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3" i="11" l="1"/>
  <c r="AA32" i="11"/>
  <c r="AA31" i="11"/>
  <c r="AA30" i="11"/>
  <c r="AA29" i="11"/>
  <c r="AA28" i="11"/>
  <c r="AA9" i="11"/>
  <c r="AA8" i="11"/>
  <c r="AA7"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O35" i="9"/>
  <c r="BE35" i="9"/>
  <c r="CO34" i="9"/>
  <c r="BW34" i="9"/>
  <c r="BW35" i="9" s="1"/>
  <c r="BW36" i="9" s="1"/>
  <c r="BW37" i="9" s="1"/>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alcChain>
</file>

<file path=xl/sharedStrings.xml><?xml version="1.0" encoding="utf-8"?>
<sst xmlns="http://schemas.openxmlformats.org/spreadsheetml/2006/main" count="998" uniqueCount="554">
  <si>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</si>
  <si>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</si>
  <si>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</si>
  <si>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</si>
  <si>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</si>
  <si>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</si>
  <si>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</si>
  <si>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</si>
  <si>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</si>
  <si>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</si>
  <si>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</si>
  <si>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</si>
  <si>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</si>
  <si>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</si>
  <si>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</si>
  <si>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</si>
  <si>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</si>
  <si>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</si>
  <si>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</si>
  <si>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</si>
  <si>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</si>
  <si>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</si>
  <si>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</si>
  <si>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</si>
  <si>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</si>
  <si>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</si>
  <si>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</si>
  <si>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</si>
  <si>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</si>
  <si>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</si>
  <si>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</si>
  <si>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</si>
  <si>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</si>
  <si>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</si>
  <si>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</si>
  <si>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</si>
  <si>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</si>
  <si>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</si>
  <si>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</si>
  <si>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</si>
  <si>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</si>
  <si>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</si>
  <si>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</si>
  <si>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</si>
  <si>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</si>
  <si>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</si>
  <si>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</si>
  <si>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</si>
  <si>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</si>
  <si>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</si>
  <si>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</si>
  <si>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</si>
  <si>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</si>
  <si>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</si>
  <si>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</si>
  <si>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</si>
  <si>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</si>
  <si>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</si>
  <si>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</si>
  <si>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</si>
  <si>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</si>
  <si>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</si>
  <si>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</si>
  <si>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</si>
  <si>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</si>
  <si>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</si>
  <si>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</si>
  <si>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</si>
  <si>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</si>
  <si>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</si>
  <si>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</si>
  <si>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</si>
  <si>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</si>
  <si>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</si>
  <si>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</si>
  <si>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</si>
  <si>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</si>
  <si>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</si>
  <si>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</si>
  <si>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</si>
  <si>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</si>
  <si>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</si>
  <si>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</si>
  <si>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</si>
  <si>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</si>
  <si>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</si>
  <si>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</si>
  <si>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</si>
  <si>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</si>
  <si>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</si>
  <si>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</si>
  <si>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</si>
  <si>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</si>
  <si>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</si>
  <si>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</si>
  <si>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</si>
  <si>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</si>
  <si>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</si>
  <si>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</si>
  <si>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</si>
  <si>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</si>
  <si>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</si>
  <si>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</si>
  <si>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</si>
  <si>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</si>
  <si>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</si>
  <si>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</si>
  <si>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</si>
  <si>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</si>
  <si>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</si>
  <si>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</si>
  <si>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</si>
  <si>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</si>
  <si>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</si>
  <si>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</si>
  <si>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</si>
  <si>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</si>
  <si>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</si>
  <si>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</si>
  <si>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</si>
  <si>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</si>
  <si>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</si>
  <si>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</si>
  <si>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</si>
  <si>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</si>
  <si>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</si>
  <si>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</si>
  <si>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</si>
  <si>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</si>
  <si>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</si>
  <si>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</si>
  <si>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</si>
  <si>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</si>
  <si>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</si>
  <si>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</si>
  <si>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</si>
  <si>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</si>
  <si>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</si>
  <si>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</si>
  <si>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</si>
  <si>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</si>
  <si>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</si>
  <si>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</si>
  <si>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</si>
  <si>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</si>
  <si>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</si>
  <si>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</si>
  <si>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</si>
  <si>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</si>
  <si>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</si>
  <si>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</si>
  <si>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</si>
  <si>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</si>
  <si>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</si>
  <si>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</si>
  <si>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</si>
  <si>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</si>
  <si>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</si>
  <si>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</si>
  <si>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</si>
  <si>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</si>
  <si>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</si>
  <si>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</si>
  <si>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</si>
  <si>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</si>
  <si>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</si>
  <si>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</si>
  <si>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</si>
  <si>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</si>
  <si>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</si>
  <si>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</si>
  <si>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</si>
  <si>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</si>
  <si>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</si>
  <si>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</si>
  <si>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</si>
  <si>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</si>
  <si>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</si>
  <si>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</si>
  <si>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</si>
  <si>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</si>
  <si>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</si>
  <si>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</si>
  <si>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</si>
  <si>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</si>
  <si>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</si>
  <si>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</si>
  <si>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</si>
  <si>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</si>
  <si>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</si>
  <si>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</si>
  <si>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</si>
  <si>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</si>
  <si>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</si>
  <si>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</si>
  <si>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奈良県大和郡山市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</si>
  <si>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</si>
  <si>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</si>
  <si>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</si>
  <si>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</si>
  <si>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</si>
  <si>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</si>
  <si>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</si>
  <si>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</si>
  <si>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</si>
  <si>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</si>
  <si>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</si>
  <si>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</si>
  <si>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</si>
  <si>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</si>
  <si>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</si>
  <si>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</si>
  <si>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</si>
  <si>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</si>
  <si>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</si>
  <si>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</si>
  <si>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</si>
  <si>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</si>
  <si>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</si>
  <si>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</si>
  <si>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</si>
  <si>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</si>
  <si>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</si>
  <si>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</si>
  <si>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</si>
  <si>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</si>
  <si>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</si>
  <si>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</si>
  <si>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</si>
  <si>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</si>
  <si>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</si>
  <si>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</si>
  <si>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</si>
  <si>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</si>
  <si>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</si>
  <si>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</si>
  <si>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</si>
  <si>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</si>
  <si>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</si>
  <si>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</si>
  <si>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</si>
  <si>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</si>
  <si>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</si>
  <si>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</si>
  <si>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</si>
  <si>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</si>
  <si>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</si>
  <si>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</si>
  <si>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</si>
  <si>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</si>
  <si>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</si>
  <si>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</si>
  <si>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</si>
  <si>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</si>
  <si>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</si>
  <si>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</si>
  <si>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</si>
  <si>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</si>
  <si>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</si>
  <si>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</si>
  <si>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</si>
  <si>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</si>
  <si>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</si>
  <si>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</si>
  <si>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</si>
  <si>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</si>
  <si>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</si>
  <si>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</si>
  <si>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</si>
  <si>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</si>
  <si>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</si>
  <si>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</si>
  <si>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</si>
  <si>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</si>
  <si>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</si>
  <si>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</si>
  <si>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</si>
  <si>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</si>
  <si>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</si>
  <si>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</si>
  <si>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</si>
  <si>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</si>
  <si>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</si>
  <si>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</si>
  <si>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</si>
  <si>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</si>
  <si>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</si>
  <si>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</si>
  <si>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</si>
  <si>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</si>
  <si>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</si>
  <si>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</si>
  <si>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</si>
  <si>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</si>
  <si>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</si>
  <si>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</si>
  <si>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</si>
  <si>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</si>
  <si>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</si>
  <si>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</si>
  <si>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</si>
  <si>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</si>
  <si>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</si>
  <si>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</si>
  <si>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</si>
  <si>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</si>
  <si>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</si>
  <si>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</si>
  <si>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</si>
  <si>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</si>
  <si>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</si>
  <si>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</si>
  <si>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</si>
  <si>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</si>
  <si>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</si>
  <si>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</si>
  <si>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</si>
  <si>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</si>
  <si>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</si>
  <si>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</si>
  <si>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</si>
  <si>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</si>
  <si>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</si>
  <si>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</si>
  <si>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</si>
  <si>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</si>
  <si>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</si>
  <si>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</si>
  <si>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</si>
  <si>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</si>
  <si>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</si>
  <si>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</si>
  <si>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</si>
  <si>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</si>
  <si>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</si>
  <si>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</si>
  <si>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</si>
  <si>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</si>
  <si>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</si>
  <si>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</si>
  <si>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</si>
  <si>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</si>
  <si>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</si>
  <si>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</si>
  <si>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奈良県大和郡山市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</si>
  <si>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</si>
  <si>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</si>
  <si>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</si>
  <si>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</si>
  <si>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</si>
  <si>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</si>
  <si>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</si>
  <si>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</si>
  <si>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</si>
  <si>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</si>
  <si>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</si>
  <si>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</si>
  <si>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</si>
  <si>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</si>
  <si>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</si>
  <si>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</si>
  <si>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</si>
  <si>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</si>
  <si>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</si>
  <si>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</si>
  <si>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</si>
  <si>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</si>
  <si>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</si>
  <si>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</si>
  <si>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</si>
  <si>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</si>
  <si>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</si>
  <si>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</si>
  <si>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</si>
  <si>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</si>
  <si>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</si>
  <si>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</si>
  <si>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</si>
  <si>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</si>
  <si>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</si>
  <si>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</si>
  <si>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</si>
  <si>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</si>
  <si>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</si>
  <si>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</si>
  <si>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</si>
  <si>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</si>
  <si>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</si>
  <si>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</si>
  <si>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</si>
  <si>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</si>
  <si>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</si>
  <si>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</si>
  <si>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</si>
  <si>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</si>
  <si>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</si>
  <si>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</si>
  <si>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</si>
  <si>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</si>
  <si>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</si>
  <si>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</si>
  <si>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</si>
  <si>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</si>
  <si>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</si>
  <si>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</si>
  <si>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</si>
  <si>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</si>
  <si>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</si>
  <si>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</si>
  <si>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</si>
  <si>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</si>
  <si>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</si>
  <si>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</si>
  <si>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</si>
  <si>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</si>
  <si>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</si>
  <si>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</si>
  <si>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</si>
  <si>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</si>
  <si>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</si>
  <si>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</si>
  <si>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</si>
  <si>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</si>
  <si>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</si>
  <si>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</si>
  <si>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</si>
  <si>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</si>
  <si>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</si>
  <si>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</si>
  <si>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</si>
  <si>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</si>
  <si>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</si>
  <si>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</si>
  <si>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</si>
  <si>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</si>
  <si>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</si>
  <si>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</si>
  <si>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</si>
  <si>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</si>
  <si>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</si>
  <si>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</si>
  <si>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</si>
  <si>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</si>
  <si>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</si>
  <si>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</si>
  <si>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</si>
  <si>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</si>
  <si>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</si>
  <si>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</si>
  <si>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</si>
  <si>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</si>
  <si>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</si>
  <si>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</si>
  <si>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</si>
  <si>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</si>
  <si>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</si>
  <si>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</si>
  <si>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</si>
  <si>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</si>
  <si>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</si>
  <si>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</si>
  <si>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</si>
  <si>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</si>
  <si>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</si>
  <si>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</si>
  <si>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</si>
  <si>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</si>
  <si>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</si>
  <si>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</si>
  <si>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</si>
  <si>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</si>
  <si>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</si>
  <si>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</si>
  <si>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</si>
  <si>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</si>
  <si>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</si>
  <si>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</si>
  <si>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</si>
  <si>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</si>
  <si>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</si>
  <si>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</si>
  <si>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</si>
  <si>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</si>
  <si>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</si>
  <si>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</si>
  <si>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</si>
  <si>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</si>
  <si>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</si>
  <si>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</si>
  <si>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</si>
  <si>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</si>
  <si>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</si>
  <si>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</si>
  <si>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</si>
  <si>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</si>
  <si>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</si>
  <si>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</si>
  <si>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</si>
  <si>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</si>
  <si>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</si>
  <si>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</si>
  <si>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</si>
  <si>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</si>
  <si>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</si>
  <si>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</si>
  <si>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</si>
  <si>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</si>
  <si>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</si>
  <si>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</si>
  <si>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</si>
  <si>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</si>
  <si>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</si>
  <si>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</si>
  <si>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</si>
  <si>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</si>
  <si>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</si>
  <si>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</si>
  <si>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</si>
  <si>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</si>
  <si>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</si>
  <si>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</si>
  <si>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</si>
  <si>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</si>
  <si>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</si>
  <si>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 0.25</t>
  </si>
  <si>
    <t>水道事業会計</t>
  </si>
  <si>
    <t>下水道事業会計</t>
  </si>
  <si>
    <t>一般会計</t>
  </si>
  <si>
    <t>国民健康保険事業特別会計</t>
  </si>
  <si>
    <t>介護保険事業特別会計</t>
  </si>
  <si>
    <t>公園墓地事業特別会計</t>
  </si>
  <si>
    <t>介護サービス事業特別会計</t>
  </si>
  <si>
    <t>後期高齢者医療事業特別会計</t>
  </si>
  <si>
    <t>その他会計（赤字）</t>
  </si>
  <si>
    <t>▲ 3.65</t>
  </si>
  <si>
    <t>▲ 3.08</t>
  </si>
  <si>
    <t>その他会計（黒字）</t>
  </si>
  <si>
    <t>奈良県市町村総合事務組合</t>
    <rPh sb="0" eb="3">
      <t>ナラケン</t>
    </rPh>
    <rPh sb="3" eb="6">
      <t>シチョウソン</t>
    </rPh>
    <rPh sb="6" eb="8">
      <t>ソウゴウ</t>
    </rPh>
    <rPh sb="8" eb="10">
      <t>ジム</t>
    </rPh>
    <rPh sb="10" eb="12">
      <t>クミアイ</t>
    </rPh>
    <phoneticPr fontId="2"/>
  </si>
  <si>
    <t>奈良県住宅新築資金等貸付金回収管理組合</t>
  </si>
  <si>
    <t>奈良県後期高齢者医療広域連合</t>
  </si>
  <si>
    <t>奈良県広域消防組合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</si>
  <si>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</si>
  <si>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</si>
  <si>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</si>
  <si>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</si>
  <si>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</si>
  <si>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</si>
  <si>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</si>
  <si>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</si>
  <si>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</si>
  <si>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</si>
  <si>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事業の精査及び市債発行の抑制による市債残高の減少等の要因により将来負担比率が順調に減少しているが、実質公債費比率については、第三セクター等改革推進債の償還等の要因により改悪傾向となっている。今後も将来負担軽減のため市債の発行を抑制し、財政の健全化に努める。</t>
    <rPh sb="0" eb="2">
      <t>ジギョウ</t>
    </rPh>
    <rPh sb="3" eb="5">
      <t>セイサ</t>
    </rPh>
    <rPh sb="5" eb="6">
      <t>オヨ</t>
    </rPh>
    <rPh sb="7" eb="9">
      <t>シサイ</t>
    </rPh>
    <rPh sb="9" eb="11">
      <t>ハッコウ</t>
    </rPh>
    <rPh sb="12" eb="14">
      <t>ヨクセイ</t>
    </rPh>
    <rPh sb="17" eb="19">
      <t>シサイ</t>
    </rPh>
    <rPh sb="19" eb="21">
      <t>ザンダカ</t>
    </rPh>
    <rPh sb="22" eb="25">
      <t>ゲンショウトウ</t>
    </rPh>
    <rPh sb="26" eb="28">
      <t>ヨウイン</t>
    </rPh>
    <rPh sb="31" eb="33">
      <t>ショウライ</t>
    </rPh>
    <rPh sb="33" eb="35">
      <t>フタン</t>
    </rPh>
    <rPh sb="35" eb="37">
      <t>ヒリツ</t>
    </rPh>
    <rPh sb="38" eb="40">
      <t>ジュンチョウ</t>
    </rPh>
    <rPh sb="41" eb="43">
      <t>ゲンショウ</t>
    </rPh>
    <rPh sb="49" eb="51">
      <t>ジッシツ</t>
    </rPh>
    <rPh sb="51" eb="54">
      <t>コウサイヒ</t>
    </rPh>
    <rPh sb="54" eb="56">
      <t>ヒリツ</t>
    </rPh>
    <rPh sb="62" eb="63">
      <t>ダイ</t>
    </rPh>
    <rPh sb="63" eb="64">
      <t>サン</t>
    </rPh>
    <rPh sb="68" eb="69">
      <t>トウ</t>
    </rPh>
    <rPh sb="69" eb="71">
      <t>カイカク</t>
    </rPh>
    <rPh sb="71" eb="73">
      <t>スイシン</t>
    </rPh>
    <rPh sb="77" eb="78">
      <t>トウ</t>
    </rPh>
    <rPh sb="79" eb="81">
      <t>ヨウイン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</si>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</sst>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35140</c:v>
                </c:pt>
                <c:pt idx="1">
                  <c:v>34495</c:v>
                </c:pt>
                <c:pt idx="2">
                  <c:v>40290</c:v>
                </c:pt>
                <c:pt idx="3">
                  <c:v>37549</c:v>
                </c:pt>
                <c:pt idx="4">
                  <c:v>69870</c:v>
                </c:pt>
              </c:numCache>
            </c:numRef>
          </c:val>
          <c:smooth val="0"/>
        </c:ser>
        <c:dLbls>
          <c:showLegendKey val="0"/>
          <c:showVal val="0"/>
          <c:showCatName val="0"/>
          <c:showSerName val="0"/>
          <c:showPercent val="0"/>
          <c:showBubbleSize val="0"/>
        </c:dLbls>
        <c:marker val="1"/>
        <c:smooth val="0"/>
        <c:axId val="111425408"/>
        <c:axId val="111427584"/>
      </c:lineChart>
      <c:catAx>
        <c:axId val="11142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27584"/>
        <c:crosses val="autoZero"/>
        <c:auto val="1"/>
        <c:lblAlgn val="ctr"/>
        <c:lblOffset val="100"/>
        <c:tickLblSkip val="1"/>
        <c:tickMarkSkip val="1"/>
        <c:noMultiLvlLbl val="0"/>
      </c:catAx>
      <c:valAx>
        <c:axId val="1114275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2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0.28000000000000003</c:v>
                </c:pt>
                <c:pt idx="1">
                  <c:v>0.47</c:v>
                </c:pt>
                <c:pt idx="2">
                  <c:v>0.49</c:v>
                </c:pt>
                <c:pt idx="3">
                  <c:v>3.17</c:v>
                </c:pt>
                <c:pt idx="4">
                  <c:v>2.93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7.83</c:v>
                </c:pt>
                <c:pt idx="1">
                  <c:v>10.58</c:v>
                </c:pt>
                <c:pt idx="2">
                  <c:v>9.91</c:v>
                </c:pt>
                <c:pt idx="3">
                  <c:v>12.51</c:v>
                </c:pt>
                <c:pt idx="4">
                  <c:v>12.61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0673280"/>
        <c:axId val="17067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0.05</c:v>
                </c:pt>
                <c:pt idx="1">
                  <c:v>3.66</c:v>
                </c:pt>
                <c:pt idx="2">
                  <c:v>-0.31</c:v>
                </c:pt>
                <c:pt idx="3">
                  <c:v>5.4</c:v>
                </c:pt>
                <c:pt idx="4">
                  <c:v>-0.25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0673280"/>
        <c:axId val="170675200"/>
      </c:lineChart>
      <c:catAx>
        <c:axId val="17067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675200"/>
        <c:crosses val="autoZero"/>
        <c:auto val="1"/>
        <c:lblAlgn val="ctr"/>
        <c:lblOffset val="100"/>
        <c:tickLblSkip val="1"/>
        <c:tickMarkSkip val="1"/>
        <c:noMultiLvlLbl val="0"/>
      </c:catAx>
      <c:valAx>
        <c:axId val="17067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7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3.65</c:v>
                </c:pt>
                <c:pt idx="1">
                  <c:v>#N/A</c:v>
                </c:pt>
                <c:pt idx="2">
                  <c:v>3.08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0.19</c:v>
                </c:pt>
                <c:pt idx="4">
                  <c:v>#N/A</c:v>
                </c:pt>
                <c:pt idx="5">
                  <c:v>0.18</c:v>
                </c:pt>
                <c:pt idx="6">
                  <c:v>#N/A</c:v>
                </c:pt>
                <c:pt idx="7">
                  <c:v>0.17</c:v>
                </c:pt>
                <c:pt idx="8">
                  <c:v>#N/A</c:v>
                </c:pt>
                <c:pt idx="9">
                  <c:v>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c:v>
                </c:pt>
                <c:pt idx="4">
                  <c:v>#N/A</c:v>
                </c:pt>
                <c:pt idx="5">
                  <c:v>0.04</c:v>
                </c:pt>
                <c:pt idx="6">
                  <c:v>#N/A</c:v>
                </c:pt>
                <c:pt idx="7">
                  <c:v>0.36</c:v>
                </c:pt>
                <c:pt idx="8">
                  <c:v>#N/A</c:v>
                </c:pt>
                <c:pt idx="9">
                  <c:v>0.56000000000000005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1.26</c:v>
                </c:pt>
                <c:pt idx="4">
                  <c:v>#N/A</c:v>
                </c:pt>
                <c:pt idx="5">
                  <c:v>1.1499999999999999</c:v>
                </c:pt>
                <c:pt idx="6">
                  <c:v>#N/A</c:v>
                </c:pt>
                <c:pt idx="7">
                  <c:v>1.63</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3.71</c:v>
                </c:pt>
                <c:pt idx="2">
                  <c:v>#N/A</c:v>
                </c:pt>
                <c:pt idx="3">
                  <c:v>3.36</c:v>
                </c:pt>
                <c:pt idx="4">
                  <c:v>#N/A</c:v>
                </c:pt>
                <c:pt idx="5">
                  <c:v>0.3</c:v>
                </c:pt>
                <c:pt idx="6">
                  <c:v>#N/A</c:v>
                </c:pt>
                <c:pt idx="7">
                  <c:v>2.99</c:v>
                </c:pt>
                <c:pt idx="8">
                  <c:v>#N/A</c:v>
                </c:pt>
                <c:pt idx="9">
                  <c:v>2.62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2.02</c:v>
                </c:pt>
                <c:pt idx="2">
                  <c:v>#N/A</c:v>
                </c:pt>
                <c:pt idx="3">
                  <c:v>2.84</c:v>
                </c:pt>
                <c:pt idx="4">
                  <c:v>#N/A</c:v>
                </c:pt>
                <c:pt idx="5">
                  <c:v>3.69</c:v>
                </c:pt>
                <c:pt idx="6">
                  <c:v>#N/A</c:v>
                </c:pt>
                <c:pt idx="7">
                  <c:v>4.1900000000000004</c:v>
                </c:pt>
                <c:pt idx="8">
                  <c:v>#N/A</c:v>
                </c:pt>
                <c:pt idx="9">
                  <c:v>3.98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27.07</c:v>
                </c:pt>
                <c:pt idx="2">
                  <c:v>#N/A</c:v>
                </c:pt>
                <c:pt idx="3">
                  <c:v>34.99</c:v>
                </c:pt>
                <c:pt idx="4">
                  <c:v>#N/A</c:v>
                </c:pt>
                <c:pt idx="5">
                  <c:v>38.71</c:v>
                </c:pt>
                <c:pt idx="6">
                  <c:v>#N/A</c:v>
                </c:pt>
                <c:pt idx="7">
                  <c:v>40.090000000000003</c:v>
                </c:pt>
                <c:pt idx="8">
                  <c:v>#N/A</c:v>
                </c:pt>
                <c:pt idx="9">
                  <c:v>42.37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445248"/>
        <c:axId val="171451136"/>
      </c:barChart>
      <c:catAx>
        <c:axId val="17144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51136"/>
        <c:crosses val="autoZero"/>
        <c:auto val="1"/>
        <c:lblAlgn val="ctr"/>
        <c:lblOffset val="100"/>
        <c:tickLblSkip val="1"/>
        <c:tickMarkSkip val="1"/>
        <c:noMultiLvlLbl val="0"/>
      </c:catAx>
      <c:valAx>
        <c:axId val="17145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4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3328</c:v>
                </c:pt>
                <c:pt idx="5">
                  <c:v>3223</c:v>
                </c:pt>
                <c:pt idx="8">
                  <c:v>3251</c:v>
                </c:pt>
                <c:pt idx="11">
                  <c:v>3044</c:v>
                </c:pt>
                <c:pt idx="14">
                  <c:v>3095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8</c:v>
                </c:pt>
                <c:pt idx="3">
                  <c:v>5</c:v>
                </c:pt>
                <c:pt idx="6">
                  <c:v>4</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849</c:v>
                </c:pt>
                <c:pt idx="3">
                  <c:v>532</c:v>
                </c:pt>
                <c:pt idx="6">
                  <c:v>485</c:v>
                </c:pt>
                <c:pt idx="9">
                  <c:v>533</c:v>
                </c:pt>
                <c:pt idx="12">
                  <c:v>493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4169</c:v>
                </c:pt>
                <c:pt idx="3">
                  <c:v>4186</c:v>
                </c:pt>
                <c:pt idx="6">
                  <c:v>4724</c:v>
                </c:pt>
                <c:pt idx="9">
                  <c:v>4540</c:v>
                </c:pt>
                <c:pt idx="12">
                  <c:v>4512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2153088"/>
        <c:axId val="17216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1707</c:v>
                </c:pt>
                <c:pt idx="2">
                  <c:v>#N/A</c:v>
                </c:pt>
                <c:pt idx="3">
                  <c:v>#N/A</c:v>
                </c:pt>
                <c:pt idx="4">
                  <c:v>1509</c:v>
                </c:pt>
                <c:pt idx="5">
                  <c:v>#N/A</c:v>
                </c:pt>
                <c:pt idx="6">
                  <c:v>#N/A</c:v>
                </c:pt>
                <c:pt idx="7">
                  <c:v>1971</c:v>
                </c:pt>
                <c:pt idx="8">
                  <c:v>#N/A</c:v>
                </c:pt>
                <c:pt idx="9">
                  <c:v>#N/A</c:v>
                </c:pt>
                <c:pt idx="10">
                  <c:v>2039</c:v>
                </c:pt>
                <c:pt idx="11">
                  <c:v>#N/A</c:v>
                </c:pt>
                <c:pt idx="12">
                  <c:v>#N/A</c:v>
                </c:pt>
                <c:pt idx="13">
                  <c:v>1938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2153088"/>
        <c:axId val="172167552"/>
      </c:lineChart>
      <c:catAx>
        <c:axId val="1721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167552"/>
        <c:crosses val="autoZero"/>
        <c:auto val="1"/>
        <c:lblAlgn val="ctr"/>
        <c:lblOffset val="100"/>
        <c:tickLblSkip val="1"/>
        <c:tickMarkSkip val="1"/>
        <c:noMultiLvlLbl val="0"/>
      </c:catAx>
      <c:valAx>
        <c:axId val="17216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30157</c:v>
                </c:pt>
                <c:pt idx="5">
                  <c:v>29954</c:v>
                </c:pt>
                <c:pt idx="8">
                  <c:v>29708</c:v>
                </c:pt>
                <c:pt idx="11">
                  <c:v>29056</c:v>
                </c:pt>
                <c:pt idx="14">
                  <c:v>31092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6031</c:v>
                </c:pt>
                <c:pt idx="5">
                  <c:v>5438</c:v>
                </c:pt>
                <c:pt idx="8">
                  <c:v>4797</c:v>
                </c:pt>
                <c:pt idx="11">
                  <c:v>3718</c:v>
                </c:pt>
                <c:pt idx="14">
                  <c:v>3813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4447</c:v>
                </c:pt>
                <c:pt idx="5">
                  <c:v>5366</c:v>
                </c:pt>
                <c:pt idx="8">
                  <c:v>4737</c:v>
                </c:pt>
                <c:pt idx="11">
                  <c:v>5187</c:v>
                </c:pt>
                <c:pt idx="14">
                  <c:v>5606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347</c:v>
                </c:pt>
                <c:pt idx="3">
                  <c:v>2</c:v>
                </c:pt>
                <c:pt idx="6">
                  <c:v>5</c:v>
                </c:pt>
                <c:pt idx="9">
                  <c:v>4</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5775</c:v>
                </c:pt>
                <c:pt idx="3">
                  <c:v>5178</c:v>
                </c:pt>
                <c:pt idx="6">
                  <c:v>4753</c:v>
                </c:pt>
                <c:pt idx="9">
                  <c:v>3902</c:v>
                </c:pt>
                <c:pt idx="12">
                  <c:v>4265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145</c:v>
                </c:pt>
                <c:pt idx="9">
                  <c:v>330</c:v>
                </c:pt>
                <c:pt idx="12">
                  <c:v>343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12492</c:v>
                </c:pt>
                <c:pt idx="3">
                  <c:v>10216</c:v>
                </c:pt>
                <c:pt idx="6">
                  <c:v>8081</c:v>
                </c:pt>
                <c:pt idx="9">
                  <c:v>6016</c:v>
                </c:pt>
                <c:pt idx="12">
                  <c:v>5719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4929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37398</c:v>
                </c:pt>
                <c:pt idx="3">
                  <c:v>41295</c:v>
                </c:pt>
                <c:pt idx="6">
                  <c:v>40295</c:v>
                </c:pt>
                <c:pt idx="9">
                  <c:v>39096</c:v>
                </c:pt>
                <c:pt idx="12">
                  <c:v>39931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5982080"/>
        <c:axId val="17598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20306</c:v>
                </c:pt>
                <c:pt idx="2">
                  <c:v>#N/A</c:v>
                </c:pt>
                <c:pt idx="3">
                  <c:v>#N/A</c:v>
                </c:pt>
                <c:pt idx="4">
                  <c:v>15934</c:v>
                </c:pt>
                <c:pt idx="5">
                  <c:v>#N/A</c:v>
                </c:pt>
                <c:pt idx="6">
                  <c:v>#N/A</c:v>
                </c:pt>
                <c:pt idx="7">
                  <c:v>14037</c:v>
                </c:pt>
                <c:pt idx="8">
                  <c:v>#N/A</c:v>
                </c:pt>
                <c:pt idx="9">
                  <c:v>#N/A</c:v>
                </c:pt>
                <c:pt idx="10">
                  <c:v>11387</c:v>
                </c:pt>
                <c:pt idx="11">
                  <c:v>#N/A</c:v>
                </c:pt>
                <c:pt idx="12">
                  <c:v>#N/A</c:v>
                </c:pt>
                <c:pt idx="13">
                  <c:v>9751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5982080"/>
        <c:axId val="175984000"/>
      </c:lineChart>
      <c:catAx>
        <c:axId val="1759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984000"/>
        <c:crosses val="autoZero"/>
        <c:auto val="1"/>
        <c:lblAlgn val="ctr"/>
        <c:lblOffset val="100"/>
        <c:tickLblSkip val="1"/>
        <c:tickMarkSkip val="1"/>
        <c:noMultiLvlLbl val="0"/>
      </c:catAx>
      <c:valAx>
        <c:axId val="17598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8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{6DC90671-68FE-4EC9-A670-89F6063027BB}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{02115145-3B38-4B44-B5B9-722519719AD8}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{5595C64B-8101-463D-BCE8-659E7BE9ACD5}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{ECF182F5-C05E-4F01-915D-DDA221F3210B}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{D3F9A814-F4AA-4170-96EC-8D14ADF86315}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{77BB4D4A-3C30-4193-B805-CBDE7E6B2B0D}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{4A6174E1-3DB1-4C6F-8EA4-F5A5447ABB5A}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{945CD2B9-A0BE-46F0-8C16-CF053FF3DC41}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{684F211D-1139-404B-AF9C-716E6AB7928B}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{CB7F757D-5CF8-49E1-9CE6-DD357EC927D4}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6252800"/>
        <c:axId val="176263168"/>
      </c:scatterChart>
      <c:valAx>
        <c:axId val="176252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263168"/>
        <c:crosses val="autoZero"/>
        <c:crossBetween val="midCat"/>
      </c:valAx>
      <c:valAx>
        <c:axId val="17626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252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{29351BBE-1702-49BA-8BD1-58BD1D5E7B9E}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{CEDB9005-0629-4604-8B28-A9FD86803B0C}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{96E8F564-4B9D-4C29-923A-1D7711A7AB37}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{40A2D48C-5E9E-49C3-9333-A00517DB9F6C}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{3662E198-68E5-4ACD-81CB-87F1973D95EC}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10.4</c:v>
                </c:pt>
                <c:pt idx="2">
                  <c:v>10.9</c:v>
                </c:pt>
                <c:pt idx="3">
                  <c:v>11.6</c:v>
                </c:pt>
                <c:pt idx="4">
                  <c:v>12.6</c:v>
                </c:pt>
              </c:numCache>
            </c:numRef>
          </c:xVal>
          <c:yVal>
            <c:numRef>
              <c:f>公会計指標分析・財政指標組合せ分析表!$K$73:$O$73</c:f>
              <c:numCache>
                <c:formatCode>#,##0.0;"▲ "#,##0.0</c:formatCode>
                <c:ptCount val="5"/>
                <c:pt idx="0">
                  <c:v>126.4</c:v>
                </c:pt>
                <c:pt idx="1">
                  <c:v>100</c:v>
                </c:pt>
                <c:pt idx="2">
                  <c:v>90.7</c:v>
                </c:pt>
                <c:pt idx="3">
                  <c:v>71.5</c:v>
                </c:pt>
                <c:pt idx="4">
                  <c:v>61.7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{7DD1DA13-E236-4C81-9EE8-79ACDAEAD112}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{85851184-F546-4EF7-8BE1-4748A302B627}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{F951FAA6-1452-42D2-9FD1-76F16BBC7103}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65683581617961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{ACA7880F-05C9-49C7-B27F-7730912DAB61}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75408870744780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{D197F00C-B74F-4DFD-A88D-6BA914EA37F2}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6498176"/>
        <c:axId val="176500096"/>
      </c:scatterChart>
      <c:valAx>
        <c:axId val="176498176"/>
        <c:scaling>
          <c:orientation val="minMax"/>
          <c:max val="13.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500096"/>
        <c:crosses val="autoZero"/>
        <c:crossBetween val="midCat"/>
      </c:valAx>
      <c:valAx>
        <c:axId val="176500096"/>
        <c:scaling>
          <c:orientation val="minMax"/>
          <c:max val="14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49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については、平成２６年度より改悪傾向となっている。これは第三セクター等改革推進債の償還が始まったことが主な要因である。引き続き各種事務事業の見直しを通じて市債の発行を抑制し、公債費の削減に努めていく。また、やむを得ず市債を発行する際は、交付税算入のある有利な市債の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事業の精査による基金残高の増および交付税算入のない市債の借入抑制等により将来負担額が順調に減少している。今後も将来負担軽減のため市債の発行を抑制し、財政の健全化に努める。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南部地域に工業団地を有しているため、県市町村平均・全国市町村平均より上回っている。しかしながら、今後も地方税の徴収強化をはじめとした歳入の確保、また、各種事務事業の見直し及びさらなる行財政改革による歳出削減の取り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151130</xdr:rowOff>
    </xdr:to>
    <xdr:cxnSp macro="">
      <xdr:nvCxnSpPr>
        <xdr:cNvPr id="66" name="直線コネクタ 65"/>
        <xdr:cNvCxnSpPr/>
      </xdr:nvCxnSpPr>
      <xdr:spPr>
        <a:xfrm flipV="1">
          <a:off x="4114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151130</xdr:rowOff>
    </xdr:from>
    <xdr:to>
      <xdr:col>6</xdr:col>
      <xdr:colOff>0</xdr:colOff>
      <xdr:row>40</xdr:row>
      <xdr:rowOff>151130</xdr:rowOff>
    </xdr:to>
    <xdr:cxnSp macro="">
      <xdr:nvCxnSpPr>
        <xdr:cNvPr id="69" name="直線コネクタ 68"/>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40</xdr:row>
      <xdr:rowOff>151130</xdr:rowOff>
    </xdr:to>
    <xdr:cxnSp macro="">
      <xdr:nvCxnSpPr>
        <xdr:cNvPr id="72" name="直線コネクタ 71"/>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151130</xdr:rowOff>
    </xdr:from>
    <xdr:to>
      <xdr:col>3</xdr:col>
      <xdr:colOff>279400</xdr:colOff>
      <xdr:row>41</xdr:row>
      <xdr:rowOff>3810</xdr:rowOff>
    </xdr:to>
    <xdr:cxnSp macro="">
      <xdr:nvCxnSpPr>
        <xdr:cNvPr id="75" name="直線コネクタ 74"/>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6"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7" name="円/楕円 86"/>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15257</xdr:rowOff>
    </xdr:from>
    <xdr:ext cx="736600" cy="259045"/>
    <xdr:sp macro="" textlink="">
      <xdr:nvSpPr>
        <xdr:cNvPr id="88" name="テキスト ボックス 87"/>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より数値が悪化したのは第三セクター等改革推進債の償還が始まったことが大きく影響している。また、</a:t>
          </a:r>
          <a:r>
            <a:rPr lang="ja-JP" altLang="ja-JP" sz="1100" b="0" i="0" baseline="0">
              <a:solidFill>
                <a:schemeClr val="dk1"/>
              </a:solidFill>
              <a:effectLst/>
              <a:latin typeface="+mn-lt"/>
              <a:ea typeface="+mn-ea"/>
              <a:cs typeface="+mn-cs"/>
            </a:rPr>
            <a:t>地方税減収の一方、生活保護費や障害者自立支援費などの扶助費が年々増加しており厳しい状況ではあるが、人件費の抑制や市債発行を抑制し公債費を減少させるなど義務的経費の削減に引き続き務める。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114300</xdr:rowOff>
    </xdr:to>
    <xdr:cxnSp macro="">
      <xdr:nvCxnSpPr>
        <xdr:cNvPr id="127" name="直線コネクタ 126"/>
        <xdr:cNvCxnSpPr/>
      </xdr:nvCxnSpPr>
      <xdr:spPr>
        <a:xfrm>
          <a:off x="4114800" y="1079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148082</xdr:rowOff>
    </xdr:to>
    <xdr:cxnSp macro="">
      <xdr:nvCxnSpPr>
        <xdr:cNvPr id="130" name="直線コネクタ 129"/>
        <xdr:cNvCxnSpPr/>
      </xdr:nvCxnSpPr>
      <xdr:spPr>
        <a:xfrm flipV="1">
          <a:off x="3225800" y="1079500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63</xdr:row>
      <xdr:rowOff>148082</xdr:rowOff>
    </xdr:to>
    <xdr:cxnSp macro="">
      <xdr:nvCxnSpPr>
        <xdr:cNvPr id="133" name="直線コネクタ 132"/>
        <xdr:cNvCxnSpPr/>
      </xdr:nvCxnSpPr>
      <xdr:spPr>
        <a:xfrm>
          <a:off x="2336800" y="1060196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25146</xdr:rowOff>
    </xdr:to>
    <xdr:cxnSp macro="">
      <xdr:nvCxnSpPr>
        <xdr:cNvPr id="136" name="直線コネクタ 135"/>
        <xdr:cNvCxnSpPr/>
      </xdr:nvCxnSpPr>
      <xdr:spPr>
        <a:xfrm flipV="1">
          <a:off x="1447800" y="106019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6" name="円/楕円 145"/>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7"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8" name="円/楕円 147"/>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49" name="テキスト ボックス 148"/>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0" name="円/楕円 149"/>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1" name="テキスト ボックス 150"/>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2" name="円/楕円 151"/>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3" name="テキスト ボックス 152"/>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4" name="円/楕円 153"/>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60723</xdr:rowOff>
    </xdr:from>
    <xdr:ext cx="762000" cy="259045"/>
    <xdr:sp macro="" textlink="">
      <xdr:nvSpPr>
        <xdr:cNvPr id="155" name="テキスト ボックス 154"/>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れまで積極的に各種事業経費の見直し及び人件費の削減に取り組んできた結果、全国・類似団体・県市町村平均額のいずれよりも良好な決算額となっているが、今後も引き続き財政健全化に取り組む。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93937</xdr:rowOff>
    </xdr:from>
    <xdr:to>
      <xdr:col>7</xdr:col>
      <xdr:colOff>152400</xdr:colOff>
      <xdr:row>83</xdr:row>
      <xdr:rowOff>133913</xdr:rowOff>
    </xdr:to>
    <xdr:cxnSp macro="">
      <xdr:nvCxnSpPr>
        <xdr:cNvPr id="190" name="直線コネクタ 189"/>
        <xdr:cNvCxnSpPr/>
      </xdr:nvCxnSpPr>
      <xdr:spPr>
        <a:xfrm flipV="1">
          <a:off x="4114800" y="14324287"/>
          <a:ext cx="8382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94903</xdr:rowOff>
    </xdr:from>
    <xdr:to>
      <xdr:col>6</xdr:col>
      <xdr:colOff>0</xdr:colOff>
      <xdr:row>83</xdr:row>
      <xdr:rowOff>133913</xdr:rowOff>
    </xdr:to>
    <xdr:cxnSp macro="">
      <xdr:nvCxnSpPr>
        <xdr:cNvPr id="193" name="直線コネクタ 192"/>
        <xdr:cNvCxnSpPr/>
      </xdr:nvCxnSpPr>
      <xdr:spPr>
        <a:xfrm>
          <a:off x="3225800" y="14325253"/>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94810</xdr:rowOff>
    </xdr:from>
    <xdr:to>
      <xdr:col>4</xdr:col>
      <xdr:colOff>482600</xdr:colOff>
      <xdr:row>83</xdr:row>
      <xdr:rowOff>94903</xdr:rowOff>
    </xdr:to>
    <xdr:cxnSp macro="">
      <xdr:nvCxnSpPr>
        <xdr:cNvPr id="196" name="直線コネクタ 195"/>
        <xdr:cNvCxnSpPr/>
      </xdr:nvCxnSpPr>
      <xdr:spPr>
        <a:xfrm>
          <a:off x="2336800" y="14325160"/>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94810</xdr:rowOff>
    </xdr:from>
    <xdr:to>
      <xdr:col>3</xdr:col>
      <xdr:colOff>279400</xdr:colOff>
      <xdr:row>83</xdr:row>
      <xdr:rowOff>109032</xdr:rowOff>
    </xdr:to>
    <xdr:cxnSp macro="">
      <xdr:nvCxnSpPr>
        <xdr:cNvPr id="199" name="直線コネクタ 198"/>
        <xdr:cNvCxnSpPr/>
      </xdr:nvCxnSpPr>
      <xdr:spPr>
        <a:xfrm flipV="1">
          <a:off x="1447800" y="14325160"/>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43137</xdr:rowOff>
    </xdr:from>
    <xdr:to>
      <xdr:col>7</xdr:col>
      <xdr:colOff>203200</xdr:colOff>
      <xdr:row>83</xdr:row>
      <xdr:rowOff>144737</xdr:rowOff>
    </xdr:to>
    <xdr:sp macro="" textlink="">
      <xdr:nvSpPr>
        <xdr:cNvPr id="209" name="円/楕円 208"/>
        <xdr:cNvSpPr/>
      </xdr:nvSpPr>
      <xdr:spPr>
        <a:xfrm>
          <a:off x="4902200" y="142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59664</xdr:rowOff>
    </xdr:from>
    <xdr:ext cx="762000" cy="259045"/>
    <xdr:sp macro="" textlink="">
      <xdr:nvSpPr>
        <xdr:cNvPr id="210" name="人件費・物件費等の状況該当値テキスト"/>
        <xdr:cNvSpPr txBox="1"/>
      </xdr:nvSpPr>
      <xdr:spPr>
        <a:xfrm>
          <a:off x="5041900" y="1411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83113</xdr:rowOff>
    </xdr:from>
    <xdr:to>
      <xdr:col>6</xdr:col>
      <xdr:colOff>50800</xdr:colOff>
      <xdr:row>84</xdr:row>
      <xdr:rowOff>13263</xdr:rowOff>
    </xdr:to>
    <xdr:sp macro="" textlink="">
      <xdr:nvSpPr>
        <xdr:cNvPr id="211" name="円/楕円 210"/>
        <xdr:cNvSpPr/>
      </xdr:nvSpPr>
      <xdr:spPr>
        <a:xfrm>
          <a:off x="4064000" y="143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23440</xdr:rowOff>
    </xdr:from>
    <xdr:ext cx="736600" cy="259045"/>
    <xdr:sp macro="" textlink="">
      <xdr:nvSpPr>
        <xdr:cNvPr id="212" name="テキスト ボックス 211"/>
        <xdr:cNvSpPr txBox="1"/>
      </xdr:nvSpPr>
      <xdr:spPr>
        <a:xfrm>
          <a:off x="3733800" y="1408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44103</xdr:rowOff>
    </xdr:from>
    <xdr:to>
      <xdr:col>4</xdr:col>
      <xdr:colOff>533400</xdr:colOff>
      <xdr:row>83</xdr:row>
      <xdr:rowOff>145703</xdr:rowOff>
    </xdr:to>
    <xdr:sp macro="" textlink="">
      <xdr:nvSpPr>
        <xdr:cNvPr id="213" name="円/楕円 212"/>
        <xdr:cNvSpPr/>
      </xdr:nvSpPr>
      <xdr:spPr>
        <a:xfrm>
          <a:off x="3175000" y="14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155880</xdr:rowOff>
    </xdr:from>
    <xdr:ext cx="762000" cy="259045"/>
    <xdr:sp macro="" textlink="">
      <xdr:nvSpPr>
        <xdr:cNvPr id="214" name="テキスト ボックス 213"/>
        <xdr:cNvSpPr txBox="1"/>
      </xdr:nvSpPr>
      <xdr:spPr>
        <a:xfrm>
          <a:off x="2844800" y="1404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44010</xdr:rowOff>
    </xdr:from>
    <xdr:to>
      <xdr:col>3</xdr:col>
      <xdr:colOff>330200</xdr:colOff>
      <xdr:row>83</xdr:row>
      <xdr:rowOff>145610</xdr:rowOff>
    </xdr:to>
    <xdr:sp macro="" textlink="">
      <xdr:nvSpPr>
        <xdr:cNvPr id="215" name="円/楕円 214"/>
        <xdr:cNvSpPr/>
      </xdr:nvSpPr>
      <xdr:spPr>
        <a:xfrm>
          <a:off x="2286000" y="142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155787</xdr:rowOff>
    </xdr:from>
    <xdr:ext cx="762000" cy="259045"/>
    <xdr:sp macro="" textlink="">
      <xdr:nvSpPr>
        <xdr:cNvPr id="216" name="テキスト ボックス 215"/>
        <xdr:cNvSpPr txBox="1"/>
      </xdr:nvSpPr>
      <xdr:spPr>
        <a:xfrm>
          <a:off x="1955800" y="1404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58232</xdr:rowOff>
    </xdr:from>
    <xdr:to>
      <xdr:col>2</xdr:col>
      <xdr:colOff>127000</xdr:colOff>
      <xdr:row>83</xdr:row>
      <xdr:rowOff>159832</xdr:rowOff>
    </xdr:to>
    <xdr:sp macro="" textlink="">
      <xdr:nvSpPr>
        <xdr:cNvPr id="217" name="円/楕円 216"/>
        <xdr:cNvSpPr/>
      </xdr:nvSpPr>
      <xdr:spPr>
        <a:xfrm>
          <a:off x="1397000" y="142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170009</xdr:rowOff>
    </xdr:from>
    <xdr:ext cx="762000" cy="259045"/>
    <xdr:sp macro="" textlink="">
      <xdr:nvSpPr>
        <xdr:cNvPr id="218" name="テキスト ボックス 217"/>
        <xdr:cNvSpPr txBox="1"/>
      </xdr:nvSpPr>
      <xdr:spPr>
        <a:xfrm>
          <a:off x="1066800" y="14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４月１日付けで職務の級の格付けの見直しを実施したことの影響等から、類似団体平均より低い水準となっている。現在は、見直しの経過措置期間中であり、今後はさらなる改善が見込まれるものと考える。引き続き、国家公務員の給与制度に準じ給与水準の適正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106680</xdr:rowOff>
    </xdr:to>
    <xdr:cxnSp macro="">
      <xdr:nvCxnSpPr>
        <xdr:cNvPr id="252" name="直線コネクタ 251"/>
        <xdr:cNvCxnSpPr/>
      </xdr:nvCxnSpPr>
      <xdr:spPr>
        <a:xfrm>
          <a:off x="16179800" y="144763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106680</xdr:rowOff>
    </xdr:to>
    <xdr:cxnSp macro="">
      <xdr:nvCxnSpPr>
        <xdr:cNvPr id="255" name="直線コネクタ 254"/>
        <xdr:cNvCxnSpPr/>
      </xdr:nvCxnSpPr>
      <xdr:spPr>
        <a:xfrm flipV="1">
          <a:off x="15290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57" name="テキスト ボックス 256"/>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104139</xdr:rowOff>
    </xdr:to>
    <xdr:cxnSp macro="">
      <xdr:nvCxnSpPr>
        <xdr:cNvPr id="258" name="直線コネクタ 257"/>
        <xdr:cNvCxnSpPr/>
      </xdr:nvCxnSpPr>
      <xdr:spPr>
        <a:xfrm flipV="1">
          <a:off x="14401800" y="145084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160866</xdr:rowOff>
    </xdr:to>
    <xdr:cxnSp macro="">
      <xdr:nvCxnSpPr>
        <xdr:cNvPr id="261" name="直線コネクタ 260"/>
        <xdr:cNvCxnSpPr/>
      </xdr:nvCxnSpPr>
      <xdr:spPr>
        <a:xfrm flipV="1">
          <a:off x="13512800" y="14677389"/>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2"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3" name="円/楕円 272"/>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4" name="テキスト ボックス 273"/>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7" name="円/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8" name="テキスト ボックス 277"/>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過去からの新規採用抑制の結果、類似団体平均より良好な数値となっている。今後も、行財政改革への取組みと歩調を合わせながら適正な定員管理に努める。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41487</xdr:rowOff>
    </xdr:from>
    <xdr:to>
      <xdr:col>24</xdr:col>
      <xdr:colOff>558800</xdr:colOff>
      <xdr:row>60</xdr:row>
      <xdr:rowOff>61595</xdr:rowOff>
    </xdr:to>
    <xdr:cxnSp macro="">
      <xdr:nvCxnSpPr>
        <xdr:cNvPr id="315" name="直線コネクタ 314"/>
        <xdr:cNvCxnSpPr/>
      </xdr:nvCxnSpPr>
      <xdr:spPr>
        <a:xfrm>
          <a:off x="16179800" y="1032848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19368</xdr:rowOff>
    </xdr:from>
    <xdr:to>
      <xdr:col>23</xdr:col>
      <xdr:colOff>406400</xdr:colOff>
      <xdr:row>60</xdr:row>
      <xdr:rowOff>41487</xdr:rowOff>
    </xdr:to>
    <xdr:cxnSp macro="">
      <xdr:nvCxnSpPr>
        <xdr:cNvPr id="318" name="直線コネクタ 317"/>
        <xdr:cNvCxnSpPr/>
      </xdr:nvCxnSpPr>
      <xdr:spPr>
        <a:xfrm>
          <a:off x="15290800" y="1030636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17356</xdr:rowOff>
    </xdr:from>
    <xdr:to>
      <xdr:col>22</xdr:col>
      <xdr:colOff>203200</xdr:colOff>
      <xdr:row>60</xdr:row>
      <xdr:rowOff>19368</xdr:rowOff>
    </xdr:to>
    <xdr:cxnSp macro="">
      <xdr:nvCxnSpPr>
        <xdr:cNvPr id="321" name="直線コネクタ 320"/>
        <xdr:cNvCxnSpPr/>
      </xdr:nvCxnSpPr>
      <xdr:spPr>
        <a:xfrm>
          <a:off x="14401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61</xdr:row>
      <xdr:rowOff>4763</xdr:rowOff>
    </xdr:to>
    <xdr:cxnSp macro="">
      <xdr:nvCxnSpPr>
        <xdr:cNvPr id="324" name="直線コネクタ 323"/>
        <xdr:cNvCxnSpPr/>
      </xdr:nvCxnSpPr>
      <xdr:spPr>
        <a:xfrm flipV="1">
          <a:off x="13512800" y="10304356"/>
          <a:ext cx="889000" cy="1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10795</xdr:rowOff>
    </xdr:from>
    <xdr:to>
      <xdr:col>24</xdr:col>
      <xdr:colOff>609600</xdr:colOff>
      <xdr:row>60</xdr:row>
      <xdr:rowOff>112395</xdr:rowOff>
    </xdr:to>
    <xdr:sp macro="" textlink="">
      <xdr:nvSpPr>
        <xdr:cNvPr id="334" name="円/楕円 333"/>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27322</xdr:rowOff>
    </xdr:from>
    <xdr:ext cx="762000" cy="259045"/>
    <xdr:sp macro="" textlink="">
      <xdr:nvSpPr>
        <xdr:cNvPr id="335" name="定員管理の状況該当値テキスト"/>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36" name="円/楕円 335"/>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37" name="テキスト ボックス 336"/>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140018</xdr:rowOff>
    </xdr:from>
    <xdr:to>
      <xdr:col>22</xdr:col>
      <xdr:colOff>254000</xdr:colOff>
      <xdr:row>60</xdr:row>
      <xdr:rowOff>70168</xdr:rowOff>
    </xdr:to>
    <xdr:sp macro="" textlink="">
      <xdr:nvSpPr>
        <xdr:cNvPr id="338" name="円/楕円 337"/>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80345</xdr:rowOff>
    </xdr:from>
    <xdr:ext cx="762000" cy="259045"/>
    <xdr:sp macro="" textlink="">
      <xdr:nvSpPr>
        <xdr:cNvPr id="339" name="テキスト ボックス 338"/>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0" name="円/楕円 339"/>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78333</xdr:rowOff>
    </xdr:from>
    <xdr:ext cx="762000" cy="259045"/>
    <xdr:sp macro="" textlink="">
      <xdr:nvSpPr>
        <xdr:cNvPr id="341" name="テキスト ボックス 340"/>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125413</xdr:rowOff>
    </xdr:from>
    <xdr:to>
      <xdr:col>19</xdr:col>
      <xdr:colOff>533400</xdr:colOff>
      <xdr:row>61</xdr:row>
      <xdr:rowOff>55563</xdr:rowOff>
    </xdr:to>
    <xdr:sp macro="" textlink="">
      <xdr:nvSpPr>
        <xdr:cNvPr id="342" name="円/楕円 341"/>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65740</xdr:rowOff>
    </xdr:from>
    <xdr:ext cx="762000" cy="259045"/>
    <xdr:sp macro="" textlink="">
      <xdr:nvSpPr>
        <xdr:cNvPr id="343" name="テキスト ボックス 342"/>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年々改善傾向ではあったが、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より第三セクター等改革推進債の償還が始まった影響で改悪となった。今後も市債発行を抑制し適正な管理に努める。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112395</xdr:rowOff>
    </xdr:to>
    <xdr:cxnSp macro="">
      <xdr:nvCxnSpPr>
        <xdr:cNvPr id="373" name="直線コネクタ 372"/>
        <xdr:cNvCxnSpPr/>
      </xdr:nvCxnSpPr>
      <xdr:spPr>
        <a:xfrm>
          <a:off x="16179800" y="708152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9843</xdr:rowOff>
    </xdr:from>
    <xdr:to>
      <xdr:col>23</xdr:col>
      <xdr:colOff>406400</xdr:colOff>
      <xdr:row>41</xdr:row>
      <xdr:rowOff>52070</xdr:rowOff>
    </xdr:to>
    <xdr:cxnSp macro="">
      <xdr:nvCxnSpPr>
        <xdr:cNvPr id="376" name="直線コネクタ 375"/>
        <xdr:cNvCxnSpPr/>
      </xdr:nvCxnSpPr>
      <xdr:spPr>
        <a:xfrm>
          <a:off x="15290800" y="70392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9843</xdr:rowOff>
    </xdr:to>
    <xdr:cxnSp macro="">
      <xdr:nvCxnSpPr>
        <xdr:cNvPr id="379" name="直線コネクタ 378"/>
        <xdr:cNvCxnSpPr/>
      </xdr:nvCxnSpPr>
      <xdr:spPr>
        <a:xfrm>
          <a:off x="14401800" y="70091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21907</xdr:rowOff>
    </xdr:to>
    <xdr:cxnSp macro="">
      <xdr:nvCxnSpPr>
        <xdr:cNvPr id="382" name="直線コネクタ 381"/>
        <xdr:cNvCxnSpPr/>
      </xdr:nvCxnSpPr>
      <xdr:spPr>
        <a:xfrm flipV="1">
          <a:off x="13512800" y="70091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2" name="円/楕円 391"/>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3"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4" name="円/楕円 39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5" name="テキスト ボックス 394"/>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396" name="円/楕円 395"/>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397" name="テキスト ボックス 396"/>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398" name="円/楕円 39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399" name="テキスト ボックス 398"/>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0" name="円/楕円 399"/>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401" name="テキスト ボックス 400"/>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将来負担比率が、全国平均には及ばないが、奈良県平均はより良好な数値となった。この主な要因は、事業の精査</a:t>
          </a:r>
          <a:r>
            <a:rPr lang="ja-JP" altLang="en-US" sz="1100" b="0" i="0" baseline="0">
              <a:solidFill>
                <a:schemeClr val="dk1"/>
              </a:solidFill>
              <a:effectLst/>
              <a:latin typeface="+mn-lt"/>
              <a:ea typeface="+mn-ea"/>
              <a:cs typeface="+mn-cs"/>
            </a:rPr>
            <a:t>による基金残高の増および交付税算入のない市債の借入抑制等</a:t>
          </a:r>
          <a:r>
            <a:rPr lang="ja-JP" altLang="ja-JP" sz="1100" b="0" i="0" baseline="0">
              <a:solidFill>
                <a:schemeClr val="dk1"/>
              </a:solidFill>
              <a:effectLst/>
              <a:latin typeface="+mn-lt"/>
              <a:ea typeface="+mn-ea"/>
              <a:cs typeface="+mn-cs"/>
            </a:rPr>
            <a:t>があげられる。今後も後世への負担を軽減するべく財政の健全化に努める。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123740</xdr:rowOff>
    </xdr:from>
    <xdr:to>
      <xdr:col>24</xdr:col>
      <xdr:colOff>558800</xdr:colOff>
      <xdr:row>17</xdr:row>
      <xdr:rowOff>31115</xdr:rowOff>
    </xdr:to>
    <xdr:cxnSp macro="">
      <xdr:nvCxnSpPr>
        <xdr:cNvPr id="435" name="直線コネクタ 434"/>
        <xdr:cNvCxnSpPr/>
      </xdr:nvCxnSpPr>
      <xdr:spPr>
        <a:xfrm flipV="1">
          <a:off x="16179800" y="2866940"/>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31115</xdr:rowOff>
    </xdr:from>
    <xdr:to>
      <xdr:col>23</xdr:col>
      <xdr:colOff>406400</xdr:colOff>
      <xdr:row>18</xdr:row>
      <xdr:rowOff>14097</xdr:rowOff>
    </xdr:to>
    <xdr:cxnSp macro="">
      <xdr:nvCxnSpPr>
        <xdr:cNvPr id="438" name="直線コネクタ 437"/>
        <xdr:cNvCxnSpPr/>
      </xdr:nvCxnSpPr>
      <xdr:spPr>
        <a:xfrm flipV="1">
          <a:off x="15290800" y="2945765"/>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14097</xdr:rowOff>
    </xdr:from>
    <xdr:to>
      <xdr:col>22</xdr:col>
      <xdr:colOff>203200</xdr:colOff>
      <xdr:row>18</xdr:row>
      <xdr:rowOff>88900</xdr:rowOff>
    </xdr:to>
    <xdr:cxnSp macro="">
      <xdr:nvCxnSpPr>
        <xdr:cNvPr id="441" name="直線コネクタ 440"/>
        <xdr:cNvCxnSpPr/>
      </xdr:nvCxnSpPr>
      <xdr:spPr>
        <a:xfrm flipV="1">
          <a:off x="14401800" y="310019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88900</xdr:rowOff>
    </xdr:from>
    <xdr:to>
      <xdr:col>21</xdr:col>
      <xdr:colOff>0</xdr:colOff>
      <xdr:row>19</xdr:row>
      <xdr:rowOff>129794</xdr:rowOff>
    </xdr:to>
    <xdr:cxnSp macro="">
      <xdr:nvCxnSpPr>
        <xdr:cNvPr id="444" name="直線コネクタ 443"/>
        <xdr:cNvCxnSpPr/>
      </xdr:nvCxnSpPr>
      <xdr:spPr>
        <a:xfrm flipV="1">
          <a:off x="13512800" y="317500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72940</xdr:rowOff>
    </xdr:from>
    <xdr:to>
      <xdr:col>24</xdr:col>
      <xdr:colOff>609600</xdr:colOff>
      <xdr:row>17</xdr:row>
      <xdr:rowOff>3090</xdr:rowOff>
    </xdr:to>
    <xdr:sp macro="" textlink="">
      <xdr:nvSpPr>
        <xdr:cNvPr id="454" name="円/楕円 453"/>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45017</xdr:rowOff>
    </xdr:from>
    <xdr:ext cx="762000" cy="259045"/>
    <xdr:sp macro="" textlink="">
      <xdr:nvSpPr>
        <xdr:cNvPr id="455" name="将来負担の状況該当値テキスト"/>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151765</xdr:rowOff>
    </xdr:from>
    <xdr:to>
      <xdr:col>23</xdr:col>
      <xdr:colOff>457200</xdr:colOff>
      <xdr:row>17</xdr:row>
      <xdr:rowOff>81915</xdr:rowOff>
    </xdr:to>
    <xdr:sp macro="" textlink="">
      <xdr:nvSpPr>
        <xdr:cNvPr id="456" name="円/楕円 455"/>
        <xdr:cNvSpPr/>
      </xdr:nvSpPr>
      <xdr:spPr>
        <a:xfrm>
          <a:off x="16129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66692</xdr:rowOff>
    </xdr:from>
    <xdr:ext cx="736600" cy="259045"/>
    <xdr:sp macro="" textlink="">
      <xdr:nvSpPr>
        <xdr:cNvPr id="457" name="テキスト ボックス 456"/>
        <xdr:cNvSpPr txBox="1"/>
      </xdr:nvSpPr>
      <xdr:spPr>
        <a:xfrm>
          <a:off x="15798800" y="29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134747</xdr:rowOff>
    </xdr:from>
    <xdr:to>
      <xdr:col>22</xdr:col>
      <xdr:colOff>254000</xdr:colOff>
      <xdr:row>18</xdr:row>
      <xdr:rowOff>64897</xdr:rowOff>
    </xdr:to>
    <xdr:sp macro="" textlink="">
      <xdr:nvSpPr>
        <xdr:cNvPr id="458" name="円/楕円 457"/>
        <xdr:cNvSpPr/>
      </xdr:nvSpPr>
      <xdr:spPr>
        <a:xfrm>
          <a:off x="15240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49674</xdr:rowOff>
    </xdr:from>
    <xdr:ext cx="762000" cy="259045"/>
    <xdr:sp macro="" textlink="">
      <xdr:nvSpPr>
        <xdr:cNvPr id="459" name="テキスト ボックス 458"/>
        <xdr:cNvSpPr txBox="1"/>
      </xdr:nvSpPr>
      <xdr:spPr>
        <a:xfrm>
          <a:off x="14909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60" name="円/楕円 459"/>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124477</xdr:rowOff>
    </xdr:from>
    <xdr:ext cx="762000" cy="259045"/>
    <xdr:sp macro="" textlink="">
      <xdr:nvSpPr>
        <xdr:cNvPr id="461" name="テキスト ボックス 460"/>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78994</xdr:rowOff>
    </xdr:from>
    <xdr:to>
      <xdr:col>19</xdr:col>
      <xdr:colOff>533400</xdr:colOff>
      <xdr:row>20</xdr:row>
      <xdr:rowOff>9144</xdr:rowOff>
    </xdr:to>
    <xdr:sp macro="" textlink="">
      <xdr:nvSpPr>
        <xdr:cNvPr id="462" name="円/楕円 461"/>
        <xdr:cNvSpPr/>
      </xdr:nvSpPr>
      <xdr:spPr>
        <a:xfrm>
          <a:off x="13462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165371</xdr:rowOff>
    </xdr:from>
    <xdr:ext cx="762000" cy="259045"/>
    <xdr:sp macro="" textlink="">
      <xdr:nvSpPr>
        <xdr:cNvPr id="463" name="テキスト ボックス 462"/>
        <xdr:cNvSpPr txBox="1"/>
      </xdr:nvSpPr>
      <xdr:spPr>
        <a:xfrm>
          <a:off x="13131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人件費に係る経常収支比率が類似団体平均及び全国平均と比べ低い数値となった要因は、</a:t>
          </a:r>
          <a:r>
            <a:rPr kumimoji="1" lang="ja-JP" altLang="ja-JP" sz="1100">
              <a:solidFill>
                <a:schemeClr val="dk1"/>
              </a:solidFill>
              <a:effectLst/>
              <a:latin typeface="+mn-lt"/>
              <a:ea typeface="+mn-ea"/>
              <a:cs typeface="+mn-cs"/>
            </a:rPr>
            <a:t>平成２７年４月１日付けで職務の級の格付けの見直しを実施したことによるものである。</a:t>
          </a:r>
          <a:r>
            <a:rPr lang="ja-JP" altLang="ja-JP" sz="1100">
              <a:solidFill>
                <a:schemeClr val="dk1"/>
              </a:solidFill>
              <a:effectLst/>
              <a:latin typeface="+mn-lt"/>
              <a:ea typeface="+mn-ea"/>
              <a:cs typeface="+mn-cs"/>
            </a:rPr>
            <a:t>あわせて</a:t>
          </a:r>
          <a:r>
            <a:rPr lang="ja-JP" altLang="ja-JP" sz="1100" b="0" i="0" baseline="0">
              <a:solidFill>
                <a:schemeClr val="dk1"/>
              </a:solidFill>
              <a:effectLst/>
              <a:latin typeface="+mn-lt"/>
              <a:ea typeface="+mn-ea"/>
              <a:cs typeface="+mn-cs"/>
            </a:rPr>
            <a:t>適正な定員管理を通して人件費の削減に努める。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79647</xdr:rowOff>
    </xdr:from>
    <xdr:to>
      <xdr:col>7</xdr:col>
      <xdr:colOff>15875</xdr:colOff>
      <xdr:row>35</xdr:row>
      <xdr:rowOff>118836</xdr:rowOff>
    </xdr:to>
    <xdr:cxnSp macro="">
      <xdr:nvCxnSpPr>
        <xdr:cNvPr id="68" name="直線コネクタ 67"/>
        <xdr:cNvCxnSpPr/>
      </xdr:nvCxnSpPr>
      <xdr:spPr>
        <a:xfrm>
          <a:off x="3987800" y="60803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79647</xdr:rowOff>
    </xdr:from>
    <xdr:to>
      <xdr:col>5</xdr:col>
      <xdr:colOff>549275</xdr:colOff>
      <xdr:row>36</xdr:row>
      <xdr:rowOff>78014</xdr:rowOff>
    </xdr:to>
    <xdr:cxnSp macro="">
      <xdr:nvCxnSpPr>
        <xdr:cNvPr id="71" name="直線コネクタ 70"/>
        <xdr:cNvCxnSpPr/>
      </xdr:nvCxnSpPr>
      <xdr:spPr>
        <a:xfrm flipV="1">
          <a:off x="3098800" y="608039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123734</xdr:rowOff>
    </xdr:to>
    <xdr:cxnSp macro="">
      <xdr:nvCxnSpPr>
        <xdr:cNvPr id="74" name="直線コネクタ 73"/>
        <xdr:cNvCxnSpPr/>
      </xdr:nvCxnSpPr>
      <xdr:spPr>
        <a:xfrm flipV="1">
          <a:off x="2209800" y="62502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123734</xdr:rowOff>
    </xdr:from>
    <xdr:to>
      <xdr:col>3</xdr:col>
      <xdr:colOff>142875</xdr:colOff>
      <xdr:row>37</xdr:row>
      <xdr:rowOff>102507</xdr:rowOff>
    </xdr:to>
    <xdr:cxnSp macro="">
      <xdr:nvCxnSpPr>
        <xdr:cNvPr id="77" name="直線コネクタ 76"/>
        <xdr:cNvCxnSpPr/>
      </xdr:nvCxnSpPr>
      <xdr:spPr>
        <a:xfrm flipV="1">
          <a:off x="1320800" y="629593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7" name="円/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28847</xdr:rowOff>
    </xdr:from>
    <xdr:to>
      <xdr:col>5</xdr:col>
      <xdr:colOff>600075</xdr:colOff>
      <xdr:row>35</xdr:row>
      <xdr:rowOff>130447</xdr:rowOff>
    </xdr:to>
    <xdr:sp macro="" textlink="">
      <xdr:nvSpPr>
        <xdr:cNvPr id="89" name="円/楕円 88"/>
        <xdr:cNvSpPr/>
      </xdr:nvSpPr>
      <xdr:spPr>
        <a:xfrm>
          <a:off x="3937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140624</xdr:rowOff>
    </xdr:from>
    <xdr:ext cx="736600" cy="259045"/>
    <xdr:sp macro="" textlink="">
      <xdr:nvSpPr>
        <xdr:cNvPr id="90" name="テキスト ボックス 89"/>
        <xdr:cNvSpPr txBox="1"/>
      </xdr:nvSpPr>
      <xdr:spPr>
        <a:xfrm>
          <a:off x="3606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1" name="円/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72934</xdr:rowOff>
    </xdr:from>
    <xdr:to>
      <xdr:col>3</xdr:col>
      <xdr:colOff>193675</xdr:colOff>
      <xdr:row>37</xdr:row>
      <xdr:rowOff>3084</xdr:rowOff>
    </xdr:to>
    <xdr:sp macro="" textlink="">
      <xdr:nvSpPr>
        <xdr:cNvPr id="93" name="円/楕円 92"/>
        <xdr:cNvSpPr/>
      </xdr:nvSpPr>
      <xdr:spPr>
        <a:xfrm>
          <a:off x="2159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159311</xdr:rowOff>
    </xdr:from>
    <xdr:ext cx="762000" cy="259045"/>
    <xdr:sp macro="" textlink="">
      <xdr:nvSpPr>
        <xdr:cNvPr id="94" name="テキスト ボックス 93"/>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行財政改革の一環としてアウトソーシング化に取り組んでいるが、物件費については、数値が悪化している。今後も積極的に契約内容を見直すなど、経常的な経費の削減に努める。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78994</xdr:rowOff>
    </xdr:to>
    <xdr:cxnSp macro="">
      <xdr:nvCxnSpPr>
        <xdr:cNvPr id="127" name="直線コネクタ 126"/>
        <xdr:cNvCxnSpPr/>
      </xdr:nvCxnSpPr>
      <xdr:spPr>
        <a:xfrm>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24130</xdr:rowOff>
    </xdr:to>
    <xdr:cxnSp macro="">
      <xdr:nvCxnSpPr>
        <xdr:cNvPr id="130" name="直線コネクタ 129"/>
        <xdr:cNvCxnSpPr/>
      </xdr:nvCxnSpPr>
      <xdr:spPr>
        <a:xfrm>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149860</xdr:rowOff>
    </xdr:to>
    <xdr:cxnSp macro="">
      <xdr:nvCxnSpPr>
        <xdr:cNvPr id="133" name="直線コネクタ 132"/>
        <xdr:cNvCxnSpPr/>
      </xdr:nvCxnSpPr>
      <xdr:spPr>
        <a:xfrm>
          <a:off x="13893800" y="2810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67564</xdr:rowOff>
    </xdr:to>
    <xdr:cxnSp macro="">
      <xdr:nvCxnSpPr>
        <xdr:cNvPr id="136" name="直線コネクタ 135"/>
        <xdr:cNvCxnSpPr/>
      </xdr:nvCxnSpPr>
      <xdr:spPr>
        <a:xfrm>
          <a:off x="13004800" y="26644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6" name="円/楕円 145"/>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271</xdr:rowOff>
    </xdr:from>
    <xdr:ext cx="762000" cy="259045"/>
    <xdr:sp macro="" textlink="">
      <xdr:nvSpPr>
        <xdr:cNvPr id="147"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52" name="円/楕円 151"/>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53" name="テキスト ボックス 152"/>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5" name="テキスト ボックス 154"/>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扶助費に係る経常収支比率が</a:t>
          </a:r>
          <a:r>
            <a:rPr kumimoji="1" lang="ja-JP" altLang="ja-JP" sz="1100">
              <a:solidFill>
                <a:schemeClr val="dk1"/>
              </a:solidFill>
              <a:effectLst/>
              <a:latin typeface="+mn-lt"/>
              <a:ea typeface="+mn-ea"/>
              <a:cs typeface="+mn-cs"/>
            </a:rPr>
            <a:t>奈良県平均には及ばない。その</a:t>
          </a:r>
          <a:r>
            <a:rPr lang="ja-JP" altLang="ja-JP" sz="1100" b="0" i="0" baseline="0">
              <a:solidFill>
                <a:schemeClr val="dk1"/>
              </a:solidFill>
              <a:effectLst/>
              <a:latin typeface="+mn-lt"/>
              <a:ea typeface="+mn-ea"/>
              <a:cs typeface="+mn-cs"/>
            </a:rPr>
            <a:t>要因は、生活保護費や障害者自立支援給付費が高い水準で推移しているためと考える。今後も各費目の精査・管理を行うとともに給付の適正化に努める。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45357</xdr:rowOff>
    </xdr:to>
    <xdr:cxnSp macro="">
      <xdr:nvCxnSpPr>
        <xdr:cNvPr id="190" name="直線コネクタ 189"/>
        <xdr:cNvCxnSpPr/>
      </xdr:nvCxnSpPr>
      <xdr:spPr>
        <a:xfrm flipV="1">
          <a:off x="3987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56</xdr:row>
      <xdr:rowOff>45357</xdr:rowOff>
    </xdr:to>
    <xdr:cxnSp macro="">
      <xdr:nvCxnSpPr>
        <xdr:cNvPr id="193" name="直線コネクタ 192"/>
        <xdr:cNvCxnSpPr/>
      </xdr:nvCxnSpPr>
      <xdr:spPr>
        <a:xfrm>
          <a:off x="3098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129722</xdr:rowOff>
    </xdr:to>
    <xdr:cxnSp macro="">
      <xdr:nvCxnSpPr>
        <xdr:cNvPr id="196" name="直線コネクタ 195"/>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45357</xdr:rowOff>
    </xdr:to>
    <xdr:cxnSp macro="">
      <xdr:nvCxnSpPr>
        <xdr:cNvPr id="199" name="直線コネクタ 198"/>
        <xdr:cNvCxnSpPr/>
      </xdr:nvCxnSpPr>
      <xdr:spPr>
        <a:xfrm flipV="1">
          <a:off x="1320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官・学共同研究プロジェクトによる公共施設マネジメントやファシリティマネジメント実践の成果として、その他に係る経常収支比率が奈良県平均、全国平均と比較して上回っている。今後も公共施設の老朽化への対応、また、その利活用などあらゆる側面から検討を重ね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27940</xdr:rowOff>
    </xdr:to>
    <xdr:cxnSp macro="">
      <xdr:nvCxnSpPr>
        <xdr:cNvPr id="251" name="直線コネクタ 250"/>
        <xdr:cNvCxnSpPr/>
      </xdr:nvCxnSpPr>
      <xdr:spPr>
        <a:xfrm>
          <a:off x="15671800" y="9568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138430</xdr:rowOff>
    </xdr:to>
    <xdr:cxnSp macro="">
      <xdr:nvCxnSpPr>
        <xdr:cNvPr id="254" name="直線コネクタ 253"/>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130810</xdr:rowOff>
    </xdr:to>
    <xdr:cxnSp macro="">
      <xdr:nvCxnSpPr>
        <xdr:cNvPr id="257" name="直線コネクタ 256"/>
        <xdr:cNvCxnSpPr/>
      </xdr:nvCxnSpPr>
      <xdr:spPr>
        <a:xfrm>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92710</xdr:rowOff>
    </xdr:to>
    <xdr:cxnSp macro="">
      <xdr:nvCxnSpPr>
        <xdr:cNvPr id="260" name="直線コネクタ 259"/>
        <xdr:cNvCxnSpPr/>
      </xdr:nvCxnSpPr>
      <xdr:spPr>
        <a:xfrm>
          <a:off x="13004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0" name="円/楕円 269"/>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71"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2" name="円/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6" name="円/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補助費に係る経常収支比率が奈良県平均、類似団体平均及び全国平均のいずれと比較しても良好な数値を示している。</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から数値が悪化しているのは、奈良県広域消防組合分担金が新たに発生したことによるものである。今後も補助金や負担金の見直しに取り組み、その抑制に努める。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152146</xdr:rowOff>
    </xdr:to>
    <xdr:cxnSp macro="">
      <xdr:nvCxnSpPr>
        <xdr:cNvPr id="309" name="直線コネクタ 308"/>
        <xdr:cNvCxnSpPr/>
      </xdr:nvCxnSpPr>
      <xdr:spPr>
        <a:xfrm>
          <a:off x="15671800" y="6139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147574</xdr:rowOff>
    </xdr:to>
    <xdr:cxnSp macro="">
      <xdr:nvCxnSpPr>
        <xdr:cNvPr id="312" name="直線コネクタ 311"/>
        <xdr:cNvCxnSpPr/>
      </xdr:nvCxnSpPr>
      <xdr:spPr>
        <a:xfrm flipV="1">
          <a:off x="14782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147574</xdr:rowOff>
    </xdr:to>
    <xdr:cxnSp macro="">
      <xdr:nvCxnSpPr>
        <xdr:cNvPr id="315" name="直線コネクタ 314"/>
        <xdr:cNvCxnSpPr/>
      </xdr:nvCxnSpPr>
      <xdr:spPr>
        <a:xfrm>
          <a:off x="13893800" y="59883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5842</xdr:rowOff>
    </xdr:to>
    <xdr:cxnSp macro="">
      <xdr:nvCxnSpPr>
        <xdr:cNvPr id="318" name="直線コネクタ 317"/>
        <xdr:cNvCxnSpPr/>
      </xdr:nvCxnSpPr>
      <xdr:spPr>
        <a:xfrm flipV="1">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8" name="円/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0" name="円/楕円 32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1" name="テキスト ボックス 33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2" name="円/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4" name="円/楕円 333"/>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5" name="テキスト ボックス 334"/>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6" name="円/楕円 335"/>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7" name="テキスト ボックス 336"/>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より大幅に悪化しており、類似団体平均及び全国平均には及ばない状況である。この主な要因としては第三セクター等改革推進債の償還が始まったことがあげられる。今後は市債発行額を極力抑制し、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152146</xdr:rowOff>
    </xdr:to>
    <xdr:cxnSp macro="">
      <xdr:nvCxnSpPr>
        <xdr:cNvPr id="367" name="直線コネクタ 366"/>
        <xdr:cNvCxnSpPr/>
      </xdr:nvCxnSpPr>
      <xdr:spPr>
        <a:xfrm>
          <a:off x="3987800" y="136601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26415</xdr:rowOff>
    </xdr:to>
    <xdr:cxnSp macro="">
      <xdr:nvCxnSpPr>
        <xdr:cNvPr id="370" name="直線コネクタ 369"/>
        <xdr:cNvCxnSpPr/>
      </xdr:nvCxnSpPr>
      <xdr:spPr>
        <a:xfrm flipV="1">
          <a:off x="3098800" y="136601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80</xdr:row>
      <xdr:rowOff>26415</xdr:rowOff>
    </xdr:to>
    <xdr:cxnSp macro="">
      <xdr:nvCxnSpPr>
        <xdr:cNvPr id="373" name="直線コネクタ 372"/>
        <xdr:cNvCxnSpPr/>
      </xdr:nvCxnSpPr>
      <xdr:spPr>
        <a:xfrm>
          <a:off x="2209800" y="136144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69850</xdr:rowOff>
    </xdr:to>
    <xdr:cxnSp macro="">
      <xdr:nvCxnSpPr>
        <xdr:cNvPr id="376" name="直線コネクタ 375"/>
        <xdr:cNvCxnSpPr/>
      </xdr:nvCxnSpPr>
      <xdr:spPr>
        <a:xfrm>
          <a:off x="1320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101346</xdr:rowOff>
    </xdr:from>
    <xdr:to>
      <xdr:col>7</xdr:col>
      <xdr:colOff>66675</xdr:colOff>
      <xdr:row>80</xdr:row>
      <xdr:rowOff>31496</xdr:rowOff>
    </xdr:to>
    <xdr:sp macro="" textlink="">
      <xdr:nvSpPr>
        <xdr:cNvPr id="386" name="円/楕円 385"/>
        <xdr:cNvSpPr/>
      </xdr:nvSpPr>
      <xdr:spPr>
        <a:xfrm>
          <a:off x="4775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73423</xdr:rowOff>
    </xdr:from>
    <xdr:ext cx="762000" cy="259045"/>
    <xdr:sp macro="" textlink="">
      <xdr:nvSpPr>
        <xdr:cNvPr id="387" name="公債費該当値テキスト"/>
        <xdr:cNvSpPr txBox="1"/>
      </xdr:nvSpPr>
      <xdr:spPr>
        <a:xfrm>
          <a:off x="4914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8" name="円/楕円 387"/>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9" name="テキスト ボックス 388"/>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147065</xdr:rowOff>
    </xdr:from>
    <xdr:to>
      <xdr:col>4</xdr:col>
      <xdr:colOff>396875</xdr:colOff>
      <xdr:row>80</xdr:row>
      <xdr:rowOff>77215</xdr:rowOff>
    </xdr:to>
    <xdr:sp macro="" textlink="">
      <xdr:nvSpPr>
        <xdr:cNvPr id="390" name="円/楕円 389"/>
        <xdr:cNvSpPr/>
      </xdr:nvSpPr>
      <xdr:spPr>
        <a:xfrm>
          <a:off x="3048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61992</xdr:rowOff>
    </xdr:from>
    <xdr:ext cx="762000" cy="259045"/>
    <xdr:sp macro="" textlink="">
      <xdr:nvSpPr>
        <xdr:cNvPr id="391" name="テキスト ボックス 390"/>
        <xdr:cNvSpPr txBox="1"/>
      </xdr:nvSpPr>
      <xdr:spPr>
        <a:xfrm>
          <a:off x="2717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2" name="円/楕円 391"/>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3" name="テキスト ボックス 392"/>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4" name="円/楕円 39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5" name="テキスト ボックス 39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経常収支比率については、奈良県平均、類似団体平均及び全国平均のいずれをも上回っている状況である。その要因は、補助費、その他の項目において良好な数値を示しているためと考えられる。今後も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153670</xdr:rowOff>
    </xdr:to>
    <xdr:cxnSp macro="">
      <xdr:nvCxnSpPr>
        <xdr:cNvPr id="428" name="直線コネクタ 427"/>
        <xdr:cNvCxnSpPr/>
      </xdr:nvCxnSpPr>
      <xdr:spPr>
        <a:xfrm>
          <a:off x="15671800" y="129476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142240</xdr:rowOff>
    </xdr:to>
    <xdr:cxnSp macro="">
      <xdr:nvCxnSpPr>
        <xdr:cNvPr id="431" name="直線コネクタ 430"/>
        <xdr:cNvCxnSpPr/>
      </xdr:nvCxnSpPr>
      <xdr:spPr>
        <a:xfrm flipV="1">
          <a:off x="14782800" y="12947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75</xdr:row>
      <xdr:rowOff>142240</xdr:rowOff>
    </xdr:to>
    <xdr:cxnSp macro="">
      <xdr:nvCxnSpPr>
        <xdr:cNvPr id="434" name="直線コネクタ 433"/>
        <xdr:cNvCxnSpPr/>
      </xdr:nvCxnSpPr>
      <xdr:spPr>
        <a:xfrm>
          <a:off x="13893800" y="1283335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35560</xdr:rowOff>
    </xdr:to>
    <xdr:cxnSp macro="">
      <xdr:nvCxnSpPr>
        <xdr:cNvPr id="437" name="直線コネクタ 436"/>
        <xdr:cNvCxnSpPr/>
      </xdr:nvCxnSpPr>
      <xdr:spPr>
        <a:xfrm flipV="1">
          <a:off x="13004800" y="128333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7" name="円/楕円 446"/>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8"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9" name="円/楕円 448"/>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50" name="テキスト ボックス 449"/>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91440</xdr:rowOff>
    </xdr:from>
    <xdr:to>
      <xdr:col>21</xdr:col>
      <xdr:colOff>412750</xdr:colOff>
      <xdr:row>76</xdr:row>
      <xdr:rowOff>21589</xdr:rowOff>
    </xdr:to>
    <xdr:sp macro="" textlink="">
      <xdr:nvSpPr>
        <xdr:cNvPr id="451" name="円/楕円 450"/>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31767</xdr:rowOff>
    </xdr:from>
    <xdr:ext cx="762000" cy="259045"/>
    <xdr:sp macro="" textlink="">
      <xdr:nvSpPr>
        <xdr:cNvPr id="452" name="テキスト ボックス 451"/>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53" name="円/楕円 452"/>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54" name="テキスト ボックス 453"/>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5" name="円/楕円 454"/>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6" name="テキスト ボックス 455"/>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103245</xdr:rowOff>
    </xdr:from>
    <xdr:to>
      <xdr:col>4</xdr:col>
      <xdr:colOff>1117600</xdr:colOff>
      <xdr:row>17</xdr:row>
      <xdr:rowOff>106959</xdr:rowOff>
    </xdr:to>
    <xdr:cxnSp macro="">
      <xdr:nvCxnSpPr>
        <xdr:cNvPr id="50" name="直線コネクタ 49"/>
        <xdr:cNvCxnSpPr/>
      </xdr:nvCxnSpPr>
      <xdr:spPr bwMode="auto">
        <a:xfrm>
          <a:off x="5003800" y="3065520"/>
          <a:ext cx="6477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84633</xdr:rowOff>
    </xdr:from>
    <xdr:to>
      <xdr:col>4</xdr:col>
      <xdr:colOff>469900</xdr:colOff>
      <xdr:row>17</xdr:row>
      <xdr:rowOff>103245</xdr:rowOff>
    </xdr:to>
    <xdr:cxnSp macro="">
      <xdr:nvCxnSpPr>
        <xdr:cNvPr id="53" name="直線コネクタ 52"/>
        <xdr:cNvCxnSpPr/>
      </xdr:nvCxnSpPr>
      <xdr:spPr bwMode="auto">
        <a:xfrm>
          <a:off x="4305300" y="3046908"/>
          <a:ext cx="698500" cy="18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84633</xdr:rowOff>
    </xdr:from>
    <xdr:to>
      <xdr:col>3</xdr:col>
      <xdr:colOff>904875</xdr:colOff>
      <xdr:row>17</xdr:row>
      <xdr:rowOff>157613</xdr:rowOff>
    </xdr:to>
    <xdr:cxnSp macro="">
      <xdr:nvCxnSpPr>
        <xdr:cNvPr id="56" name="直線コネクタ 55"/>
        <xdr:cNvCxnSpPr/>
      </xdr:nvCxnSpPr>
      <xdr:spPr bwMode="auto">
        <a:xfrm flipV="1">
          <a:off x="3606800" y="3046908"/>
          <a:ext cx="698500" cy="7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146450</xdr:rowOff>
    </xdr:from>
    <xdr:to>
      <xdr:col>3</xdr:col>
      <xdr:colOff>206375</xdr:colOff>
      <xdr:row>17</xdr:row>
      <xdr:rowOff>157613</xdr:rowOff>
    </xdr:to>
    <xdr:cxnSp macro="">
      <xdr:nvCxnSpPr>
        <xdr:cNvPr id="59" name="直線コネクタ 58"/>
        <xdr:cNvCxnSpPr/>
      </xdr:nvCxnSpPr>
      <xdr:spPr bwMode="auto">
        <a:xfrm>
          <a:off x="2908300" y="3108725"/>
          <a:ext cx="698500" cy="1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56159</xdr:rowOff>
    </xdr:from>
    <xdr:to>
      <xdr:col>5</xdr:col>
      <xdr:colOff>34925</xdr:colOff>
      <xdr:row>17</xdr:row>
      <xdr:rowOff>157759</xdr:rowOff>
    </xdr:to>
    <xdr:sp macro="" textlink="">
      <xdr:nvSpPr>
        <xdr:cNvPr id="69" name="円/楕円 68"/>
        <xdr:cNvSpPr/>
      </xdr:nvSpPr>
      <xdr:spPr bwMode="auto">
        <a:xfrm>
          <a:off x="56007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28236</xdr:rowOff>
    </xdr:from>
    <xdr:ext cx="762000" cy="259045"/>
    <xdr:sp macro="" textlink="">
      <xdr:nvSpPr>
        <xdr:cNvPr id="70" name="人口1人当たり決算額の推移該当値テキスト130"/>
        <xdr:cNvSpPr txBox="1"/>
      </xdr:nvSpPr>
      <xdr:spPr>
        <a:xfrm>
          <a:off x="5740400" y="29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52445</xdr:rowOff>
    </xdr:from>
    <xdr:to>
      <xdr:col>4</xdr:col>
      <xdr:colOff>520700</xdr:colOff>
      <xdr:row>17</xdr:row>
      <xdr:rowOff>154045</xdr:rowOff>
    </xdr:to>
    <xdr:sp macro="" textlink="">
      <xdr:nvSpPr>
        <xdr:cNvPr id="71" name="円/楕円 70"/>
        <xdr:cNvSpPr/>
      </xdr:nvSpPr>
      <xdr:spPr bwMode="auto">
        <a:xfrm>
          <a:off x="4953000" y="301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138822</xdr:rowOff>
    </xdr:from>
    <xdr:ext cx="736600" cy="259045"/>
    <xdr:sp macro="" textlink="">
      <xdr:nvSpPr>
        <xdr:cNvPr id="72" name="テキスト ボックス 71"/>
        <xdr:cNvSpPr txBox="1"/>
      </xdr:nvSpPr>
      <xdr:spPr>
        <a:xfrm>
          <a:off x="4622800" y="3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33833</xdr:rowOff>
    </xdr:from>
    <xdr:to>
      <xdr:col>3</xdr:col>
      <xdr:colOff>955675</xdr:colOff>
      <xdr:row>17</xdr:row>
      <xdr:rowOff>135433</xdr:rowOff>
    </xdr:to>
    <xdr:sp macro="" textlink="">
      <xdr:nvSpPr>
        <xdr:cNvPr id="73" name="円/楕円 72"/>
        <xdr:cNvSpPr/>
      </xdr:nvSpPr>
      <xdr:spPr bwMode="auto">
        <a:xfrm>
          <a:off x="4254500" y="299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120210</xdr:rowOff>
    </xdr:from>
    <xdr:ext cx="762000" cy="259045"/>
    <xdr:sp macro="" textlink="">
      <xdr:nvSpPr>
        <xdr:cNvPr id="74" name="テキスト ボックス 73"/>
        <xdr:cNvSpPr txBox="1"/>
      </xdr:nvSpPr>
      <xdr:spPr>
        <a:xfrm>
          <a:off x="3924300" y="308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106813</xdr:rowOff>
    </xdr:from>
    <xdr:to>
      <xdr:col>3</xdr:col>
      <xdr:colOff>257175</xdr:colOff>
      <xdr:row>18</xdr:row>
      <xdr:rowOff>36963</xdr:rowOff>
    </xdr:to>
    <xdr:sp macro="" textlink="">
      <xdr:nvSpPr>
        <xdr:cNvPr id="75" name="円/楕円 74"/>
        <xdr:cNvSpPr/>
      </xdr:nvSpPr>
      <xdr:spPr bwMode="auto">
        <a:xfrm>
          <a:off x="3556000" y="306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21740</xdr:rowOff>
    </xdr:from>
    <xdr:ext cx="762000" cy="259045"/>
    <xdr:sp macro="" textlink="">
      <xdr:nvSpPr>
        <xdr:cNvPr id="76" name="テキスト ボックス 75"/>
        <xdr:cNvSpPr txBox="1"/>
      </xdr:nvSpPr>
      <xdr:spPr>
        <a:xfrm>
          <a:off x="3225800" y="31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95650</xdr:rowOff>
    </xdr:from>
    <xdr:to>
      <xdr:col>2</xdr:col>
      <xdr:colOff>692150</xdr:colOff>
      <xdr:row>18</xdr:row>
      <xdr:rowOff>25800</xdr:rowOff>
    </xdr:to>
    <xdr:sp macro="" textlink="">
      <xdr:nvSpPr>
        <xdr:cNvPr id="77" name="円/楕円 76"/>
        <xdr:cNvSpPr/>
      </xdr:nvSpPr>
      <xdr:spPr bwMode="auto">
        <a:xfrm>
          <a:off x="2857500" y="305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10577</xdr:rowOff>
    </xdr:from>
    <xdr:ext cx="762000" cy="259045"/>
    <xdr:sp macro="" textlink="">
      <xdr:nvSpPr>
        <xdr:cNvPr id="78" name="テキスト ボックス 77"/>
        <xdr:cNvSpPr txBox="1"/>
      </xdr:nvSpPr>
      <xdr:spPr>
        <a:xfrm>
          <a:off x="2527300" y="31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125343</xdr:rowOff>
    </xdr:from>
    <xdr:to>
      <xdr:col>4</xdr:col>
      <xdr:colOff>1117600</xdr:colOff>
      <xdr:row>35</xdr:row>
      <xdr:rowOff>144355</xdr:rowOff>
    </xdr:to>
    <xdr:cxnSp macro="">
      <xdr:nvCxnSpPr>
        <xdr:cNvPr id="111" name="直線コネクタ 110"/>
        <xdr:cNvCxnSpPr/>
      </xdr:nvCxnSpPr>
      <xdr:spPr bwMode="auto">
        <a:xfrm>
          <a:off x="5003800" y="6735693"/>
          <a:ext cx="6477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125343</xdr:rowOff>
    </xdr:from>
    <xdr:to>
      <xdr:col>4</xdr:col>
      <xdr:colOff>469900</xdr:colOff>
      <xdr:row>35</xdr:row>
      <xdr:rowOff>141649</xdr:rowOff>
    </xdr:to>
    <xdr:cxnSp macro="">
      <xdr:nvCxnSpPr>
        <xdr:cNvPr id="114" name="直線コネクタ 113"/>
        <xdr:cNvCxnSpPr/>
      </xdr:nvCxnSpPr>
      <xdr:spPr bwMode="auto">
        <a:xfrm flipV="1">
          <a:off x="4305300" y="6735693"/>
          <a:ext cx="698500" cy="1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141649</xdr:rowOff>
    </xdr:from>
    <xdr:to>
      <xdr:col>3</xdr:col>
      <xdr:colOff>904875</xdr:colOff>
      <xdr:row>35</xdr:row>
      <xdr:rowOff>243757</xdr:rowOff>
    </xdr:to>
    <xdr:cxnSp macro="">
      <xdr:nvCxnSpPr>
        <xdr:cNvPr id="117" name="直線コネクタ 116"/>
        <xdr:cNvCxnSpPr/>
      </xdr:nvCxnSpPr>
      <xdr:spPr bwMode="auto">
        <a:xfrm flipV="1">
          <a:off x="3606800" y="6751999"/>
          <a:ext cx="698500" cy="102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202133</xdr:rowOff>
    </xdr:from>
    <xdr:to>
      <xdr:col>3</xdr:col>
      <xdr:colOff>206375</xdr:colOff>
      <xdr:row>35</xdr:row>
      <xdr:rowOff>243757</xdr:rowOff>
    </xdr:to>
    <xdr:cxnSp macro="">
      <xdr:nvCxnSpPr>
        <xdr:cNvPr id="120" name="直線コネクタ 119"/>
        <xdr:cNvCxnSpPr/>
      </xdr:nvCxnSpPr>
      <xdr:spPr bwMode="auto">
        <a:xfrm>
          <a:off x="2908300" y="6812483"/>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93555</xdr:rowOff>
    </xdr:from>
    <xdr:to>
      <xdr:col>5</xdr:col>
      <xdr:colOff>34925</xdr:colOff>
      <xdr:row>35</xdr:row>
      <xdr:rowOff>195155</xdr:rowOff>
    </xdr:to>
    <xdr:sp macro="" textlink="">
      <xdr:nvSpPr>
        <xdr:cNvPr id="130" name="円/楕円 129"/>
        <xdr:cNvSpPr/>
      </xdr:nvSpPr>
      <xdr:spPr bwMode="auto">
        <a:xfrm>
          <a:off x="5600700" y="67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281532</xdr:rowOff>
    </xdr:from>
    <xdr:ext cx="762000" cy="259045"/>
    <xdr:sp macro="" textlink="">
      <xdr:nvSpPr>
        <xdr:cNvPr id="131" name="人口1人当たり決算額の推移該当値テキスト445"/>
        <xdr:cNvSpPr txBox="1"/>
      </xdr:nvSpPr>
      <xdr:spPr>
        <a:xfrm>
          <a:off x="5740400" y="65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74543</xdr:rowOff>
    </xdr:from>
    <xdr:to>
      <xdr:col>4</xdr:col>
      <xdr:colOff>520700</xdr:colOff>
      <xdr:row>35</xdr:row>
      <xdr:rowOff>176143</xdr:rowOff>
    </xdr:to>
    <xdr:sp macro="" textlink="">
      <xdr:nvSpPr>
        <xdr:cNvPr id="132" name="円/楕円 131"/>
        <xdr:cNvSpPr/>
      </xdr:nvSpPr>
      <xdr:spPr bwMode="auto">
        <a:xfrm>
          <a:off x="4953000" y="66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186320</xdr:rowOff>
    </xdr:from>
    <xdr:ext cx="736600" cy="259045"/>
    <xdr:sp macro="" textlink="">
      <xdr:nvSpPr>
        <xdr:cNvPr id="133" name="テキスト ボックス 132"/>
        <xdr:cNvSpPr txBox="1"/>
      </xdr:nvSpPr>
      <xdr:spPr>
        <a:xfrm>
          <a:off x="4622800" y="645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90849</xdr:rowOff>
    </xdr:from>
    <xdr:to>
      <xdr:col>3</xdr:col>
      <xdr:colOff>955675</xdr:colOff>
      <xdr:row>35</xdr:row>
      <xdr:rowOff>192449</xdr:rowOff>
    </xdr:to>
    <xdr:sp macro="" textlink="">
      <xdr:nvSpPr>
        <xdr:cNvPr id="134" name="円/楕円 133"/>
        <xdr:cNvSpPr/>
      </xdr:nvSpPr>
      <xdr:spPr bwMode="auto">
        <a:xfrm>
          <a:off x="4254500" y="67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202626</xdr:rowOff>
    </xdr:from>
    <xdr:ext cx="762000" cy="259045"/>
    <xdr:sp macro="" textlink="">
      <xdr:nvSpPr>
        <xdr:cNvPr id="135" name="テキスト ボックス 134"/>
        <xdr:cNvSpPr txBox="1"/>
      </xdr:nvSpPr>
      <xdr:spPr>
        <a:xfrm>
          <a:off x="3924300" y="647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192957</xdr:rowOff>
    </xdr:from>
    <xdr:to>
      <xdr:col>3</xdr:col>
      <xdr:colOff>257175</xdr:colOff>
      <xdr:row>35</xdr:row>
      <xdr:rowOff>294557</xdr:rowOff>
    </xdr:to>
    <xdr:sp macro="" textlink="">
      <xdr:nvSpPr>
        <xdr:cNvPr id="136" name="円/楕円 135"/>
        <xdr:cNvSpPr/>
      </xdr:nvSpPr>
      <xdr:spPr bwMode="auto">
        <a:xfrm>
          <a:off x="3556000" y="68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279334</xdr:rowOff>
    </xdr:from>
    <xdr:ext cx="762000" cy="259045"/>
    <xdr:sp macro="" textlink="">
      <xdr:nvSpPr>
        <xdr:cNvPr id="137" name="テキスト ボックス 136"/>
        <xdr:cNvSpPr txBox="1"/>
      </xdr:nvSpPr>
      <xdr:spPr>
        <a:xfrm>
          <a:off x="3225800" y="68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151333</xdr:rowOff>
    </xdr:from>
    <xdr:to>
      <xdr:col>2</xdr:col>
      <xdr:colOff>692150</xdr:colOff>
      <xdr:row>35</xdr:row>
      <xdr:rowOff>252933</xdr:rowOff>
    </xdr:to>
    <xdr:sp macro="" textlink="">
      <xdr:nvSpPr>
        <xdr:cNvPr id="138" name="円/楕円 137"/>
        <xdr:cNvSpPr/>
      </xdr:nvSpPr>
      <xdr:spPr bwMode="auto">
        <a:xfrm>
          <a:off x="2857500" y="676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237710</xdr:rowOff>
    </xdr:from>
    <xdr:ext cx="762000" cy="259045"/>
    <xdr:sp macro="" textlink="">
      <xdr:nvSpPr>
        <xdr:cNvPr id="139" name="テキスト ボックス 138"/>
        <xdr:cNvSpPr txBox="1"/>
      </xdr:nvSpPr>
      <xdr:spPr>
        <a:xfrm>
          <a:off x="2527300" y="684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32075</xdr:rowOff>
    </xdr:from>
    <xdr:to>
      <xdr:col>6</xdr:col>
      <xdr:colOff>511175</xdr:colOff>
      <xdr:row>37</xdr:row>
      <xdr:rowOff>51575</xdr:rowOff>
    </xdr:to>
    <xdr:cxnSp macro="">
      <xdr:nvCxnSpPr>
        <xdr:cNvPr id="59" name="直線コネクタ 58"/>
        <xdr:cNvCxnSpPr/>
      </xdr:nvCxnSpPr>
      <xdr:spPr>
        <a:xfrm>
          <a:off x="3797300" y="6375725"/>
          <a:ext cx="8382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107285</xdr:rowOff>
    </xdr:from>
    <xdr:to>
      <xdr:col>5</xdr:col>
      <xdr:colOff>358775</xdr:colOff>
      <xdr:row>37</xdr:row>
      <xdr:rowOff>32075</xdr:rowOff>
    </xdr:to>
    <xdr:cxnSp macro="">
      <xdr:nvCxnSpPr>
        <xdr:cNvPr id="62" name="直線コネクタ 61"/>
        <xdr:cNvCxnSpPr/>
      </xdr:nvCxnSpPr>
      <xdr:spPr>
        <a:xfrm>
          <a:off x="2908300" y="6279485"/>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55392</xdr:rowOff>
    </xdr:from>
    <xdr:to>
      <xdr:col>4</xdr:col>
      <xdr:colOff>155575</xdr:colOff>
      <xdr:row>36</xdr:row>
      <xdr:rowOff>107285</xdr:rowOff>
    </xdr:to>
    <xdr:cxnSp macro="">
      <xdr:nvCxnSpPr>
        <xdr:cNvPr id="65" name="直線コネクタ 64"/>
        <xdr:cNvCxnSpPr/>
      </xdr:nvCxnSpPr>
      <xdr:spPr>
        <a:xfrm>
          <a:off x="2019300" y="6227592"/>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117457</xdr:rowOff>
    </xdr:from>
    <xdr:to>
      <xdr:col>2</xdr:col>
      <xdr:colOff>638175</xdr:colOff>
      <xdr:row>36</xdr:row>
      <xdr:rowOff>55392</xdr:rowOff>
    </xdr:to>
    <xdr:cxnSp macro="">
      <xdr:nvCxnSpPr>
        <xdr:cNvPr id="68" name="直線コネクタ 67"/>
        <xdr:cNvCxnSpPr/>
      </xdr:nvCxnSpPr>
      <xdr:spPr>
        <a:xfrm>
          <a:off x="1130300" y="6118207"/>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775</xdr:rowOff>
    </xdr:from>
    <xdr:to>
      <xdr:col>6</xdr:col>
      <xdr:colOff>561975</xdr:colOff>
      <xdr:row>37</xdr:row>
      <xdr:rowOff>102375</xdr:rowOff>
    </xdr:to>
    <xdr:sp macro="" textlink="">
      <xdr:nvSpPr>
        <xdr:cNvPr id="78" name="円/楕円 77"/>
        <xdr:cNvSpPr/>
      </xdr:nvSpPr>
      <xdr:spPr>
        <a:xfrm>
          <a:off x="45847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150652</xdr:rowOff>
    </xdr:from>
    <xdr:ext cx="534377" cy="259045"/>
    <xdr:sp macro="" textlink="">
      <xdr:nvSpPr>
        <xdr:cNvPr id="79" name="人件費該当値テキスト"/>
        <xdr:cNvSpPr txBox="1"/>
      </xdr:nvSpPr>
      <xdr:spPr>
        <a:xfrm>
          <a:off x="4686300" y="63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152725</xdr:rowOff>
    </xdr:from>
    <xdr:to>
      <xdr:col>5</xdr:col>
      <xdr:colOff>409575</xdr:colOff>
      <xdr:row>37</xdr:row>
      <xdr:rowOff>82875</xdr:rowOff>
    </xdr:to>
    <xdr:sp macro="" textlink="">
      <xdr:nvSpPr>
        <xdr:cNvPr id="80" name="円/楕円 79"/>
        <xdr:cNvSpPr/>
      </xdr:nvSpPr>
      <xdr:spPr>
        <a:xfrm>
          <a:off x="3746500" y="63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74002</xdr:rowOff>
    </xdr:from>
    <xdr:ext cx="534377" cy="259045"/>
    <xdr:sp macro="" textlink="">
      <xdr:nvSpPr>
        <xdr:cNvPr id="81" name="テキスト ボックス 80"/>
        <xdr:cNvSpPr txBox="1"/>
      </xdr:nvSpPr>
      <xdr:spPr>
        <a:xfrm>
          <a:off x="3530111" y="64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56485</xdr:rowOff>
    </xdr:from>
    <xdr:to>
      <xdr:col>4</xdr:col>
      <xdr:colOff>206375</xdr:colOff>
      <xdr:row>36</xdr:row>
      <xdr:rowOff>158085</xdr:rowOff>
    </xdr:to>
    <xdr:sp macro="" textlink="">
      <xdr:nvSpPr>
        <xdr:cNvPr id="82" name="円/楕円 81"/>
        <xdr:cNvSpPr/>
      </xdr:nvSpPr>
      <xdr:spPr>
        <a:xfrm>
          <a:off x="2857500" y="62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149212</xdr:rowOff>
    </xdr:from>
    <xdr:ext cx="534377" cy="259045"/>
    <xdr:sp macro="" textlink="">
      <xdr:nvSpPr>
        <xdr:cNvPr id="83" name="テキスト ボックス 82"/>
        <xdr:cNvSpPr txBox="1"/>
      </xdr:nvSpPr>
      <xdr:spPr>
        <a:xfrm>
          <a:off x="2641111" y="63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4592</xdr:rowOff>
    </xdr:from>
    <xdr:to>
      <xdr:col>3</xdr:col>
      <xdr:colOff>3175</xdr:colOff>
      <xdr:row>36</xdr:row>
      <xdr:rowOff>106192</xdr:rowOff>
    </xdr:to>
    <xdr:sp macro="" textlink="">
      <xdr:nvSpPr>
        <xdr:cNvPr id="84" name="円/楕円 83"/>
        <xdr:cNvSpPr/>
      </xdr:nvSpPr>
      <xdr:spPr>
        <a:xfrm>
          <a:off x="1968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97319</xdr:rowOff>
    </xdr:from>
    <xdr:ext cx="534377" cy="259045"/>
    <xdr:sp macro="" textlink="">
      <xdr:nvSpPr>
        <xdr:cNvPr id="85" name="テキスト ボックス 84"/>
        <xdr:cNvSpPr txBox="1"/>
      </xdr:nvSpPr>
      <xdr:spPr>
        <a:xfrm>
          <a:off x="1752111" y="62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66657</xdr:rowOff>
    </xdr:from>
    <xdr:to>
      <xdr:col>1</xdr:col>
      <xdr:colOff>485775</xdr:colOff>
      <xdr:row>35</xdr:row>
      <xdr:rowOff>168257</xdr:rowOff>
    </xdr:to>
    <xdr:sp macro="" textlink="">
      <xdr:nvSpPr>
        <xdr:cNvPr id="86" name="円/楕円 85"/>
        <xdr:cNvSpPr/>
      </xdr:nvSpPr>
      <xdr:spPr>
        <a:xfrm>
          <a:off x="1079500" y="60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159384</xdr:rowOff>
    </xdr:from>
    <xdr:ext cx="534377" cy="259045"/>
    <xdr:sp macro="" textlink="">
      <xdr:nvSpPr>
        <xdr:cNvPr id="87" name="テキスト ボックス 86"/>
        <xdr:cNvSpPr txBox="1"/>
      </xdr:nvSpPr>
      <xdr:spPr>
        <a:xfrm>
          <a:off x="863111" y="61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91890</xdr:rowOff>
    </xdr:from>
    <xdr:to>
      <xdr:col>6</xdr:col>
      <xdr:colOff>511175</xdr:colOff>
      <xdr:row>56</xdr:row>
      <xdr:rowOff>809</xdr:rowOff>
    </xdr:to>
    <xdr:cxnSp macro="">
      <xdr:nvCxnSpPr>
        <xdr:cNvPr id="119" name="直線コネクタ 118"/>
        <xdr:cNvCxnSpPr/>
      </xdr:nvCxnSpPr>
      <xdr:spPr>
        <a:xfrm>
          <a:off x="3797300" y="9521640"/>
          <a:ext cx="8382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91890</xdr:rowOff>
    </xdr:from>
    <xdr:to>
      <xdr:col>5</xdr:col>
      <xdr:colOff>358775</xdr:colOff>
      <xdr:row>56</xdr:row>
      <xdr:rowOff>33466</xdr:rowOff>
    </xdr:to>
    <xdr:cxnSp macro="">
      <xdr:nvCxnSpPr>
        <xdr:cNvPr id="122" name="直線コネクタ 121"/>
        <xdr:cNvCxnSpPr/>
      </xdr:nvCxnSpPr>
      <xdr:spPr>
        <a:xfrm flipV="1">
          <a:off x="2908300" y="9521640"/>
          <a:ext cx="8890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33466</xdr:rowOff>
    </xdr:from>
    <xdr:to>
      <xdr:col>4</xdr:col>
      <xdr:colOff>155575</xdr:colOff>
      <xdr:row>56</xdr:row>
      <xdr:rowOff>129054</xdr:rowOff>
    </xdr:to>
    <xdr:cxnSp macro="">
      <xdr:nvCxnSpPr>
        <xdr:cNvPr id="125" name="直線コネクタ 124"/>
        <xdr:cNvCxnSpPr/>
      </xdr:nvCxnSpPr>
      <xdr:spPr>
        <a:xfrm flipV="1">
          <a:off x="2019300" y="9634666"/>
          <a:ext cx="8890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129054</xdr:rowOff>
    </xdr:from>
    <xdr:to>
      <xdr:col>2</xdr:col>
      <xdr:colOff>638175</xdr:colOff>
      <xdr:row>56</xdr:row>
      <xdr:rowOff>155376</xdr:rowOff>
    </xdr:to>
    <xdr:cxnSp macro="">
      <xdr:nvCxnSpPr>
        <xdr:cNvPr id="128" name="直線コネクタ 127"/>
        <xdr:cNvCxnSpPr/>
      </xdr:nvCxnSpPr>
      <xdr:spPr>
        <a:xfrm flipV="1">
          <a:off x="1130300" y="9730254"/>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121459</xdr:rowOff>
    </xdr:from>
    <xdr:to>
      <xdr:col>6</xdr:col>
      <xdr:colOff>561975</xdr:colOff>
      <xdr:row>56</xdr:row>
      <xdr:rowOff>51609</xdr:rowOff>
    </xdr:to>
    <xdr:sp macro="" textlink="">
      <xdr:nvSpPr>
        <xdr:cNvPr id="138" name="円/楕円 137"/>
        <xdr:cNvSpPr/>
      </xdr:nvSpPr>
      <xdr:spPr>
        <a:xfrm>
          <a:off x="4584700" y="95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99886</xdr:rowOff>
    </xdr:from>
    <xdr:ext cx="534377" cy="259045"/>
    <xdr:sp macro="" textlink="">
      <xdr:nvSpPr>
        <xdr:cNvPr id="139" name="物件費該当値テキスト"/>
        <xdr:cNvSpPr txBox="1"/>
      </xdr:nvSpPr>
      <xdr:spPr>
        <a:xfrm>
          <a:off x="4686300" y="952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41090</xdr:rowOff>
    </xdr:from>
    <xdr:to>
      <xdr:col>5</xdr:col>
      <xdr:colOff>409575</xdr:colOff>
      <xdr:row>55</xdr:row>
      <xdr:rowOff>142690</xdr:rowOff>
    </xdr:to>
    <xdr:sp macro="" textlink="">
      <xdr:nvSpPr>
        <xdr:cNvPr id="140" name="円/楕円 139"/>
        <xdr:cNvSpPr/>
      </xdr:nvSpPr>
      <xdr:spPr>
        <a:xfrm>
          <a:off x="3746500" y="9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159217</xdr:rowOff>
    </xdr:from>
    <xdr:ext cx="534377" cy="259045"/>
    <xdr:sp macro="" textlink="">
      <xdr:nvSpPr>
        <xdr:cNvPr id="141" name="テキスト ボックス 140"/>
        <xdr:cNvSpPr txBox="1"/>
      </xdr:nvSpPr>
      <xdr:spPr>
        <a:xfrm>
          <a:off x="3530111" y="92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154116</xdr:rowOff>
    </xdr:from>
    <xdr:to>
      <xdr:col>4</xdr:col>
      <xdr:colOff>206375</xdr:colOff>
      <xdr:row>56</xdr:row>
      <xdr:rowOff>84266</xdr:rowOff>
    </xdr:to>
    <xdr:sp macro="" textlink="">
      <xdr:nvSpPr>
        <xdr:cNvPr id="142" name="円/楕円 141"/>
        <xdr:cNvSpPr/>
      </xdr:nvSpPr>
      <xdr:spPr>
        <a:xfrm>
          <a:off x="2857500" y="95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75393</xdr:rowOff>
    </xdr:from>
    <xdr:ext cx="534377" cy="259045"/>
    <xdr:sp macro="" textlink="">
      <xdr:nvSpPr>
        <xdr:cNvPr id="143" name="テキスト ボックス 142"/>
        <xdr:cNvSpPr txBox="1"/>
      </xdr:nvSpPr>
      <xdr:spPr>
        <a:xfrm>
          <a:off x="2641111" y="96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78254</xdr:rowOff>
    </xdr:from>
    <xdr:to>
      <xdr:col>3</xdr:col>
      <xdr:colOff>3175</xdr:colOff>
      <xdr:row>57</xdr:row>
      <xdr:rowOff>8404</xdr:rowOff>
    </xdr:to>
    <xdr:sp macro="" textlink="">
      <xdr:nvSpPr>
        <xdr:cNvPr id="144" name="円/楕円 143"/>
        <xdr:cNvSpPr/>
      </xdr:nvSpPr>
      <xdr:spPr>
        <a:xfrm>
          <a:off x="1968500" y="96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170981</xdr:rowOff>
    </xdr:from>
    <xdr:ext cx="534377" cy="259045"/>
    <xdr:sp macro="" textlink="">
      <xdr:nvSpPr>
        <xdr:cNvPr id="145" name="テキスト ボックス 144"/>
        <xdr:cNvSpPr txBox="1"/>
      </xdr:nvSpPr>
      <xdr:spPr>
        <a:xfrm>
          <a:off x="1752111" y="97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104576</xdr:rowOff>
    </xdr:from>
    <xdr:to>
      <xdr:col>1</xdr:col>
      <xdr:colOff>485775</xdr:colOff>
      <xdr:row>57</xdr:row>
      <xdr:rowOff>34726</xdr:rowOff>
    </xdr:to>
    <xdr:sp macro="" textlink="">
      <xdr:nvSpPr>
        <xdr:cNvPr id="146" name="円/楕円 145"/>
        <xdr:cNvSpPr/>
      </xdr:nvSpPr>
      <xdr:spPr>
        <a:xfrm>
          <a:off x="1079500" y="97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25853</xdr:rowOff>
    </xdr:from>
    <xdr:ext cx="534377" cy="259045"/>
    <xdr:sp macro="" textlink="">
      <xdr:nvSpPr>
        <xdr:cNvPr id="147" name="テキスト ボックス 146"/>
        <xdr:cNvSpPr txBox="1"/>
      </xdr:nvSpPr>
      <xdr:spPr>
        <a:xfrm>
          <a:off x="863111" y="97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97523</xdr:rowOff>
    </xdr:from>
    <xdr:to>
      <xdr:col>6</xdr:col>
      <xdr:colOff>511175</xdr:colOff>
      <xdr:row>77</xdr:row>
      <xdr:rowOff>109068</xdr:rowOff>
    </xdr:to>
    <xdr:cxnSp macro="">
      <xdr:nvCxnSpPr>
        <xdr:cNvPr id="172" name="直線コネクタ 171"/>
        <xdr:cNvCxnSpPr/>
      </xdr:nvCxnSpPr>
      <xdr:spPr>
        <a:xfrm>
          <a:off x="3797300" y="13299173"/>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97523</xdr:rowOff>
    </xdr:from>
    <xdr:to>
      <xdr:col>5</xdr:col>
      <xdr:colOff>358775</xdr:colOff>
      <xdr:row>77</xdr:row>
      <xdr:rowOff>102724</xdr:rowOff>
    </xdr:to>
    <xdr:cxnSp macro="">
      <xdr:nvCxnSpPr>
        <xdr:cNvPr id="175" name="直線コネクタ 174"/>
        <xdr:cNvCxnSpPr/>
      </xdr:nvCxnSpPr>
      <xdr:spPr>
        <a:xfrm flipV="1">
          <a:off x="2908300" y="13299173"/>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102724</xdr:rowOff>
    </xdr:from>
    <xdr:to>
      <xdr:col>4</xdr:col>
      <xdr:colOff>155575</xdr:colOff>
      <xdr:row>77</xdr:row>
      <xdr:rowOff>104267</xdr:rowOff>
    </xdr:to>
    <xdr:cxnSp macro="">
      <xdr:nvCxnSpPr>
        <xdr:cNvPr id="178" name="直線コネクタ 177"/>
        <xdr:cNvCxnSpPr/>
      </xdr:nvCxnSpPr>
      <xdr:spPr>
        <a:xfrm flipV="1">
          <a:off x="2019300" y="1330437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82378</xdr:rowOff>
    </xdr:from>
    <xdr:to>
      <xdr:col>2</xdr:col>
      <xdr:colOff>638175</xdr:colOff>
      <xdr:row>77</xdr:row>
      <xdr:rowOff>104267</xdr:rowOff>
    </xdr:to>
    <xdr:cxnSp macro="">
      <xdr:nvCxnSpPr>
        <xdr:cNvPr id="181" name="直線コネクタ 180"/>
        <xdr:cNvCxnSpPr/>
      </xdr:nvCxnSpPr>
      <xdr:spPr>
        <a:xfrm>
          <a:off x="1130300" y="13284028"/>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58268</xdr:rowOff>
    </xdr:from>
    <xdr:to>
      <xdr:col>6</xdr:col>
      <xdr:colOff>561975</xdr:colOff>
      <xdr:row>77</xdr:row>
      <xdr:rowOff>159868</xdr:rowOff>
    </xdr:to>
    <xdr:sp macro="" textlink="">
      <xdr:nvSpPr>
        <xdr:cNvPr id="191" name="円/楕円 190"/>
        <xdr:cNvSpPr/>
      </xdr:nvSpPr>
      <xdr:spPr>
        <a:xfrm>
          <a:off x="45847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144645</xdr:rowOff>
    </xdr:from>
    <xdr:ext cx="469744" cy="259045"/>
    <xdr:sp macro="" textlink="">
      <xdr:nvSpPr>
        <xdr:cNvPr id="192" name="維持補修費該当値テキスト"/>
        <xdr:cNvSpPr txBox="1"/>
      </xdr:nvSpPr>
      <xdr:spPr>
        <a:xfrm>
          <a:off x="4686300" y="131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46723</xdr:rowOff>
    </xdr:from>
    <xdr:to>
      <xdr:col>5</xdr:col>
      <xdr:colOff>409575</xdr:colOff>
      <xdr:row>77</xdr:row>
      <xdr:rowOff>148323</xdr:rowOff>
    </xdr:to>
    <xdr:sp macro="" textlink="">
      <xdr:nvSpPr>
        <xdr:cNvPr id="193" name="円/楕円 192"/>
        <xdr:cNvSpPr/>
      </xdr:nvSpPr>
      <xdr:spPr>
        <a:xfrm>
          <a:off x="3746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139450</xdr:rowOff>
    </xdr:from>
    <xdr:ext cx="469744" cy="259045"/>
    <xdr:sp macro="" textlink="">
      <xdr:nvSpPr>
        <xdr:cNvPr id="194" name="テキスト ボックス 193"/>
        <xdr:cNvSpPr txBox="1"/>
      </xdr:nvSpPr>
      <xdr:spPr>
        <a:xfrm>
          <a:off x="3562427" y="133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51924</xdr:rowOff>
    </xdr:from>
    <xdr:to>
      <xdr:col>4</xdr:col>
      <xdr:colOff>206375</xdr:colOff>
      <xdr:row>77</xdr:row>
      <xdr:rowOff>153524</xdr:rowOff>
    </xdr:to>
    <xdr:sp macro="" textlink="">
      <xdr:nvSpPr>
        <xdr:cNvPr id="195" name="円/楕円 194"/>
        <xdr:cNvSpPr/>
      </xdr:nvSpPr>
      <xdr:spPr>
        <a:xfrm>
          <a:off x="2857500" y="132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144651</xdr:rowOff>
    </xdr:from>
    <xdr:ext cx="469744" cy="259045"/>
    <xdr:sp macro="" textlink="">
      <xdr:nvSpPr>
        <xdr:cNvPr id="196" name="テキスト ボックス 195"/>
        <xdr:cNvSpPr txBox="1"/>
      </xdr:nvSpPr>
      <xdr:spPr>
        <a:xfrm>
          <a:off x="2673427" y="133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53467</xdr:rowOff>
    </xdr:from>
    <xdr:to>
      <xdr:col>3</xdr:col>
      <xdr:colOff>3175</xdr:colOff>
      <xdr:row>77</xdr:row>
      <xdr:rowOff>155067</xdr:rowOff>
    </xdr:to>
    <xdr:sp macro="" textlink="">
      <xdr:nvSpPr>
        <xdr:cNvPr id="197" name="円/楕円 196"/>
        <xdr:cNvSpPr/>
      </xdr:nvSpPr>
      <xdr:spPr>
        <a:xfrm>
          <a:off x="19685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146194</xdr:rowOff>
    </xdr:from>
    <xdr:ext cx="469744" cy="259045"/>
    <xdr:sp macro="" textlink="">
      <xdr:nvSpPr>
        <xdr:cNvPr id="198" name="テキスト ボックス 197"/>
        <xdr:cNvSpPr txBox="1"/>
      </xdr:nvSpPr>
      <xdr:spPr>
        <a:xfrm>
          <a:off x="1784427" y="133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31578</xdr:rowOff>
    </xdr:from>
    <xdr:to>
      <xdr:col>1</xdr:col>
      <xdr:colOff>485775</xdr:colOff>
      <xdr:row>77</xdr:row>
      <xdr:rowOff>133178</xdr:rowOff>
    </xdr:to>
    <xdr:sp macro="" textlink="">
      <xdr:nvSpPr>
        <xdr:cNvPr id="199" name="円/楕円 198"/>
        <xdr:cNvSpPr/>
      </xdr:nvSpPr>
      <xdr:spPr>
        <a:xfrm>
          <a:off x="1079500" y="132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124305</xdr:rowOff>
    </xdr:from>
    <xdr:ext cx="469744" cy="259045"/>
    <xdr:sp macro="" textlink="">
      <xdr:nvSpPr>
        <xdr:cNvPr id="200" name="テキスト ボックス 199"/>
        <xdr:cNvSpPr txBox="1"/>
      </xdr:nvSpPr>
      <xdr:spPr>
        <a:xfrm>
          <a:off x="895427" y="133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144256</xdr:rowOff>
    </xdr:from>
    <xdr:to>
      <xdr:col>6</xdr:col>
      <xdr:colOff>511175</xdr:colOff>
      <xdr:row>95</xdr:row>
      <xdr:rowOff>43802</xdr:rowOff>
    </xdr:to>
    <xdr:cxnSp macro="">
      <xdr:nvCxnSpPr>
        <xdr:cNvPr id="232" name="直線コネクタ 231"/>
        <xdr:cNvCxnSpPr/>
      </xdr:nvCxnSpPr>
      <xdr:spPr>
        <a:xfrm flipV="1">
          <a:off x="3797300" y="16260556"/>
          <a:ext cx="8382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43802</xdr:rowOff>
    </xdr:from>
    <xdr:to>
      <xdr:col>5</xdr:col>
      <xdr:colOff>358775</xdr:colOff>
      <xdr:row>95</xdr:row>
      <xdr:rowOff>97327</xdr:rowOff>
    </xdr:to>
    <xdr:cxnSp macro="">
      <xdr:nvCxnSpPr>
        <xdr:cNvPr id="235" name="直線コネクタ 234"/>
        <xdr:cNvCxnSpPr/>
      </xdr:nvCxnSpPr>
      <xdr:spPr>
        <a:xfrm flipV="1">
          <a:off x="2908300" y="16331552"/>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97327</xdr:rowOff>
    </xdr:from>
    <xdr:to>
      <xdr:col>4</xdr:col>
      <xdr:colOff>155575</xdr:colOff>
      <xdr:row>95</xdr:row>
      <xdr:rowOff>167997</xdr:rowOff>
    </xdr:to>
    <xdr:cxnSp macro="">
      <xdr:nvCxnSpPr>
        <xdr:cNvPr id="238" name="直線コネクタ 237"/>
        <xdr:cNvCxnSpPr/>
      </xdr:nvCxnSpPr>
      <xdr:spPr>
        <a:xfrm flipV="1">
          <a:off x="2019300" y="16385077"/>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167997</xdr:rowOff>
    </xdr:from>
    <xdr:to>
      <xdr:col>2</xdr:col>
      <xdr:colOff>638175</xdr:colOff>
      <xdr:row>96</xdr:row>
      <xdr:rowOff>5021</xdr:rowOff>
    </xdr:to>
    <xdr:cxnSp macro="">
      <xdr:nvCxnSpPr>
        <xdr:cNvPr id="241" name="直線コネクタ 240"/>
        <xdr:cNvCxnSpPr/>
      </xdr:nvCxnSpPr>
      <xdr:spPr>
        <a:xfrm flipV="1">
          <a:off x="1130300" y="16455747"/>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93456</xdr:rowOff>
    </xdr:from>
    <xdr:to>
      <xdr:col>6</xdr:col>
      <xdr:colOff>561975</xdr:colOff>
      <xdr:row>95</xdr:row>
      <xdr:rowOff>23606</xdr:rowOff>
    </xdr:to>
    <xdr:sp macro="" textlink="">
      <xdr:nvSpPr>
        <xdr:cNvPr id="251" name="円/楕円 250"/>
        <xdr:cNvSpPr/>
      </xdr:nvSpPr>
      <xdr:spPr>
        <a:xfrm>
          <a:off x="4584700" y="16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116333</xdr:rowOff>
    </xdr:from>
    <xdr:ext cx="534377" cy="259045"/>
    <xdr:sp macro="" textlink="">
      <xdr:nvSpPr>
        <xdr:cNvPr id="252" name="扶助費該当値テキスト"/>
        <xdr:cNvSpPr txBox="1"/>
      </xdr:nvSpPr>
      <xdr:spPr>
        <a:xfrm>
          <a:off x="4686300" y="160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89,721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164452</xdr:rowOff>
    </xdr:from>
    <xdr:to>
      <xdr:col>5</xdr:col>
      <xdr:colOff>409575</xdr:colOff>
      <xdr:row>95</xdr:row>
      <xdr:rowOff>94602</xdr:rowOff>
    </xdr:to>
    <xdr:sp macro="" textlink="">
      <xdr:nvSpPr>
        <xdr:cNvPr id="253" name="円/楕円 252"/>
        <xdr:cNvSpPr/>
      </xdr:nvSpPr>
      <xdr:spPr>
        <a:xfrm>
          <a:off x="3746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85729</xdr:rowOff>
    </xdr:from>
    <xdr:ext cx="534377" cy="259045"/>
    <xdr:sp macro="" textlink="">
      <xdr:nvSpPr>
        <xdr:cNvPr id="254" name="テキスト ボックス 253"/>
        <xdr:cNvSpPr txBox="1"/>
      </xdr:nvSpPr>
      <xdr:spPr>
        <a:xfrm>
          <a:off x="3530111" y="163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46527</xdr:rowOff>
    </xdr:from>
    <xdr:to>
      <xdr:col>4</xdr:col>
      <xdr:colOff>206375</xdr:colOff>
      <xdr:row>95</xdr:row>
      <xdr:rowOff>148127</xdr:rowOff>
    </xdr:to>
    <xdr:sp macro="" textlink="">
      <xdr:nvSpPr>
        <xdr:cNvPr id="255" name="円/楕円 254"/>
        <xdr:cNvSpPr/>
      </xdr:nvSpPr>
      <xdr:spPr>
        <a:xfrm>
          <a:off x="2857500" y="163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164654</xdr:rowOff>
    </xdr:from>
    <xdr:ext cx="534377" cy="259045"/>
    <xdr:sp macro="" textlink="">
      <xdr:nvSpPr>
        <xdr:cNvPr id="256" name="テキスト ボックス 255"/>
        <xdr:cNvSpPr txBox="1"/>
      </xdr:nvSpPr>
      <xdr:spPr>
        <a:xfrm>
          <a:off x="2641111" y="161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117197</xdr:rowOff>
    </xdr:from>
    <xdr:to>
      <xdr:col>3</xdr:col>
      <xdr:colOff>3175</xdr:colOff>
      <xdr:row>96</xdr:row>
      <xdr:rowOff>47347</xdr:rowOff>
    </xdr:to>
    <xdr:sp macro="" textlink="">
      <xdr:nvSpPr>
        <xdr:cNvPr id="257" name="円/楕円 256"/>
        <xdr:cNvSpPr/>
      </xdr:nvSpPr>
      <xdr:spPr>
        <a:xfrm>
          <a:off x="1968500" y="164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63874</xdr:rowOff>
    </xdr:from>
    <xdr:ext cx="534377" cy="259045"/>
    <xdr:sp macro="" textlink="">
      <xdr:nvSpPr>
        <xdr:cNvPr id="258" name="テキスト ボックス 257"/>
        <xdr:cNvSpPr txBox="1"/>
      </xdr:nvSpPr>
      <xdr:spPr>
        <a:xfrm>
          <a:off x="1752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125671</xdr:rowOff>
    </xdr:from>
    <xdr:to>
      <xdr:col>1</xdr:col>
      <xdr:colOff>485775</xdr:colOff>
      <xdr:row>96</xdr:row>
      <xdr:rowOff>55821</xdr:rowOff>
    </xdr:to>
    <xdr:sp macro="" textlink="">
      <xdr:nvSpPr>
        <xdr:cNvPr id="259" name="円/楕円 258"/>
        <xdr:cNvSpPr/>
      </xdr:nvSpPr>
      <xdr:spPr>
        <a:xfrm>
          <a:off x="1079500" y="164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72348</xdr:rowOff>
    </xdr:from>
    <xdr:ext cx="534377" cy="259045"/>
    <xdr:sp macro="" textlink="">
      <xdr:nvSpPr>
        <xdr:cNvPr id="260" name="テキスト ボックス 259"/>
        <xdr:cNvSpPr txBox="1"/>
      </xdr:nvSpPr>
      <xdr:spPr>
        <a:xfrm>
          <a:off x="863111" y="161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11036</xdr:rowOff>
    </xdr:from>
    <xdr:to>
      <xdr:col>15</xdr:col>
      <xdr:colOff>180975</xdr:colOff>
      <xdr:row>37</xdr:row>
      <xdr:rowOff>26518</xdr:rowOff>
    </xdr:to>
    <xdr:cxnSp macro="">
      <xdr:nvCxnSpPr>
        <xdr:cNvPr id="289" name="直線コネクタ 288"/>
        <xdr:cNvCxnSpPr/>
      </xdr:nvCxnSpPr>
      <xdr:spPr>
        <a:xfrm>
          <a:off x="9639300" y="6354686"/>
          <a:ext cx="8382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11036</xdr:rowOff>
    </xdr:from>
    <xdr:to>
      <xdr:col>14</xdr:col>
      <xdr:colOff>28575</xdr:colOff>
      <xdr:row>37</xdr:row>
      <xdr:rowOff>19990</xdr:rowOff>
    </xdr:to>
    <xdr:cxnSp macro="">
      <xdr:nvCxnSpPr>
        <xdr:cNvPr id="292" name="直線コネクタ 291"/>
        <xdr:cNvCxnSpPr/>
      </xdr:nvCxnSpPr>
      <xdr:spPr>
        <a:xfrm flipV="1">
          <a:off x="8750300" y="635468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164465</xdr:rowOff>
    </xdr:from>
    <xdr:to>
      <xdr:col>12</xdr:col>
      <xdr:colOff>511175</xdr:colOff>
      <xdr:row>37</xdr:row>
      <xdr:rowOff>19990</xdr:rowOff>
    </xdr:to>
    <xdr:cxnSp macro="">
      <xdr:nvCxnSpPr>
        <xdr:cNvPr id="295" name="直線コネクタ 294"/>
        <xdr:cNvCxnSpPr/>
      </xdr:nvCxnSpPr>
      <xdr:spPr>
        <a:xfrm>
          <a:off x="7861300" y="5650865"/>
          <a:ext cx="889000" cy="7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164465</xdr:rowOff>
    </xdr:from>
    <xdr:to>
      <xdr:col>11</xdr:col>
      <xdr:colOff>307975</xdr:colOff>
      <xdr:row>37</xdr:row>
      <xdr:rowOff>105563</xdr:rowOff>
    </xdr:to>
    <xdr:cxnSp macro="">
      <xdr:nvCxnSpPr>
        <xdr:cNvPr id="298" name="直線コネクタ 297"/>
        <xdr:cNvCxnSpPr/>
      </xdr:nvCxnSpPr>
      <xdr:spPr>
        <a:xfrm flipV="1">
          <a:off x="6972300" y="5650865"/>
          <a:ext cx="889000" cy="7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147168</xdr:rowOff>
    </xdr:from>
    <xdr:to>
      <xdr:col>15</xdr:col>
      <xdr:colOff>231775</xdr:colOff>
      <xdr:row>37</xdr:row>
      <xdr:rowOff>77318</xdr:rowOff>
    </xdr:to>
    <xdr:sp macro="" textlink="">
      <xdr:nvSpPr>
        <xdr:cNvPr id="308" name="円/楕円 307"/>
        <xdr:cNvSpPr/>
      </xdr:nvSpPr>
      <xdr:spPr>
        <a:xfrm>
          <a:off x="10426700" y="63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125595</xdr:rowOff>
    </xdr:from>
    <xdr:ext cx="534377" cy="259045"/>
    <xdr:sp macro="" textlink="">
      <xdr:nvSpPr>
        <xdr:cNvPr id="309" name="補助費等該当値テキスト"/>
        <xdr:cNvSpPr txBox="1"/>
      </xdr:nvSpPr>
      <xdr:spPr>
        <a:xfrm>
          <a:off x="10528300" y="62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131686</xdr:rowOff>
    </xdr:from>
    <xdr:to>
      <xdr:col>14</xdr:col>
      <xdr:colOff>79375</xdr:colOff>
      <xdr:row>37</xdr:row>
      <xdr:rowOff>61836</xdr:rowOff>
    </xdr:to>
    <xdr:sp macro="" textlink="">
      <xdr:nvSpPr>
        <xdr:cNvPr id="310" name="円/楕円 309"/>
        <xdr:cNvSpPr/>
      </xdr:nvSpPr>
      <xdr:spPr>
        <a:xfrm>
          <a:off x="95885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52963</xdr:rowOff>
    </xdr:from>
    <xdr:ext cx="534377" cy="259045"/>
    <xdr:sp macro="" textlink="">
      <xdr:nvSpPr>
        <xdr:cNvPr id="311" name="テキスト ボックス 310"/>
        <xdr:cNvSpPr txBox="1"/>
      </xdr:nvSpPr>
      <xdr:spPr>
        <a:xfrm>
          <a:off x="9372111" y="63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140640</xdr:rowOff>
    </xdr:from>
    <xdr:to>
      <xdr:col>12</xdr:col>
      <xdr:colOff>561975</xdr:colOff>
      <xdr:row>37</xdr:row>
      <xdr:rowOff>70790</xdr:rowOff>
    </xdr:to>
    <xdr:sp macro="" textlink="">
      <xdr:nvSpPr>
        <xdr:cNvPr id="312" name="円/楕円 311"/>
        <xdr:cNvSpPr/>
      </xdr:nvSpPr>
      <xdr:spPr>
        <a:xfrm>
          <a:off x="8699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61917</xdr:rowOff>
    </xdr:from>
    <xdr:ext cx="534377" cy="259045"/>
    <xdr:sp macro="" textlink="">
      <xdr:nvSpPr>
        <xdr:cNvPr id="313" name="テキスト ボックス 312"/>
        <xdr:cNvSpPr txBox="1"/>
      </xdr:nvSpPr>
      <xdr:spPr>
        <a:xfrm>
          <a:off x="8483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113665</xdr:rowOff>
    </xdr:from>
    <xdr:to>
      <xdr:col>11</xdr:col>
      <xdr:colOff>358775</xdr:colOff>
      <xdr:row>33</xdr:row>
      <xdr:rowOff>43815</xdr:rowOff>
    </xdr:to>
    <xdr:sp macro="" textlink="">
      <xdr:nvSpPr>
        <xdr:cNvPr id="314" name="円/楕円 313"/>
        <xdr:cNvSpPr/>
      </xdr:nvSpPr>
      <xdr:spPr>
        <a:xfrm>
          <a:off x="7810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60342</xdr:rowOff>
    </xdr:from>
    <xdr:ext cx="534377" cy="259045"/>
    <xdr:sp macro="" textlink="">
      <xdr:nvSpPr>
        <xdr:cNvPr id="315" name="テキスト ボックス 314"/>
        <xdr:cNvSpPr txBox="1"/>
      </xdr:nvSpPr>
      <xdr:spPr>
        <a:xfrm>
          <a:off x="75941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54763</xdr:rowOff>
    </xdr:from>
    <xdr:to>
      <xdr:col>10</xdr:col>
      <xdr:colOff>155575</xdr:colOff>
      <xdr:row>37</xdr:row>
      <xdr:rowOff>156363</xdr:rowOff>
    </xdr:to>
    <xdr:sp macro="" textlink="">
      <xdr:nvSpPr>
        <xdr:cNvPr id="316" name="円/楕円 315"/>
        <xdr:cNvSpPr/>
      </xdr:nvSpPr>
      <xdr:spPr>
        <a:xfrm>
          <a:off x="6921500" y="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147490</xdr:rowOff>
    </xdr:from>
    <xdr:ext cx="534377" cy="259045"/>
    <xdr:sp macro="" textlink="">
      <xdr:nvSpPr>
        <xdr:cNvPr id="317" name="テキスト ボックス 316"/>
        <xdr:cNvSpPr txBox="1"/>
      </xdr:nvSpPr>
      <xdr:spPr>
        <a:xfrm>
          <a:off x="6705111" y="64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121145</xdr:rowOff>
    </xdr:from>
    <xdr:to>
      <xdr:col>15</xdr:col>
      <xdr:colOff>180975</xdr:colOff>
      <xdr:row>58</xdr:row>
      <xdr:rowOff>72838</xdr:rowOff>
    </xdr:to>
    <xdr:cxnSp macro="">
      <xdr:nvCxnSpPr>
        <xdr:cNvPr id="346" name="直線コネクタ 345"/>
        <xdr:cNvCxnSpPr/>
      </xdr:nvCxnSpPr>
      <xdr:spPr>
        <a:xfrm flipV="1">
          <a:off x="9639300" y="9893795"/>
          <a:ext cx="838200" cy="1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62395</xdr:rowOff>
    </xdr:from>
    <xdr:to>
      <xdr:col>14</xdr:col>
      <xdr:colOff>28575</xdr:colOff>
      <xdr:row>58</xdr:row>
      <xdr:rowOff>72838</xdr:rowOff>
    </xdr:to>
    <xdr:cxnSp macro="">
      <xdr:nvCxnSpPr>
        <xdr:cNvPr id="349" name="直線コネクタ 348"/>
        <xdr:cNvCxnSpPr/>
      </xdr:nvCxnSpPr>
      <xdr:spPr>
        <a:xfrm>
          <a:off x="8750300" y="10006495"/>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62395</xdr:rowOff>
    </xdr:from>
    <xdr:to>
      <xdr:col>12</xdr:col>
      <xdr:colOff>511175</xdr:colOff>
      <xdr:row>58</xdr:row>
      <xdr:rowOff>84474</xdr:rowOff>
    </xdr:to>
    <xdr:cxnSp macro="">
      <xdr:nvCxnSpPr>
        <xdr:cNvPr id="352" name="直線コネクタ 351"/>
        <xdr:cNvCxnSpPr/>
      </xdr:nvCxnSpPr>
      <xdr:spPr>
        <a:xfrm flipV="1">
          <a:off x="7861300" y="1000649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82017</xdr:rowOff>
    </xdr:from>
    <xdr:to>
      <xdr:col>11</xdr:col>
      <xdr:colOff>307975</xdr:colOff>
      <xdr:row>58</xdr:row>
      <xdr:rowOff>84474</xdr:rowOff>
    </xdr:to>
    <xdr:cxnSp macro="">
      <xdr:nvCxnSpPr>
        <xdr:cNvPr id="355" name="直線コネクタ 354"/>
        <xdr:cNvCxnSpPr/>
      </xdr:nvCxnSpPr>
      <xdr:spPr>
        <a:xfrm>
          <a:off x="6972300" y="10026117"/>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70345</xdr:rowOff>
    </xdr:from>
    <xdr:to>
      <xdr:col>15</xdr:col>
      <xdr:colOff>231775</xdr:colOff>
      <xdr:row>58</xdr:row>
      <xdr:rowOff>495</xdr:rowOff>
    </xdr:to>
    <xdr:sp macro="" textlink="">
      <xdr:nvSpPr>
        <xdr:cNvPr id="365" name="円/楕円 364"/>
        <xdr:cNvSpPr/>
      </xdr:nvSpPr>
      <xdr:spPr>
        <a:xfrm>
          <a:off x="10426700" y="98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93222</xdr:rowOff>
    </xdr:from>
    <xdr:ext cx="534377" cy="259045"/>
    <xdr:sp macro="" textlink="">
      <xdr:nvSpPr>
        <xdr:cNvPr id="366" name="普通建設事業費該当値テキスト"/>
        <xdr:cNvSpPr txBox="1"/>
      </xdr:nvSpPr>
      <xdr:spPr>
        <a:xfrm>
          <a:off x="10528300" y="96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22038</xdr:rowOff>
    </xdr:from>
    <xdr:to>
      <xdr:col>14</xdr:col>
      <xdr:colOff>79375</xdr:colOff>
      <xdr:row>58</xdr:row>
      <xdr:rowOff>123638</xdr:rowOff>
    </xdr:to>
    <xdr:sp macro="" textlink="">
      <xdr:nvSpPr>
        <xdr:cNvPr id="367" name="円/楕円 366"/>
        <xdr:cNvSpPr/>
      </xdr:nvSpPr>
      <xdr:spPr>
        <a:xfrm>
          <a:off x="95885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114765</xdr:rowOff>
    </xdr:from>
    <xdr:ext cx="534377" cy="259045"/>
    <xdr:sp macro="" textlink="">
      <xdr:nvSpPr>
        <xdr:cNvPr id="368" name="テキスト ボックス 367"/>
        <xdr:cNvSpPr txBox="1"/>
      </xdr:nvSpPr>
      <xdr:spPr>
        <a:xfrm>
          <a:off x="9372111" y="100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11595</xdr:rowOff>
    </xdr:from>
    <xdr:to>
      <xdr:col>12</xdr:col>
      <xdr:colOff>561975</xdr:colOff>
      <xdr:row>58</xdr:row>
      <xdr:rowOff>113195</xdr:rowOff>
    </xdr:to>
    <xdr:sp macro="" textlink="">
      <xdr:nvSpPr>
        <xdr:cNvPr id="369" name="円/楕円 368"/>
        <xdr:cNvSpPr/>
      </xdr:nvSpPr>
      <xdr:spPr>
        <a:xfrm>
          <a:off x="8699500" y="99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104322</xdr:rowOff>
    </xdr:from>
    <xdr:ext cx="534377" cy="259045"/>
    <xdr:sp macro="" textlink="">
      <xdr:nvSpPr>
        <xdr:cNvPr id="370" name="テキスト ボックス 369"/>
        <xdr:cNvSpPr txBox="1"/>
      </xdr:nvSpPr>
      <xdr:spPr>
        <a:xfrm>
          <a:off x="8483111" y="100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33674</xdr:rowOff>
    </xdr:from>
    <xdr:to>
      <xdr:col>11</xdr:col>
      <xdr:colOff>358775</xdr:colOff>
      <xdr:row>58</xdr:row>
      <xdr:rowOff>135274</xdr:rowOff>
    </xdr:to>
    <xdr:sp macro="" textlink="">
      <xdr:nvSpPr>
        <xdr:cNvPr id="371" name="円/楕円 370"/>
        <xdr:cNvSpPr/>
      </xdr:nvSpPr>
      <xdr:spPr>
        <a:xfrm>
          <a:off x="7810500" y="99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126401</xdr:rowOff>
    </xdr:from>
    <xdr:ext cx="534377" cy="259045"/>
    <xdr:sp macro="" textlink="">
      <xdr:nvSpPr>
        <xdr:cNvPr id="372" name="テキスト ボックス 371"/>
        <xdr:cNvSpPr txBox="1"/>
      </xdr:nvSpPr>
      <xdr:spPr>
        <a:xfrm>
          <a:off x="7594111" y="100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31217</xdr:rowOff>
    </xdr:from>
    <xdr:to>
      <xdr:col>10</xdr:col>
      <xdr:colOff>155575</xdr:colOff>
      <xdr:row>58</xdr:row>
      <xdr:rowOff>132817</xdr:rowOff>
    </xdr:to>
    <xdr:sp macro="" textlink="">
      <xdr:nvSpPr>
        <xdr:cNvPr id="373" name="円/楕円 372"/>
        <xdr:cNvSpPr/>
      </xdr:nvSpPr>
      <xdr:spPr>
        <a:xfrm>
          <a:off x="6921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123944</xdr:rowOff>
    </xdr:from>
    <xdr:ext cx="534377" cy="259045"/>
    <xdr:sp macro="" textlink="">
      <xdr:nvSpPr>
        <xdr:cNvPr id="374" name="テキスト ボックス 373"/>
        <xdr:cNvSpPr txBox="1"/>
      </xdr:nvSpPr>
      <xdr:spPr>
        <a:xfrm>
          <a:off x="6705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6947</xdr:rowOff>
    </xdr:from>
    <xdr:to>
      <xdr:col>15</xdr:col>
      <xdr:colOff>180975</xdr:colOff>
      <xdr:row>78</xdr:row>
      <xdr:rowOff>17050</xdr:rowOff>
    </xdr:to>
    <xdr:cxnSp macro="">
      <xdr:nvCxnSpPr>
        <xdr:cNvPr id="399" name="直線コネクタ 398"/>
        <xdr:cNvCxnSpPr/>
      </xdr:nvCxnSpPr>
      <xdr:spPr>
        <a:xfrm>
          <a:off x="9639300" y="13380047"/>
          <a:ext cx="8382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61725</xdr:rowOff>
    </xdr:from>
    <xdr:to>
      <xdr:col>14</xdr:col>
      <xdr:colOff>28575</xdr:colOff>
      <xdr:row>78</xdr:row>
      <xdr:rowOff>6947</xdr:rowOff>
    </xdr:to>
    <xdr:cxnSp macro="">
      <xdr:nvCxnSpPr>
        <xdr:cNvPr id="402" name="直線コネクタ 401"/>
        <xdr:cNvCxnSpPr/>
      </xdr:nvCxnSpPr>
      <xdr:spPr>
        <a:xfrm>
          <a:off x="8750300" y="13263375"/>
          <a:ext cx="8890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137700</xdr:rowOff>
    </xdr:from>
    <xdr:to>
      <xdr:col>15</xdr:col>
      <xdr:colOff>231775</xdr:colOff>
      <xdr:row>78</xdr:row>
      <xdr:rowOff>67850</xdr:rowOff>
    </xdr:to>
    <xdr:sp macro="" textlink="">
      <xdr:nvSpPr>
        <xdr:cNvPr id="412" name="円/楕円 411"/>
        <xdr:cNvSpPr/>
      </xdr:nvSpPr>
      <xdr:spPr>
        <a:xfrm>
          <a:off x="10426700" y="133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52627</xdr:rowOff>
    </xdr:from>
    <xdr:ext cx="469744" cy="259045"/>
    <xdr:sp macro="" textlink="">
      <xdr:nvSpPr>
        <xdr:cNvPr id="413" name="普通建設事業費 （ うち新規整備　）該当値テキスト"/>
        <xdr:cNvSpPr txBox="1"/>
      </xdr:nvSpPr>
      <xdr:spPr>
        <a:xfrm>
          <a:off x="10528300" y="132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127597</xdr:rowOff>
    </xdr:from>
    <xdr:to>
      <xdr:col>14</xdr:col>
      <xdr:colOff>79375</xdr:colOff>
      <xdr:row>78</xdr:row>
      <xdr:rowOff>57747</xdr:rowOff>
    </xdr:to>
    <xdr:sp macro="" textlink="">
      <xdr:nvSpPr>
        <xdr:cNvPr id="414" name="円/楕円 413"/>
        <xdr:cNvSpPr/>
      </xdr:nvSpPr>
      <xdr:spPr>
        <a:xfrm>
          <a:off x="9588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48874</xdr:rowOff>
    </xdr:from>
    <xdr:ext cx="469744" cy="259045"/>
    <xdr:sp macro="" textlink="">
      <xdr:nvSpPr>
        <xdr:cNvPr id="415" name="テキスト ボックス 414"/>
        <xdr:cNvSpPr txBox="1"/>
      </xdr:nvSpPr>
      <xdr:spPr>
        <a:xfrm>
          <a:off x="9404427" y="134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10925</xdr:rowOff>
    </xdr:from>
    <xdr:to>
      <xdr:col>12</xdr:col>
      <xdr:colOff>561975</xdr:colOff>
      <xdr:row>77</xdr:row>
      <xdr:rowOff>112525</xdr:rowOff>
    </xdr:to>
    <xdr:sp macro="" textlink="">
      <xdr:nvSpPr>
        <xdr:cNvPr id="416" name="円/楕円 415"/>
        <xdr:cNvSpPr/>
      </xdr:nvSpPr>
      <xdr:spPr>
        <a:xfrm>
          <a:off x="8699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103652</xdr:rowOff>
    </xdr:from>
    <xdr:ext cx="534377" cy="259045"/>
    <xdr:sp macro="" textlink="">
      <xdr:nvSpPr>
        <xdr:cNvPr id="417" name="テキスト ボックス 416"/>
        <xdr:cNvSpPr txBox="1"/>
      </xdr:nvSpPr>
      <xdr:spPr>
        <a:xfrm>
          <a:off x="8483111" y="133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20447</xdr:rowOff>
    </xdr:from>
    <xdr:to>
      <xdr:col>15</xdr:col>
      <xdr:colOff>180975</xdr:colOff>
      <xdr:row>95</xdr:row>
      <xdr:rowOff>92894</xdr:rowOff>
    </xdr:to>
    <xdr:cxnSp macro="">
      <xdr:nvCxnSpPr>
        <xdr:cNvPr id="446" name="直線コネクタ 445"/>
        <xdr:cNvCxnSpPr/>
      </xdr:nvCxnSpPr>
      <xdr:spPr>
        <a:xfrm flipV="1">
          <a:off x="9639300" y="15793847"/>
          <a:ext cx="838200" cy="58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92894</xdr:rowOff>
    </xdr:from>
    <xdr:to>
      <xdr:col>14</xdr:col>
      <xdr:colOff>28575</xdr:colOff>
      <xdr:row>97</xdr:row>
      <xdr:rowOff>100209</xdr:rowOff>
    </xdr:to>
    <xdr:cxnSp macro="">
      <xdr:nvCxnSpPr>
        <xdr:cNvPr id="449" name="直線コネクタ 448"/>
        <xdr:cNvCxnSpPr/>
      </xdr:nvCxnSpPr>
      <xdr:spPr>
        <a:xfrm flipV="1">
          <a:off x="8750300" y="16380644"/>
          <a:ext cx="8890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141097</xdr:rowOff>
    </xdr:from>
    <xdr:to>
      <xdr:col>15</xdr:col>
      <xdr:colOff>231775</xdr:colOff>
      <xdr:row>92</xdr:row>
      <xdr:rowOff>71247</xdr:rowOff>
    </xdr:to>
    <xdr:sp macro="" textlink="">
      <xdr:nvSpPr>
        <xdr:cNvPr id="459" name="円/楕円 458"/>
        <xdr:cNvSpPr/>
      </xdr:nvSpPr>
      <xdr:spPr>
        <a:xfrm>
          <a:off x="10426700" y="157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163974</xdr:rowOff>
    </xdr:from>
    <xdr:ext cx="534377" cy="259045"/>
    <xdr:sp macro="" textlink="">
      <xdr:nvSpPr>
        <xdr:cNvPr id="460" name="普通建設事業費 （ うち更新整備　）該当値テキスト"/>
        <xdr:cNvSpPr txBox="1"/>
      </xdr:nvSpPr>
      <xdr:spPr>
        <a:xfrm>
          <a:off x="10528300" y="155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42094</xdr:rowOff>
    </xdr:from>
    <xdr:to>
      <xdr:col>14</xdr:col>
      <xdr:colOff>79375</xdr:colOff>
      <xdr:row>95</xdr:row>
      <xdr:rowOff>143694</xdr:rowOff>
    </xdr:to>
    <xdr:sp macro="" textlink="">
      <xdr:nvSpPr>
        <xdr:cNvPr id="461" name="円/楕円 460"/>
        <xdr:cNvSpPr/>
      </xdr:nvSpPr>
      <xdr:spPr>
        <a:xfrm>
          <a:off x="9588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160221</xdr:rowOff>
    </xdr:from>
    <xdr:ext cx="534377" cy="259045"/>
    <xdr:sp macro="" textlink="">
      <xdr:nvSpPr>
        <xdr:cNvPr id="462" name="テキスト ボックス 461"/>
        <xdr:cNvSpPr txBox="1"/>
      </xdr:nvSpPr>
      <xdr:spPr>
        <a:xfrm>
          <a:off x="9372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49409</xdr:rowOff>
    </xdr:from>
    <xdr:to>
      <xdr:col>12</xdr:col>
      <xdr:colOff>561975</xdr:colOff>
      <xdr:row>97</xdr:row>
      <xdr:rowOff>151009</xdr:rowOff>
    </xdr:to>
    <xdr:sp macro="" textlink="">
      <xdr:nvSpPr>
        <xdr:cNvPr id="463" name="円/楕円 462"/>
        <xdr:cNvSpPr/>
      </xdr:nvSpPr>
      <xdr:spPr>
        <a:xfrm>
          <a:off x="8699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142136</xdr:rowOff>
    </xdr:from>
    <xdr:ext cx="534377" cy="259045"/>
    <xdr:sp macro="" textlink="">
      <xdr:nvSpPr>
        <xdr:cNvPr id="464" name="テキスト ボックス 463"/>
        <xdr:cNvSpPr txBox="1"/>
      </xdr:nvSpPr>
      <xdr:spPr>
        <a:xfrm>
          <a:off x="8483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135859</xdr:rowOff>
    </xdr:from>
    <xdr:to>
      <xdr:col>23</xdr:col>
      <xdr:colOff>517525</xdr:colOff>
      <xdr:row>38</xdr:row>
      <xdr:rowOff>139105</xdr:rowOff>
    </xdr:to>
    <xdr:cxnSp macro="">
      <xdr:nvCxnSpPr>
        <xdr:cNvPr id="491" name="直線コネクタ 490"/>
        <xdr:cNvCxnSpPr/>
      </xdr:nvCxnSpPr>
      <xdr:spPr>
        <a:xfrm flipV="1">
          <a:off x="15481300" y="6650959"/>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139105</xdr:rowOff>
    </xdr:from>
    <xdr:to>
      <xdr:col>22</xdr:col>
      <xdr:colOff>365125</xdr:colOff>
      <xdr:row>38</xdr:row>
      <xdr:rowOff>139197</xdr:rowOff>
    </xdr:to>
    <xdr:cxnSp macro="">
      <xdr:nvCxnSpPr>
        <xdr:cNvPr id="494" name="直線コネクタ 493"/>
        <xdr:cNvCxnSpPr/>
      </xdr:nvCxnSpPr>
      <xdr:spPr>
        <a:xfrm flipV="1">
          <a:off x="14592300" y="66542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133848</xdr:rowOff>
    </xdr:from>
    <xdr:to>
      <xdr:col>21</xdr:col>
      <xdr:colOff>161925</xdr:colOff>
      <xdr:row>38</xdr:row>
      <xdr:rowOff>139197</xdr:rowOff>
    </xdr:to>
    <xdr:cxnSp macro="">
      <xdr:nvCxnSpPr>
        <xdr:cNvPr id="497" name="直線コネクタ 496"/>
        <xdr:cNvCxnSpPr/>
      </xdr:nvCxnSpPr>
      <xdr:spPr>
        <a:xfrm>
          <a:off x="13703300" y="6648948"/>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132659</xdr:rowOff>
    </xdr:from>
    <xdr:to>
      <xdr:col>19</xdr:col>
      <xdr:colOff>644525</xdr:colOff>
      <xdr:row>38</xdr:row>
      <xdr:rowOff>133848</xdr:rowOff>
    </xdr:to>
    <xdr:cxnSp macro="">
      <xdr:nvCxnSpPr>
        <xdr:cNvPr id="500" name="直線コネクタ 499"/>
        <xdr:cNvCxnSpPr/>
      </xdr:nvCxnSpPr>
      <xdr:spPr>
        <a:xfrm>
          <a:off x="12814300" y="664775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85059</xdr:rowOff>
    </xdr:from>
    <xdr:to>
      <xdr:col>23</xdr:col>
      <xdr:colOff>568325</xdr:colOff>
      <xdr:row>39</xdr:row>
      <xdr:rowOff>15209</xdr:rowOff>
    </xdr:to>
    <xdr:sp macro="" textlink="">
      <xdr:nvSpPr>
        <xdr:cNvPr id="510" name="円/楕円 509"/>
        <xdr:cNvSpPr/>
      </xdr:nvSpPr>
      <xdr:spPr>
        <a:xfrm>
          <a:off x="162687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47895</xdr:rowOff>
    </xdr:from>
    <xdr:ext cx="313932" cy="259045"/>
    <xdr:sp macro="" textlink="">
      <xdr:nvSpPr>
        <xdr:cNvPr id="511" name="災害復旧事業費該当値テキスト"/>
        <xdr:cNvSpPr txBox="1"/>
      </xdr:nvSpPr>
      <xdr:spPr>
        <a:xfrm>
          <a:off x="16370300" y="6562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88305</xdr:rowOff>
    </xdr:from>
    <xdr:to>
      <xdr:col>22</xdr:col>
      <xdr:colOff>415925</xdr:colOff>
      <xdr:row>39</xdr:row>
      <xdr:rowOff>18455</xdr:rowOff>
    </xdr:to>
    <xdr:sp macro="" textlink="">
      <xdr:nvSpPr>
        <xdr:cNvPr id="512" name="円/楕円 511"/>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9582</xdr:rowOff>
    </xdr:from>
    <xdr:ext cx="313932" cy="259045"/>
    <xdr:sp macro="" textlink="">
      <xdr:nvSpPr>
        <xdr:cNvPr id="513" name="テキスト ボックス 512"/>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88397</xdr:rowOff>
    </xdr:from>
    <xdr:to>
      <xdr:col>21</xdr:col>
      <xdr:colOff>212725</xdr:colOff>
      <xdr:row>39</xdr:row>
      <xdr:rowOff>18547</xdr:rowOff>
    </xdr:to>
    <xdr:sp macro="" textlink="">
      <xdr:nvSpPr>
        <xdr:cNvPr id="514" name="円/楕円 513"/>
        <xdr:cNvSpPr/>
      </xdr:nvSpPr>
      <xdr:spPr>
        <a:xfrm>
          <a:off x="14541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9674</xdr:rowOff>
    </xdr:from>
    <xdr:ext cx="313932" cy="259045"/>
    <xdr:sp macro="" textlink="">
      <xdr:nvSpPr>
        <xdr:cNvPr id="515" name="テキスト ボックス 514"/>
        <xdr:cNvSpPr txBox="1"/>
      </xdr:nvSpPr>
      <xdr:spPr>
        <a:xfrm>
          <a:off x="14435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83048</xdr:rowOff>
    </xdr:from>
    <xdr:to>
      <xdr:col>20</xdr:col>
      <xdr:colOff>9525</xdr:colOff>
      <xdr:row>39</xdr:row>
      <xdr:rowOff>13198</xdr:rowOff>
    </xdr:to>
    <xdr:sp macro="" textlink="">
      <xdr:nvSpPr>
        <xdr:cNvPr id="516" name="円/楕円 515"/>
        <xdr:cNvSpPr/>
      </xdr:nvSpPr>
      <xdr:spPr>
        <a:xfrm>
          <a:off x="13652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4325</xdr:rowOff>
    </xdr:from>
    <xdr:ext cx="378565" cy="259045"/>
    <xdr:sp macro="" textlink="">
      <xdr:nvSpPr>
        <xdr:cNvPr id="517" name="テキスト ボックス 516"/>
        <xdr:cNvSpPr txBox="1"/>
      </xdr:nvSpPr>
      <xdr:spPr>
        <a:xfrm>
          <a:off x="13514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81859</xdr:rowOff>
    </xdr:from>
    <xdr:to>
      <xdr:col>18</xdr:col>
      <xdr:colOff>492125</xdr:colOff>
      <xdr:row>39</xdr:row>
      <xdr:rowOff>12009</xdr:rowOff>
    </xdr:to>
    <xdr:sp macro="" textlink="">
      <xdr:nvSpPr>
        <xdr:cNvPr id="518" name="円/楕円 517"/>
        <xdr:cNvSpPr/>
      </xdr:nvSpPr>
      <xdr:spPr>
        <a:xfrm>
          <a:off x="12763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3136</xdr:rowOff>
    </xdr:from>
    <xdr:ext cx="378565" cy="259045"/>
    <xdr:sp macro="" textlink="">
      <xdr:nvSpPr>
        <xdr:cNvPr id="519" name="テキスト ボックス 518"/>
        <xdr:cNvSpPr txBox="1"/>
      </xdr:nvSpPr>
      <xdr:spPr>
        <a:xfrm>
          <a:off x="12625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75235</xdr:rowOff>
    </xdr:from>
    <xdr:to>
      <xdr:col>23</xdr:col>
      <xdr:colOff>517525</xdr:colOff>
      <xdr:row>75</xdr:row>
      <xdr:rowOff>90180</xdr:rowOff>
    </xdr:to>
    <xdr:cxnSp macro="">
      <xdr:nvCxnSpPr>
        <xdr:cNvPr id="601" name="直線コネクタ 600"/>
        <xdr:cNvCxnSpPr/>
      </xdr:nvCxnSpPr>
      <xdr:spPr>
        <a:xfrm flipV="1">
          <a:off x="15481300" y="12933985"/>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47317</xdr:rowOff>
    </xdr:from>
    <xdr:to>
      <xdr:col>22</xdr:col>
      <xdr:colOff>365125</xdr:colOff>
      <xdr:row>75</xdr:row>
      <xdr:rowOff>90180</xdr:rowOff>
    </xdr:to>
    <xdr:cxnSp macro="">
      <xdr:nvCxnSpPr>
        <xdr:cNvPr id="604" name="直線コネクタ 603"/>
        <xdr:cNvCxnSpPr/>
      </xdr:nvCxnSpPr>
      <xdr:spPr>
        <a:xfrm>
          <a:off x="14592300" y="1290606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47317</xdr:rowOff>
    </xdr:from>
    <xdr:to>
      <xdr:col>21</xdr:col>
      <xdr:colOff>161925</xdr:colOff>
      <xdr:row>75</xdr:row>
      <xdr:rowOff>132756</xdr:rowOff>
    </xdr:to>
    <xdr:cxnSp macro="">
      <xdr:nvCxnSpPr>
        <xdr:cNvPr id="607" name="直線コネクタ 606"/>
        <xdr:cNvCxnSpPr/>
      </xdr:nvCxnSpPr>
      <xdr:spPr>
        <a:xfrm flipV="1">
          <a:off x="13703300" y="12906067"/>
          <a:ext cx="889000" cy="8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132756</xdr:rowOff>
    </xdr:from>
    <xdr:to>
      <xdr:col>19</xdr:col>
      <xdr:colOff>644525</xdr:colOff>
      <xdr:row>75</xdr:row>
      <xdr:rowOff>159074</xdr:rowOff>
    </xdr:to>
    <xdr:cxnSp macro="">
      <xdr:nvCxnSpPr>
        <xdr:cNvPr id="610" name="直線コネクタ 609"/>
        <xdr:cNvCxnSpPr/>
      </xdr:nvCxnSpPr>
      <xdr:spPr>
        <a:xfrm flipV="1">
          <a:off x="12814300" y="1299150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24435</xdr:rowOff>
    </xdr:from>
    <xdr:to>
      <xdr:col>23</xdr:col>
      <xdr:colOff>568325</xdr:colOff>
      <xdr:row>75</xdr:row>
      <xdr:rowOff>126035</xdr:rowOff>
    </xdr:to>
    <xdr:sp macro="" textlink="">
      <xdr:nvSpPr>
        <xdr:cNvPr id="620" name="円/楕円 619"/>
        <xdr:cNvSpPr/>
      </xdr:nvSpPr>
      <xdr:spPr>
        <a:xfrm>
          <a:off x="16268700" y="128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47312</xdr:rowOff>
    </xdr:from>
    <xdr:ext cx="534377" cy="259045"/>
    <xdr:sp macro="" textlink="">
      <xdr:nvSpPr>
        <xdr:cNvPr id="621" name="公債費該当値テキスト"/>
        <xdr:cNvSpPr txBox="1"/>
      </xdr:nvSpPr>
      <xdr:spPr>
        <a:xfrm>
          <a:off x="16370300" y="127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39380</xdr:rowOff>
    </xdr:from>
    <xdr:to>
      <xdr:col>22</xdr:col>
      <xdr:colOff>415925</xdr:colOff>
      <xdr:row>75</xdr:row>
      <xdr:rowOff>140980</xdr:rowOff>
    </xdr:to>
    <xdr:sp macro="" textlink="">
      <xdr:nvSpPr>
        <xdr:cNvPr id="622" name="円/楕円 621"/>
        <xdr:cNvSpPr/>
      </xdr:nvSpPr>
      <xdr:spPr>
        <a:xfrm>
          <a:off x="15430500" y="128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157507</xdr:rowOff>
    </xdr:from>
    <xdr:ext cx="534377" cy="259045"/>
    <xdr:sp macro="" textlink="">
      <xdr:nvSpPr>
        <xdr:cNvPr id="623" name="テキスト ボックス 622"/>
        <xdr:cNvSpPr txBox="1"/>
      </xdr:nvSpPr>
      <xdr:spPr>
        <a:xfrm>
          <a:off x="15214111" y="126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167967</xdr:rowOff>
    </xdr:from>
    <xdr:to>
      <xdr:col>21</xdr:col>
      <xdr:colOff>212725</xdr:colOff>
      <xdr:row>75</xdr:row>
      <xdr:rowOff>98117</xdr:rowOff>
    </xdr:to>
    <xdr:sp macro="" textlink="">
      <xdr:nvSpPr>
        <xdr:cNvPr id="624" name="円/楕円 623"/>
        <xdr:cNvSpPr/>
      </xdr:nvSpPr>
      <xdr:spPr>
        <a:xfrm>
          <a:off x="14541500" y="128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114644</xdr:rowOff>
    </xdr:from>
    <xdr:ext cx="534377" cy="259045"/>
    <xdr:sp macro="" textlink="">
      <xdr:nvSpPr>
        <xdr:cNvPr id="625" name="テキスト ボックス 624"/>
        <xdr:cNvSpPr txBox="1"/>
      </xdr:nvSpPr>
      <xdr:spPr>
        <a:xfrm>
          <a:off x="14325111" y="126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81956</xdr:rowOff>
    </xdr:from>
    <xdr:to>
      <xdr:col>20</xdr:col>
      <xdr:colOff>9525</xdr:colOff>
      <xdr:row>76</xdr:row>
      <xdr:rowOff>12106</xdr:rowOff>
    </xdr:to>
    <xdr:sp macro="" textlink="">
      <xdr:nvSpPr>
        <xdr:cNvPr id="626" name="円/楕円 625"/>
        <xdr:cNvSpPr/>
      </xdr:nvSpPr>
      <xdr:spPr>
        <a:xfrm>
          <a:off x="13652500" y="129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28633</xdr:rowOff>
    </xdr:from>
    <xdr:ext cx="534377" cy="259045"/>
    <xdr:sp macro="" textlink="">
      <xdr:nvSpPr>
        <xdr:cNvPr id="627" name="テキスト ボックス 626"/>
        <xdr:cNvSpPr txBox="1"/>
      </xdr:nvSpPr>
      <xdr:spPr>
        <a:xfrm>
          <a:off x="13436111" y="127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108274</xdr:rowOff>
    </xdr:from>
    <xdr:to>
      <xdr:col>18</xdr:col>
      <xdr:colOff>492125</xdr:colOff>
      <xdr:row>76</xdr:row>
      <xdr:rowOff>38424</xdr:rowOff>
    </xdr:to>
    <xdr:sp macro="" textlink="">
      <xdr:nvSpPr>
        <xdr:cNvPr id="628" name="円/楕円 627"/>
        <xdr:cNvSpPr/>
      </xdr:nvSpPr>
      <xdr:spPr>
        <a:xfrm>
          <a:off x="12763500" y="129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54951</xdr:rowOff>
    </xdr:from>
    <xdr:ext cx="534377" cy="259045"/>
    <xdr:sp macro="" textlink="">
      <xdr:nvSpPr>
        <xdr:cNvPr id="629" name="テキスト ボックス 628"/>
        <xdr:cNvSpPr txBox="1"/>
      </xdr:nvSpPr>
      <xdr:spPr>
        <a:xfrm>
          <a:off x="12547111" y="127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87250</xdr:rowOff>
    </xdr:from>
    <xdr:to>
      <xdr:col>23</xdr:col>
      <xdr:colOff>517525</xdr:colOff>
      <xdr:row>98</xdr:row>
      <xdr:rowOff>96796</xdr:rowOff>
    </xdr:to>
    <xdr:cxnSp macro="">
      <xdr:nvCxnSpPr>
        <xdr:cNvPr id="656" name="直線コネクタ 655"/>
        <xdr:cNvCxnSpPr/>
      </xdr:nvCxnSpPr>
      <xdr:spPr>
        <a:xfrm>
          <a:off x="15481300" y="16889350"/>
          <a:ext cx="8382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87250</xdr:rowOff>
    </xdr:from>
    <xdr:to>
      <xdr:col>22</xdr:col>
      <xdr:colOff>365125</xdr:colOff>
      <xdr:row>98</xdr:row>
      <xdr:rowOff>114444</xdr:rowOff>
    </xdr:to>
    <xdr:cxnSp macro="">
      <xdr:nvCxnSpPr>
        <xdr:cNvPr id="659" name="直線コネクタ 658"/>
        <xdr:cNvCxnSpPr/>
      </xdr:nvCxnSpPr>
      <xdr:spPr>
        <a:xfrm flipV="1">
          <a:off x="14592300" y="16889350"/>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73681</xdr:rowOff>
    </xdr:from>
    <xdr:to>
      <xdr:col>21</xdr:col>
      <xdr:colOff>161925</xdr:colOff>
      <xdr:row>98</xdr:row>
      <xdr:rowOff>114444</xdr:rowOff>
    </xdr:to>
    <xdr:cxnSp macro="">
      <xdr:nvCxnSpPr>
        <xdr:cNvPr id="662" name="直線コネクタ 661"/>
        <xdr:cNvCxnSpPr/>
      </xdr:nvCxnSpPr>
      <xdr:spPr>
        <a:xfrm>
          <a:off x="13703300" y="16875781"/>
          <a:ext cx="889000" cy="4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73681</xdr:rowOff>
    </xdr:from>
    <xdr:to>
      <xdr:col>19</xdr:col>
      <xdr:colOff>644525</xdr:colOff>
      <xdr:row>98</xdr:row>
      <xdr:rowOff>79222</xdr:rowOff>
    </xdr:to>
    <xdr:cxnSp macro="">
      <xdr:nvCxnSpPr>
        <xdr:cNvPr id="665" name="直線コネクタ 664"/>
        <xdr:cNvCxnSpPr/>
      </xdr:nvCxnSpPr>
      <xdr:spPr>
        <a:xfrm flipV="1">
          <a:off x="12814300" y="1687578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45996</xdr:rowOff>
    </xdr:from>
    <xdr:to>
      <xdr:col>23</xdr:col>
      <xdr:colOff>568325</xdr:colOff>
      <xdr:row>98</xdr:row>
      <xdr:rowOff>147596</xdr:rowOff>
    </xdr:to>
    <xdr:sp macro="" textlink="">
      <xdr:nvSpPr>
        <xdr:cNvPr id="675" name="円/楕円 674"/>
        <xdr:cNvSpPr/>
      </xdr:nvSpPr>
      <xdr:spPr>
        <a:xfrm>
          <a:off x="16268700" y="16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36450</xdr:rowOff>
    </xdr:from>
    <xdr:to>
      <xdr:col>22</xdr:col>
      <xdr:colOff>415925</xdr:colOff>
      <xdr:row>98</xdr:row>
      <xdr:rowOff>138050</xdr:rowOff>
    </xdr:to>
    <xdr:sp macro="" textlink="">
      <xdr:nvSpPr>
        <xdr:cNvPr id="677" name="円/楕円 676"/>
        <xdr:cNvSpPr/>
      </xdr:nvSpPr>
      <xdr:spPr>
        <a:xfrm>
          <a:off x="15430500" y="16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129177</xdr:rowOff>
    </xdr:from>
    <xdr:ext cx="469744" cy="259045"/>
    <xdr:sp macro="" textlink="">
      <xdr:nvSpPr>
        <xdr:cNvPr id="678" name="テキスト ボックス 677"/>
        <xdr:cNvSpPr txBox="1"/>
      </xdr:nvSpPr>
      <xdr:spPr>
        <a:xfrm>
          <a:off x="15246427" y="169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63644</xdr:rowOff>
    </xdr:from>
    <xdr:to>
      <xdr:col>21</xdr:col>
      <xdr:colOff>212725</xdr:colOff>
      <xdr:row>98</xdr:row>
      <xdr:rowOff>165244</xdr:rowOff>
    </xdr:to>
    <xdr:sp macro="" textlink="">
      <xdr:nvSpPr>
        <xdr:cNvPr id="679" name="円/楕円 678"/>
        <xdr:cNvSpPr/>
      </xdr:nvSpPr>
      <xdr:spPr>
        <a:xfrm>
          <a:off x="14541500" y="16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156371</xdr:rowOff>
    </xdr:from>
    <xdr:ext cx="469744" cy="259045"/>
    <xdr:sp macro="" textlink="">
      <xdr:nvSpPr>
        <xdr:cNvPr id="680" name="テキスト ボックス 679"/>
        <xdr:cNvSpPr txBox="1"/>
      </xdr:nvSpPr>
      <xdr:spPr>
        <a:xfrm>
          <a:off x="14357427" y="1695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22881</xdr:rowOff>
    </xdr:from>
    <xdr:to>
      <xdr:col>20</xdr:col>
      <xdr:colOff>9525</xdr:colOff>
      <xdr:row>98</xdr:row>
      <xdr:rowOff>124481</xdr:rowOff>
    </xdr:to>
    <xdr:sp macro="" textlink="">
      <xdr:nvSpPr>
        <xdr:cNvPr id="681" name="円/楕円 680"/>
        <xdr:cNvSpPr/>
      </xdr:nvSpPr>
      <xdr:spPr>
        <a:xfrm>
          <a:off x="13652500" y="168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115608</xdr:rowOff>
    </xdr:from>
    <xdr:ext cx="469744" cy="259045"/>
    <xdr:sp macro="" textlink="">
      <xdr:nvSpPr>
        <xdr:cNvPr id="682" name="テキスト ボックス 681"/>
        <xdr:cNvSpPr txBox="1"/>
      </xdr:nvSpPr>
      <xdr:spPr>
        <a:xfrm>
          <a:off x="13468427" y="169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28422</xdr:rowOff>
    </xdr:from>
    <xdr:to>
      <xdr:col>18</xdr:col>
      <xdr:colOff>492125</xdr:colOff>
      <xdr:row>98</xdr:row>
      <xdr:rowOff>130022</xdr:rowOff>
    </xdr:to>
    <xdr:sp macro="" textlink="">
      <xdr:nvSpPr>
        <xdr:cNvPr id="683" name="円/楕円 682"/>
        <xdr:cNvSpPr/>
      </xdr:nvSpPr>
      <xdr:spPr>
        <a:xfrm>
          <a:off x="12763500" y="168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121149</xdr:rowOff>
    </xdr:from>
    <xdr:ext cx="469744" cy="259045"/>
    <xdr:sp macro="" textlink="">
      <xdr:nvSpPr>
        <xdr:cNvPr id="684" name="テキスト ボックス 683"/>
        <xdr:cNvSpPr txBox="1"/>
      </xdr:nvSpPr>
      <xdr:spPr>
        <a:xfrm>
          <a:off x="12579427" y="169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147244</xdr:rowOff>
    </xdr:from>
    <xdr:to>
      <xdr:col>32</xdr:col>
      <xdr:colOff>187325</xdr:colOff>
      <xdr:row>58</xdr:row>
      <xdr:rowOff>127676</xdr:rowOff>
    </xdr:to>
    <xdr:cxnSp macro="">
      <xdr:nvCxnSpPr>
        <xdr:cNvPr id="770" name="直線コネクタ 769"/>
        <xdr:cNvCxnSpPr/>
      </xdr:nvCxnSpPr>
      <xdr:spPr>
        <a:xfrm>
          <a:off x="21323300" y="9919894"/>
          <a:ext cx="838200" cy="1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147244</xdr:rowOff>
    </xdr:from>
    <xdr:to>
      <xdr:col>31</xdr:col>
      <xdr:colOff>34925</xdr:colOff>
      <xdr:row>58</xdr:row>
      <xdr:rowOff>127264</xdr:rowOff>
    </xdr:to>
    <xdr:cxnSp macro="">
      <xdr:nvCxnSpPr>
        <xdr:cNvPr id="773" name="直線コネクタ 772"/>
        <xdr:cNvCxnSpPr/>
      </xdr:nvCxnSpPr>
      <xdr:spPr>
        <a:xfrm flipV="1">
          <a:off x="20434300" y="9919894"/>
          <a:ext cx="889000" cy="15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127264</xdr:rowOff>
    </xdr:from>
    <xdr:to>
      <xdr:col>29</xdr:col>
      <xdr:colOff>517525</xdr:colOff>
      <xdr:row>58</xdr:row>
      <xdr:rowOff>127630</xdr:rowOff>
    </xdr:to>
    <xdr:cxnSp macro="">
      <xdr:nvCxnSpPr>
        <xdr:cNvPr id="776" name="直線コネクタ 775"/>
        <xdr:cNvCxnSpPr/>
      </xdr:nvCxnSpPr>
      <xdr:spPr>
        <a:xfrm flipV="1">
          <a:off x="19545300" y="1007136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127310</xdr:rowOff>
    </xdr:from>
    <xdr:to>
      <xdr:col>28</xdr:col>
      <xdr:colOff>314325</xdr:colOff>
      <xdr:row>58</xdr:row>
      <xdr:rowOff>127630</xdr:rowOff>
    </xdr:to>
    <xdr:cxnSp macro="">
      <xdr:nvCxnSpPr>
        <xdr:cNvPr id="779" name="直線コネクタ 778"/>
        <xdr:cNvCxnSpPr/>
      </xdr:nvCxnSpPr>
      <xdr:spPr>
        <a:xfrm>
          <a:off x="18656300" y="1007141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76876</xdr:rowOff>
    </xdr:from>
    <xdr:to>
      <xdr:col>32</xdr:col>
      <xdr:colOff>238125</xdr:colOff>
      <xdr:row>59</xdr:row>
      <xdr:rowOff>7026</xdr:rowOff>
    </xdr:to>
    <xdr:sp macro="" textlink="">
      <xdr:nvSpPr>
        <xdr:cNvPr id="789" name="円/楕円 788"/>
        <xdr:cNvSpPr/>
      </xdr:nvSpPr>
      <xdr:spPr>
        <a:xfrm>
          <a:off x="221107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163253</xdr:rowOff>
    </xdr:from>
    <xdr:ext cx="378565" cy="259045"/>
    <xdr:sp macro="" textlink="">
      <xdr:nvSpPr>
        <xdr:cNvPr id="790" name="貸付金該当値テキスト"/>
        <xdr:cNvSpPr txBox="1"/>
      </xdr:nvSpPr>
      <xdr:spPr>
        <a:xfrm>
          <a:off x="22212300" y="993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96444</xdr:rowOff>
    </xdr:from>
    <xdr:to>
      <xdr:col>31</xdr:col>
      <xdr:colOff>85725</xdr:colOff>
      <xdr:row>58</xdr:row>
      <xdr:rowOff>26594</xdr:rowOff>
    </xdr:to>
    <xdr:sp macro="" textlink="">
      <xdr:nvSpPr>
        <xdr:cNvPr id="791" name="円/楕円 790"/>
        <xdr:cNvSpPr/>
      </xdr:nvSpPr>
      <xdr:spPr>
        <a:xfrm>
          <a:off x="21272500" y="9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43121</xdr:rowOff>
    </xdr:from>
    <xdr:ext cx="469744" cy="259045"/>
    <xdr:sp macro="" textlink="">
      <xdr:nvSpPr>
        <xdr:cNvPr id="792" name="テキスト ボックス 791"/>
        <xdr:cNvSpPr txBox="1"/>
      </xdr:nvSpPr>
      <xdr:spPr>
        <a:xfrm>
          <a:off x="21088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76464</xdr:rowOff>
    </xdr:from>
    <xdr:to>
      <xdr:col>29</xdr:col>
      <xdr:colOff>568325</xdr:colOff>
      <xdr:row>59</xdr:row>
      <xdr:rowOff>6614</xdr:rowOff>
    </xdr:to>
    <xdr:sp macro="" textlink="">
      <xdr:nvSpPr>
        <xdr:cNvPr id="793" name="円/楕円 792"/>
        <xdr:cNvSpPr/>
      </xdr:nvSpPr>
      <xdr:spPr>
        <a:xfrm>
          <a:off x="20383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169191</xdr:rowOff>
    </xdr:from>
    <xdr:ext cx="378565" cy="259045"/>
    <xdr:sp macro="" textlink="">
      <xdr:nvSpPr>
        <xdr:cNvPr id="794" name="テキスト ボックス 793"/>
        <xdr:cNvSpPr txBox="1"/>
      </xdr:nvSpPr>
      <xdr:spPr>
        <a:xfrm>
          <a:off x="20245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76830</xdr:rowOff>
    </xdr:from>
    <xdr:to>
      <xdr:col>28</xdr:col>
      <xdr:colOff>365125</xdr:colOff>
      <xdr:row>59</xdr:row>
      <xdr:rowOff>6980</xdr:rowOff>
    </xdr:to>
    <xdr:sp macro="" textlink="">
      <xdr:nvSpPr>
        <xdr:cNvPr id="795" name="円/楕円 794"/>
        <xdr:cNvSpPr/>
      </xdr:nvSpPr>
      <xdr:spPr>
        <a:xfrm>
          <a:off x="194945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169557</xdr:rowOff>
    </xdr:from>
    <xdr:ext cx="378565" cy="259045"/>
    <xdr:sp macro="" textlink="">
      <xdr:nvSpPr>
        <xdr:cNvPr id="796" name="テキスト ボックス 795"/>
        <xdr:cNvSpPr txBox="1"/>
      </xdr:nvSpPr>
      <xdr:spPr>
        <a:xfrm>
          <a:off x="19356017" y="1011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76510</xdr:rowOff>
    </xdr:from>
    <xdr:to>
      <xdr:col>27</xdr:col>
      <xdr:colOff>161925</xdr:colOff>
      <xdr:row>59</xdr:row>
      <xdr:rowOff>6660</xdr:rowOff>
    </xdr:to>
    <xdr:sp macro="" textlink="">
      <xdr:nvSpPr>
        <xdr:cNvPr id="797" name="円/楕円 796"/>
        <xdr:cNvSpPr/>
      </xdr:nvSpPr>
      <xdr:spPr>
        <a:xfrm>
          <a:off x="18605500" y="10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169237</xdr:rowOff>
    </xdr:from>
    <xdr:ext cx="378565" cy="259045"/>
    <xdr:sp macro="" textlink="">
      <xdr:nvSpPr>
        <xdr:cNvPr id="798" name="テキスト ボックス 797"/>
        <xdr:cNvSpPr txBox="1"/>
      </xdr:nvSpPr>
      <xdr:spPr>
        <a:xfrm>
          <a:off x="18467017" y="1011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82762</xdr:rowOff>
    </xdr:from>
    <xdr:to>
      <xdr:col>32</xdr:col>
      <xdr:colOff>187325</xdr:colOff>
      <xdr:row>78</xdr:row>
      <xdr:rowOff>97458</xdr:rowOff>
    </xdr:to>
    <xdr:cxnSp macro="">
      <xdr:nvCxnSpPr>
        <xdr:cNvPr id="830" name="直線コネクタ 829"/>
        <xdr:cNvCxnSpPr/>
      </xdr:nvCxnSpPr>
      <xdr:spPr>
        <a:xfrm flipV="1">
          <a:off x="21323300" y="13455862"/>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97458</xdr:rowOff>
    </xdr:from>
    <xdr:to>
      <xdr:col>31</xdr:col>
      <xdr:colOff>34925</xdr:colOff>
      <xdr:row>78</xdr:row>
      <xdr:rowOff>135765</xdr:rowOff>
    </xdr:to>
    <xdr:cxnSp macro="">
      <xdr:nvCxnSpPr>
        <xdr:cNvPr id="833" name="直線コネクタ 832"/>
        <xdr:cNvCxnSpPr/>
      </xdr:nvCxnSpPr>
      <xdr:spPr>
        <a:xfrm flipV="1">
          <a:off x="20434300" y="13470558"/>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135765</xdr:rowOff>
    </xdr:from>
    <xdr:to>
      <xdr:col>29</xdr:col>
      <xdr:colOff>517525</xdr:colOff>
      <xdr:row>78</xdr:row>
      <xdr:rowOff>168618</xdr:rowOff>
    </xdr:to>
    <xdr:cxnSp macro="">
      <xdr:nvCxnSpPr>
        <xdr:cNvPr id="836" name="直線コネクタ 835"/>
        <xdr:cNvCxnSpPr/>
      </xdr:nvCxnSpPr>
      <xdr:spPr>
        <a:xfrm flipV="1">
          <a:off x="19545300" y="13508865"/>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168618</xdr:rowOff>
    </xdr:from>
    <xdr:to>
      <xdr:col>28</xdr:col>
      <xdr:colOff>314325</xdr:colOff>
      <xdr:row>79</xdr:row>
      <xdr:rowOff>12485</xdr:rowOff>
    </xdr:to>
    <xdr:cxnSp macro="">
      <xdr:nvCxnSpPr>
        <xdr:cNvPr id="839" name="直線コネクタ 838"/>
        <xdr:cNvCxnSpPr/>
      </xdr:nvCxnSpPr>
      <xdr:spPr>
        <a:xfrm flipV="1">
          <a:off x="18656300" y="1354171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31962</xdr:rowOff>
    </xdr:from>
    <xdr:to>
      <xdr:col>32</xdr:col>
      <xdr:colOff>238125</xdr:colOff>
      <xdr:row>78</xdr:row>
      <xdr:rowOff>133562</xdr:rowOff>
    </xdr:to>
    <xdr:sp macro="" textlink="">
      <xdr:nvSpPr>
        <xdr:cNvPr id="849" name="円/楕円 848"/>
        <xdr:cNvSpPr/>
      </xdr:nvSpPr>
      <xdr:spPr>
        <a:xfrm>
          <a:off x="22110700" y="134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10389</xdr:rowOff>
    </xdr:from>
    <xdr:ext cx="534377" cy="259045"/>
    <xdr:sp macro="" textlink="">
      <xdr:nvSpPr>
        <xdr:cNvPr id="850" name="繰出金該当値テキスト"/>
        <xdr:cNvSpPr txBox="1"/>
      </xdr:nvSpPr>
      <xdr:spPr>
        <a:xfrm>
          <a:off x="22212300" y="13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46658</xdr:rowOff>
    </xdr:from>
    <xdr:to>
      <xdr:col>31</xdr:col>
      <xdr:colOff>85725</xdr:colOff>
      <xdr:row>78</xdr:row>
      <xdr:rowOff>148258</xdr:rowOff>
    </xdr:to>
    <xdr:sp macro="" textlink="">
      <xdr:nvSpPr>
        <xdr:cNvPr id="851" name="円/楕円 850"/>
        <xdr:cNvSpPr/>
      </xdr:nvSpPr>
      <xdr:spPr>
        <a:xfrm>
          <a:off x="21272500" y="134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139385</xdr:rowOff>
    </xdr:from>
    <xdr:ext cx="534377" cy="259045"/>
    <xdr:sp macro="" textlink="">
      <xdr:nvSpPr>
        <xdr:cNvPr id="852" name="テキスト ボックス 851"/>
        <xdr:cNvSpPr txBox="1"/>
      </xdr:nvSpPr>
      <xdr:spPr>
        <a:xfrm>
          <a:off x="21056111" y="135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84965</xdr:rowOff>
    </xdr:from>
    <xdr:to>
      <xdr:col>29</xdr:col>
      <xdr:colOff>568325</xdr:colOff>
      <xdr:row>79</xdr:row>
      <xdr:rowOff>15115</xdr:rowOff>
    </xdr:to>
    <xdr:sp macro="" textlink="">
      <xdr:nvSpPr>
        <xdr:cNvPr id="853" name="円/楕円 852"/>
        <xdr:cNvSpPr/>
      </xdr:nvSpPr>
      <xdr:spPr>
        <a:xfrm>
          <a:off x="20383500" y="13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6242</xdr:rowOff>
    </xdr:from>
    <xdr:ext cx="534377" cy="259045"/>
    <xdr:sp macro="" textlink="">
      <xdr:nvSpPr>
        <xdr:cNvPr id="854" name="テキスト ボックス 853"/>
        <xdr:cNvSpPr txBox="1"/>
      </xdr:nvSpPr>
      <xdr:spPr>
        <a:xfrm>
          <a:off x="20167111" y="135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117818</xdr:rowOff>
    </xdr:from>
    <xdr:to>
      <xdr:col>28</xdr:col>
      <xdr:colOff>365125</xdr:colOff>
      <xdr:row>79</xdr:row>
      <xdr:rowOff>47968</xdr:rowOff>
    </xdr:to>
    <xdr:sp macro="" textlink="">
      <xdr:nvSpPr>
        <xdr:cNvPr id="855" name="円/楕円 854"/>
        <xdr:cNvSpPr/>
      </xdr:nvSpPr>
      <xdr:spPr>
        <a:xfrm>
          <a:off x="19494500" y="134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39095</xdr:rowOff>
    </xdr:from>
    <xdr:ext cx="534377" cy="259045"/>
    <xdr:sp macro="" textlink="">
      <xdr:nvSpPr>
        <xdr:cNvPr id="856" name="テキスト ボックス 855"/>
        <xdr:cNvSpPr txBox="1"/>
      </xdr:nvSpPr>
      <xdr:spPr>
        <a:xfrm>
          <a:off x="19278111" y="135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133135</xdr:rowOff>
    </xdr:from>
    <xdr:to>
      <xdr:col>27</xdr:col>
      <xdr:colOff>161925</xdr:colOff>
      <xdr:row>79</xdr:row>
      <xdr:rowOff>63285</xdr:rowOff>
    </xdr:to>
    <xdr:sp macro="" textlink="">
      <xdr:nvSpPr>
        <xdr:cNvPr id="857" name="円/楕円 856"/>
        <xdr:cNvSpPr/>
      </xdr:nvSpPr>
      <xdr:spPr>
        <a:xfrm>
          <a:off x="186055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54412</xdr:rowOff>
    </xdr:from>
    <xdr:ext cx="534377" cy="259045"/>
    <xdr:sp macro="" textlink="">
      <xdr:nvSpPr>
        <xdr:cNvPr id="858" name="テキスト ボックス 857"/>
        <xdr:cNvSpPr txBox="1"/>
      </xdr:nvSpPr>
      <xdr:spPr>
        <a:xfrm>
          <a:off x="18389111" y="135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類似団体内平均値と比較して値が上回っているのは</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費、普通建設事業費（うち更新整備）、公債費、貸付金となっている。</a:t>
          </a:r>
          <a:endParaRPr lang="ja-JP" altLang="ja-JP" sz="1400">
            <a:effectLst/>
          </a:endParaRPr>
        </a:p>
        <a:p>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費については、</a:t>
          </a:r>
          <a:r>
            <a:rPr lang="ja-JP" altLang="ja-JP" sz="1100" b="0" i="0" baseline="0">
              <a:solidFill>
                <a:schemeClr val="dk1"/>
              </a:solidFill>
              <a:effectLst/>
              <a:latin typeface="+mn-lt"/>
              <a:ea typeface="+mn-ea"/>
              <a:cs typeface="+mn-cs"/>
            </a:rPr>
            <a:t>生活保護費や障害者自立支援給付費が高い水準で推移している</a:t>
          </a:r>
          <a:r>
            <a:rPr kumimoji="1" lang="ja-JP" altLang="ja-JP" sz="1100">
              <a:solidFill>
                <a:schemeClr val="dk1"/>
              </a:solidFill>
              <a:effectLst/>
              <a:latin typeface="+mn-lt"/>
              <a:ea typeface="+mn-ea"/>
              <a:cs typeface="+mn-cs"/>
            </a:rPr>
            <a:t>影響によるものである。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普通建設事業費（うち更新整備）については、既存施設の整備事業が増大している影響によるものである。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公債費については、平成２６年度より第三セクター等改革推進債の償還が始まった影響によるものである。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87,742
87,055
42.69
33,884,326
33,226,582
538,172
18,354,519
39,931,122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159817</xdr:rowOff>
    </xdr:from>
    <xdr:to>
      <xdr:col>6</xdr:col>
      <xdr:colOff>511175</xdr:colOff>
      <xdr:row>34</xdr:row>
      <xdr:rowOff>39116</xdr:rowOff>
    </xdr:to>
    <xdr:cxnSp macro="">
      <xdr:nvCxnSpPr>
        <xdr:cNvPr id="59" name="直線コネクタ 58"/>
        <xdr:cNvCxnSpPr/>
      </xdr:nvCxnSpPr>
      <xdr:spPr>
        <a:xfrm>
          <a:off x="3797300" y="5646217"/>
          <a:ext cx="8382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155245</xdr:rowOff>
    </xdr:from>
    <xdr:to>
      <xdr:col>5</xdr:col>
      <xdr:colOff>358775</xdr:colOff>
      <xdr:row>32</xdr:row>
      <xdr:rowOff>159817</xdr:rowOff>
    </xdr:to>
    <xdr:cxnSp macro="">
      <xdr:nvCxnSpPr>
        <xdr:cNvPr id="62" name="直線コネクタ 61"/>
        <xdr:cNvCxnSpPr/>
      </xdr:nvCxnSpPr>
      <xdr:spPr>
        <a:xfrm>
          <a:off x="2908300" y="56416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155245</xdr:rowOff>
    </xdr:from>
    <xdr:to>
      <xdr:col>4</xdr:col>
      <xdr:colOff>155575</xdr:colOff>
      <xdr:row>33</xdr:row>
      <xdr:rowOff>31801</xdr:rowOff>
    </xdr:to>
    <xdr:cxnSp macro="">
      <xdr:nvCxnSpPr>
        <xdr:cNvPr id="65" name="直線コネクタ 64"/>
        <xdr:cNvCxnSpPr/>
      </xdr:nvCxnSpPr>
      <xdr:spPr>
        <a:xfrm flipV="1">
          <a:off x="2019300" y="564164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127356</xdr:rowOff>
    </xdr:from>
    <xdr:to>
      <xdr:col>2</xdr:col>
      <xdr:colOff>638175</xdr:colOff>
      <xdr:row>33</xdr:row>
      <xdr:rowOff>31801</xdr:rowOff>
    </xdr:to>
    <xdr:cxnSp macro="">
      <xdr:nvCxnSpPr>
        <xdr:cNvPr id="68" name="直線コネクタ 67"/>
        <xdr:cNvCxnSpPr/>
      </xdr:nvCxnSpPr>
      <xdr:spPr>
        <a:xfrm>
          <a:off x="1130300" y="561375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159766</xdr:rowOff>
    </xdr:from>
    <xdr:to>
      <xdr:col>6</xdr:col>
      <xdr:colOff>561975</xdr:colOff>
      <xdr:row>34</xdr:row>
      <xdr:rowOff>89916</xdr:rowOff>
    </xdr:to>
    <xdr:sp macro="" textlink="">
      <xdr:nvSpPr>
        <xdr:cNvPr id="78" name="円/楕円 77"/>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11193</xdr:rowOff>
    </xdr:from>
    <xdr:ext cx="469744" cy="259045"/>
    <xdr:sp macro="" textlink="">
      <xdr:nvSpPr>
        <xdr:cNvPr id="79" name="議会費該当値テキスト"/>
        <xdr:cNvSpPr txBox="1"/>
      </xdr:nvSpPr>
      <xdr:spPr>
        <a:xfrm>
          <a:off x="4686300"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109017</xdr:rowOff>
    </xdr:from>
    <xdr:to>
      <xdr:col>5</xdr:col>
      <xdr:colOff>409575</xdr:colOff>
      <xdr:row>33</xdr:row>
      <xdr:rowOff>39167</xdr:rowOff>
    </xdr:to>
    <xdr:sp macro="" textlink="">
      <xdr:nvSpPr>
        <xdr:cNvPr id="80" name="円/楕円 79"/>
        <xdr:cNvSpPr/>
      </xdr:nvSpPr>
      <xdr:spPr>
        <a:xfrm>
          <a:off x="3746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55694</xdr:rowOff>
    </xdr:from>
    <xdr:ext cx="469744" cy="259045"/>
    <xdr:sp macro="" textlink="">
      <xdr:nvSpPr>
        <xdr:cNvPr id="81" name="テキスト ボックス 80"/>
        <xdr:cNvSpPr txBox="1"/>
      </xdr:nvSpPr>
      <xdr:spPr>
        <a:xfrm>
          <a:off x="3562427"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104445</xdr:rowOff>
    </xdr:from>
    <xdr:to>
      <xdr:col>4</xdr:col>
      <xdr:colOff>206375</xdr:colOff>
      <xdr:row>33</xdr:row>
      <xdr:rowOff>34595</xdr:rowOff>
    </xdr:to>
    <xdr:sp macro="" textlink="">
      <xdr:nvSpPr>
        <xdr:cNvPr id="82" name="円/楕円 81"/>
        <xdr:cNvSpPr/>
      </xdr:nvSpPr>
      <xdr:spPr>
        <a:xfrm>
          <a:off x="2857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51122</xdr:rowOff>
    </xdr:from>
    <xdr:ext cx="469744" cy="259045"/>
    <xdr:sp macro="" textlink="">
      <xdr:nvSpPr>
        <xdr:cNvPr id="83" name="テキスト ボックス 82"/>
        <xdr:cNvSpPr txBox="1"/>
      </xdr:nvSpPr>
      <xdr:spPr>
        <a:xfrm>
          <a:off x="2673427"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152451</xdr:rowOff>
    </xdr:from>
    <xdr:to>
      <xdr:col>3</xdr:col>
      <xdr:colOff>3175</xdr:colOff>
      <xdr:row>33</xdr:row>
      <xdr:rowOff>82601</xdr:rowOff>
    </xdr:to>
    <xdr:sp macro="" textlink="">
      <xdr:nvSpPr>
        <xdr:cNvPr id="84" name="円/楕円 83"/>
        <xdr:cNvSpPr/>
      </xdr:nvSpPr>
      <xdr:spPr>
        <a:xfrm>
          <a:off x="1968500" y="5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99128</xdr:rowOff>
    </xdr:from>
    <xdr:ext cx="469744" cy="259045"/>
    <xdr:sp macro="" textlink="">
      <xdr:nvSpPr>
        <xdr:cNvPr id="85" name="テキスト ボックス 84"/>
        <xdr:cNvSpPr txBox="1"/>
      </xdr:nvSpPr>
      <xdr:spPr>
        <a:xfrm>
          <a:off x="1784427" y="54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76556</xdr:rowOff>
    </xdr:from>
    <xdr:to>
      <xdr:col>1</xdr:col>
      <xdr:colOff>485775</xdr:colOff>
      <xdr:row>33</xdr:row>
      <xdr:rowOff>6706</xdr:rowOff>
    </xdr:to>
    <xdr:sp macro="" textlink="">
      <xdr:nvSpPr>
        <xdr:cNvPr id="86" name="円/楕円 85"/>
        <xdr:cNvSpPr/>
      </xdr:nvSpPr>
      <xdr:spPr>
        <a:xfrm>
          <a:off x="1079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23233</xdr:rowOff>
    </xdr:from>
    <xdr:ext cx="469744" cy="259045"/>
    <xdr:sp macro="" textlink="">
      <xdr:nvSpPr>
        <xdr:cNvPr id="87" name="テキスト ボックス 86"/>
        <xdr:cNvSpPr txBox="1"/>
      </xdr:nvSpPr>
      <xdr:spPr>
        <a:xfrm>
          <a:off x="895427"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121442</xdr:rowOff>
    </xdr:from>
    <xdr:to>
      <xdr:col>6</xdr:col>
      <xdr:colOff>511175</xdr:colOff>
      <xdr:row>57</xdr:row>
      <xdr:rowOff>140850</xdr:rowOff>
    </xdr:to>
    <xdr:cxnSp macro="">
      <xdr:nvCxnSpPr>
        <xdr:cNvPr id="116" name="直線コネクタ 115"/>
        <xdr:cNvCxnSpPr/>
      </xdr:nvCxnSpPr>
      <xdr:spPr>
        <a:xfrm>
          <a:off x="3797300" y="9894092"/>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121442</xdr:rowOff>
    </xdr:from>
    <xdr:to>
      <xdr:col>5</xdr:col>
      <xdr:colOff>358775</xdr:colOff>
      <xdr:row>57</xdr:row>
      <xdr:rowOff>134732</xdr:rowOff>
    </xdr:to>
    <xdr:cxnSp macro="">
      <xdr:nvCxnSpPr>
        <xdr:cNvPr id="119" name="直線コネクタ 118"/>
        <xdr:cNvCxnSpPr/>
      </xdr:nvCxnSpPr>
      <xdr:spPr>
        <a:xfrm flipV="1">
          <a:off x="2908300" y="9894092"/>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9726</xdr:rowOff>
    </xdr:from>
    <xdr:to>
      <xdr:col>4</xdr:col>
      <xdr:colOff>155575</xdr:colOff>
      <xdr:row>57</xdr:row>
      <xdr:rowOff>134732</xdr:rowOff>
    </xdr:to>
    <xdr:cxnSp macro="">
      <xdr:nvCxnSpPr>
        <xdr:cNvPr id="122" name="直線コネクタ 121"/>
        <xdr:cNvCxnSpPr/>
      </xdr:nvCxnSpPr>
      <xdr:spPr>
        <a:xfrm>
          <a:off x="2019300" y="9439476"/>
          <a:ext cx="889000" cy="4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9726</xdr:rowOff>
    </xdr:from>
    <xdr:to>
      <xdr:col>2</xdr:col>
      <xdr:colOff>638175</xdr:colOff>
      <xdr:row>57</xdr:row>
      <xdr:rowOff>14100</xdr:rowOff>
    </xdr:to>
    <xdr:cxnSp macro="">
      <xdr:nvCxnSpPr>
        <xdr:cNvPr id="125" name="直線コネクタ 124"/>
        <xdr:cNvCxnSpPr/>
      </xdr:nvCxnSpPr>
      <xdr:spPr>
        <a:xfrm flipV="1">
          <a:off x="1130300" y="9439476"/>
          <a:ext cx="889000" cy="3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90050</xdr:rowOff>
    </xdr:from>
    <xdr:to>
      <xdr:col>6</xdr:col>
      <xdr:colOff>561975</xdr:colOff>
      <xdr:row>58</xdr:row>
      <xdr:rowOff>20200</xdr:rowOff>
    </xdr:to>
    <xdr:sp macro="" textlink="">
      <xdr:nvSpPr>
        <xdr:cNvPr id="135" name="円/楕円 134"/>
        <xdr:cNvSpPr/>
      </xdr:nvSpPr>
      <xdr:spPr>
        <a:xfrm>
          <a:off x="4584700" y="98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4977</xdr:rowOff>
    </xdr:from>
    <xdr:ext cx="534377" cy="259045"/>
    <xdr:sp macro="" textlink="">
      <xdr:nvSpPr>
        <xdr:cNvPr id="136" name="総務費該当値テキスト"/>
        <xdr:cNvSpPr txBox="1"/>
      </xdr:nvSpPr>
      <xdr:spPr>
        <a:xfrm>
          <a:off x="4686300" y="97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70642</xdr:rowOff>
    </xdr:from>
    <xdr:to>
      <xdr:col>5</xdr:col>
      <xdr:colOff>409575</xdr:colOff>
      <xdr:row>58</xdr:row>
      <xdr:rowOff>792</xdr:rowOff>
    </xdr:to>
    <xdr:sp macro="" textlink="">
      <xdr:nvSpPr>
        <xdr:cNvPr id="137" name="円/楕円 136"/>
        <xdr:cNvSpPr/>
      </xdr:nvSpPr>
      <xdr:spPr>
        <a:xfrm>
          <a:off x="3746500" y="98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163369</xdr:rowOff>
    </xdr:from>
    <xdr:ext cx="534377" cy="259045"/>
    <xdr:sp macro="" textlink="">
      <xdr:nvSpPr>
        <xdr:cNvPr id="138" name="テキスト ボックス 137"/>
        <xdr:cNvSpPr txBox="1"/>
      </xdr:nvSpPr>
      <xdr:spPr>
        <a:xfrm>
          <a:off x="3530111" y="99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83932</xdr:rowOff>
    </xdr:from>
    <xdr:to>
      <xdr:col>4</xdr:col>
      <xdr:colOff>206375</xdr:colOff>
      <xdr:row>58</xdr:row>
      <xdr:rowOff>14082</xdr:rowOff>
    </xdr:to>
    <xdr:sp macro="" textlink="">
      <xdr:nvSpPr>
        <xdr:cNvPr id="139" name="円/楕円 138"/>
        <xdr:cNvSpPr/>
      </xdr:nvSpPr>
      <xdr:spPr>
        <a:xfrm>
          <a:off x="2857500" y="98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5209</xdr:rowOff>
    </xdr:from>
    <xdr:ext cx="534377" cy="259045"/>
    <xdr:sp macro="" textlink="">
      <xdr:nvSpPr>
        <xdr:cNvPr id="140" name="テキスト ボックス 139"/>
        <xdr:cNvSpPr txBox="1"/>
      </xdr:nvSpPr>
      <xdr:spPr>
        <a:xfrm>
          <a:off x="2641111" y="99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130376</xdr:rowOff>
    </xdr:from>
    <xdr:to>
      <xdr:col>3</xdr:col>
      <xdr:colOff>3175</xdr:colOff>
      <xdr:row>55</xdr:row>
      <xdr:rowOff>60526</xdr:rowOff>
    </xdr:to>
    <xdr:sp macro="" textlink="">
      <xdr:nvSpPr>
        <xdr:cNvPr id="141" name="円/楕円 140"/>
        <xdr:cNvSpPr/>
      </xdr:nvSpPr>
      <xdr:spPr>
        <a:xfrm>
          <a:off x="1968500" y="9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77053</xdr:rowOff>
    </xdr:from>
    <xdr:ext cx="534377" cy="259045"/>
    <xdr:sp macro="" textlink="">
      <xdr:nvSpPr>
        <xdr:cNvPr id="142" name="テキスト ボックス 141"/>
        <xdr:cNvSpPr txBox="1"/>
      </xdr:nvSpPr>
      <xdr:spPr>
        <a:xfrm>
          <a:off x="1752111" y="91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134750</xdr:rowOff>
    </xdr:from>
    <xdr:to>
      <xdr:col>1</xdr:col>
      <xdr:colOff>485775</xdr:colOff>
      <xdr:row>57</xdr:row>
      <xdr:rowOff>64900</xdr:rowOff>
    </xdr:to>
    <xdr:sp macro="" textlink="">
      <xdr:nvSpPr>
        <xdr:cNvPr id="143" name="円/楕円 142"/>
        <xdr:cNvSpPr/>
      </xdr:nvSpPr>
      <xdr:spPr>
        <a:xfrm>
          <a:off x="1079500" y="97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56027</xdr:rowOff>
    </xdr:from>
    <xdr:ext cx="534377" cy="259045"/>
    <xdr:sp macro="" textlink="">
      <xdr:nvSpPr>
        <xdr:cNvPr id="144" name="テキスト ボックス 143"/>
        <xdr:cNvSpPr txBox="1"/>
      </xdr:nvSpPr>
      <xdr:spPr>
        <a:xfrm>
          <a:off x="863111" y="98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1536</xdr:rowOff>
    </xdr:from>
    <xdr:to>
      <xdr:col>6</xdr:col>
      <xdr:colOff>511175</xdr:colOff>
      <xdr:row>75</xdr:row>
      <xdr:rowOff>97396</xdr:rowOff>
    </xdr:to>
    <xdr:cxnSp macro="">
      <xdr:nvCxnSpPr>
        <xdr:cNvPr id="174" name="直線コネクタ 173"/>
        <xdr:cNvCxnSpPr/>
      </xdr:nvCxnSpPr>
      <xdr:spPr>
        <a:xfrm flipV="1">
          <a:off x="3797300" y="12860286"/>
          <a:ext cx="8382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97396</xdr:rowOff>
    </xdr:from>
    <xdr:to>
      <xdr:col>5</xdr:col>
      <xdr:colOff>358775</xdr:colOff>
      <xdr:row>76</xdr:row>
      <xdr:rowOff>42317</xdr:rowOff>
    </xdr:to>
    <xdr:cxnSp macro="">
      <xdr:nvCxnSpPr>
        <xdr:cNvPr id="177" name="直線コネクタ 176"/>
        <xdr:cNvCxnSpPr/>
      </xdr:nvCxnSpPr>
      <xdr:spPr>
        <a:xfrm flipV="1">
          <a:off x="2908300" y="12956146"/>
          <a:ext cx="889000" cy="1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42317</xdr:rowOff>
    </xdr:from>
    <xdr:to>
      <xdr:col>4</xdr:col>
      <xdr:colOff>155575</xdr:colOff>
      <xdr:row>76</xdr:row>
      <xdr:rowOff>145759</xdr:rowOff>
    </xdr:to>
    <xdr:cxnSp macro="">
      <xdr:nvCxnSpPr>
        <xdr:cNvPr id="180" name="直線コネクタ 179"/>
        <xdr:cNvCxnSpPr/>
      </xdr:nvCxnSpPr>
      <xdr:spPr>
        <a:xfrm flipV="1">
          <a:off x="2019300" y="13072517"/>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145759</xdr:rowOff>
    </xdr:from>
    <xdr:to>
      <xdr:col>2</xdr:col>
      <xdr:colOff>638175</xdr:colOff>
      <xdr:row>77</xdr:row>
      <xdr:rowOff>11024</xdr:rowOff>
    </xdr:to>
    <xdr:cxnSp macro="">
      <xdr:nvCxnSpPr>
        <xdr:cNvPr id="183" name="直線コネクタ 182"/>
        <xdr:cNvCxnSpPr/>
      </xdr:nvCxnSpPr>
      <xdr:spPr>
        <a:xfrm flipV="1">
          <a:off x="1130300" y="13175959"/>
          <a:ext cx="8890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122186</xdr:rowOff>
    </xdr:from>
    <xdr:to>
      <xdr:col>6</xdr:col>
      <xdr:colOff>561975</xdr:colOff>
      <xdr:row>75</xdr:row>
      <xdr:rowOff>52336</xdr:rowOff>
    </xdr:to>
    <xdr:sp macro="" textlink="">
      <xdr:nvSpPr>
        <xdr:cNvPr id="193" name="円/楕円 192"/>
        <xdr:cNvSpPr/>
      </xdr:nvSpPr>
      <xdr:spPr>
        <a:xfrm>
          <a:off x="4584700" y="128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145063</xdr:rowOff>
    </xdr:from>
    <xdr:ext cx="599010" cy="259045"/>
    <xdr:sp macro="" textlink="">
      <xdr:nvSpPr>
        <xdr:cNvPr id="194" name="民生費該当値テキスト"/>
        <xdr:cNvSpPr txBox="1"/>
      </xdr:nvSpPr>
      <xdr:spPr>
        <a:xfrm>
          <a:off x="4686300" y="1266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46596</xdr:rowOff>
    </xdr:from>
    <xdr:to>
      <xdr:col>5</xdr:col>
      <xdr:colOff>409575</xdr:colOff>
      <xdr:row>75</xdr:row>
      <xdr:rowOff>148196</xdr:rowOff>
    </xdr:to>
    <xdr:sp macro="" textlink="">
      <xdr:nvSpPr>
        <xdr:cNvPr id="195" name="円/楕円 194"/>
        <xdr:cNvSpPr/>
      </xdr:nvSpPr>
      <xdr:spPr>
        <a:xfrm>
          <a:off x="3746500" y="12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139323</xdr:rowOff>
    </xdr:from>
    <xdr:ext cx="599010" cy="259045"/>
    <xdr:sp macro="" textlink="">
      <xdr:nvSpPr>
        <xdr:cNvPr id="196" name="テキスト ボックス 195"/>
        <xdr:cNvSpPr txBox="1"/>
      </xdr:nvSpPr>
      <xdr:spPr>
        <a:xfrm>
          <a:off x="3497794" y="1299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162967</xdr:rowOff>
    </xdr:from>
    <xdr:to>
      <xdr:col>4</xdr:col>
      <xdr:colOff>206375</xdr:colOff>
      <xdr:row>76</xdr:row>
      <xdr:rowOff>93117</xdr:rowOff>
    </xdr:to>
    <xdr:sp macro="" textlink="">
      <xdr:nvSpPr>
        <xdr:cNvPr id="197" name="円/楕円 196"/>
        <xdr:cNvSpPr/>
      </xdr:nvSpPr>
      <xdr:spPr>
        <a:xfrm>
          <a:off x="2857500" y="13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84244</xdr:rowOff>
    </xdr:from>
    <xdr:ext cx="599010" cy="259045"/>
    <xdr:sp macro="" textlink="">
      <xdr:nvSpPr>
        <xdr:cNvPr id="198" name="テキスト ボックス 197"/>
        <xdr:cNvSpPr txBox="1"/>
      </xdr:nvSpPr>
      <xdr:spPr>
        <a:xfrm>
          <a:off x="2608794" y="13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94959</xdr:rowOff>
    </xdr:from>
    <xdr:to>
      <xdr:col>3</xdr:col>
      <xdr:colOff>3175</xdr:colOff>
      <xdr:row>77</xdr:row>
      <xdr:rowOff>25109</xdr:rowOff>
    </xdr:to>
    <xdr:sp macro="" textlink="">
      <xdr:nvSpPr>
        <xdr:cNvPr id="199" name="円/楕円 198"/>
        <xdr:cNvSpPr/>
      </xdr:nvSpPr>
      <xdr:spPr>
        <a:xfrm>
          <a:off x="1968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16236</xdr:rowOff>
    </xdr:from>
    <xdr:ext cx="599010" cy="259045"/>
    <xdr:sp macro="" textlink="">
      <xdr:nvSpPr>
        <xdr:cNvPr id="200" name="テキスト ボックス 199"/>
        <xdr:cNvSpPr txBox="1"/>
      </xdr:nvSpPr>
      <xdr:spPr>
        <a:xfrm>
          <a:off x="1719794" y="132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131674</xdr:rowOff>
    </xdr:from>
    <xdr:to>
      <xdr:col>1</xdr:col>
      <xdr:colOff>485775</xdr:colOff>
      <xdr:row>77</xdr:row>
      <xdr:rowOff>61824</xdr:rowOff>
    </xdr:to>
    <xdr:sp macro="" textlink="">
      <xdr:nvSpPr>
        <xdr:cNvPr id="201" name="円/楕円 200"/>
        <xdr:cNvSpPr/>
      </xdr:nvSpPr>
      <xdr:spPr>
        <a:xfrm>
          <a:off x="1079500" y="131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52951</xdr:rowOff>
    </xdr:from>
    <xdr:ext cx="599010" cy="259045"/>
    <xdr:sp macro="" textlink="">
      <xdr:nvSpPr>
        <xdr:cNvPr id="202" name="テキスト ボックス 201"/>
        <xdr:cNvSpPr txBox="1"/>
      </xdr:nvSpPr>
      <xdr:spPr>
        <a:xfrm>
          <a:off x="830794" y="132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39193</xdr:rowOff>
    </xdr:from>
    <xdr:to>
      <xdr:col>6</xdr:col>
      <xdr:colOff>511175</xdr:colOff>
      <xdr:row>97</xdr:row>
      <xdr:rowOff>2063</xdr:rowOff>
    </xdr:to>
    <xdr:cxnSp macro="">
      <xdr:nvCxnSpPr>
        <xdr:cNvPr id="232" name="直線コネクタ 231"/>
        <xdr:cNvCxnSpPr/>
      </xdr:nvCxnSpPr>
      <xdr:spPr>
        <a:xfrm flipV="1">
          <a:off x="3797300" y="16326943"/>
          <a:ext cx="838200" cy="30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2063</xdr:rowOff>
    </xdr:from>
    <xdr:to>
      <xdr:col>5</xdr:col>
      <xdr:colOff>358775</xdr:colOff>
      <xdr:row>98</xdr:row>
      <xdr:rowOff>118859</xdr:rowOff>
    </xdr:to>
    <xdr:cxnSp macro="">
      <xdr:nvCxnSpPr>
        <xdr:cNvPr id="235" name="直線コネクタ 234"/>
        <xdr:cNvCxnSpPr/>
      </xdr:nvCxnSpPr>
      <xdr:spPr>
        <a:xfrm flipV="1">
          <a:off x="2908300" y="16632713"/>
          <a:ext cx="889000" cy="2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124670</xdr:rowOff>
    </xdr:from>
    <xdr:to>
      <xdr:col>4</xdr:col>
      <xdr:colOff>155575</xdr:colOff>
      <xdr:row>98</xdr:row>
      <xdr:rowOff>118859</xdr:rowOff>
    </xdr:to>
    <xdr:cxnSp macro="">
      <xdr:nvCxnSpPr>
        <xdr:cNvPr id="238" name="直線コネクタ 237"/>
        <xdr:cNvCxnSpPr/>
      </xdr:nvCxnSpPr>
      <xdr:spPr>
        <a:xfrm>
          <a:off x="2019300" y="16755320"/>
          <a:ext cx="889000" cy="16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124670</xdr:rowOff>
    </xdr:from>
    <xdr:to>
      <xdr:col>2</xdr:col>
      <xdr:colOff>638175</xdr:colOff>
      <xdr:row>98</xdr:row>
      <xdr:rowOff>127888</xdr:rowOff>
    </xdr:to>
    <xdr:cxnSp macro="">
      <xdr:nvCxnSpPr>
        <xdr:cNvPr id="241" name="直線コネクタ 240"/>
        <xdr:cNvCxnSpPr/>
      </xdr:nvCxnSpPr>
      <xdr:spPr>
        <a:xfrm flipV="1">
          <a:off x="1130300" y="16755320"/>
          <a:ext cx="889000" cy="17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159843</xdr:rowOff>
    </xdr:from>
    <xdr:to>
      <xdr:col>6</xdr:col>
      <xdr:colOff>561975</xdr:colOff>
      <xdr:row>95</xdr:row>
      <xdr:rowOff>89993</xdr:rowOff>
    </xdr:to>
    <xdr:sp macro="" textlink="">
      <xdr:nvSpPr>
        <xdr:cNvPr id="251" name="円/楕円 250"/>
        <xdr:cNvSpPr/>
      </xdr:nvSpPr>
      <xdr:spPr>
        <a:xfrm>
          <a:off x="45847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11270</xdr:rowOff>
    </xdr:from>
    <xdr:ext cx="534377" cy="259045"/>
    <xdr:sp macro="" textlink="">
      <xdr:nvSpPr>
        <xdr:cNvPr id="252" name="衛生費該当値テキスト"/>
        <xdr:cNvSpPr txBox="1"/>
      </xdr:nvSpPr>
      <xdr:spPr>
        <a:xfrm>
          <a:off x="4686300" y="161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122713</xdr:rowOff>
    </xdr:from>
    <xdr:to>
      <xdr:col>5</xdr:col>
      <xdr:colOff>409575</xdr:colOff>
      <xdr:row>97</xdr:row>
      <xdr:rowOff>52863</xdr:rowOff>
    </xdr:to>
    <xdr:sp macro="" textlink="">
      <xdr:nvSpPr>
        <xdr:cNvPr id="253" name="円/楕円 252"/>
        <xdr:cNvSpPr/>
      </xdr:nvSpPr>
      <xdr:spPr>
        <a:xfrm>
          <a:off x="3746500" y="165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69390</xdr:rowOff>
    </xdr:from>
    <xdr:ext cx="534377" cy="259045"/>
    <xdr:sp macro="" textlink="">
      <xdr:nvSpPr>
        <xdr:cNvPr id="254" name="テキスト ボックス 253"/>
        <xdr:cNvSpPr txBox="1"/>
      </xdr:nvSpPr>
      <xdr:spPr>
        <a:xfrm>
          <a:off x="3530111" y="1635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68059</xdr:rowOff>
    </xdr:from>
    <xdr:to>
      <xdr:col>4</xdr:col>
      <xdr:colOff>206375</xdr:colOff>
      <xdr:row>98</xdr:row>
      <xdr:rowOff>169659</xdr:rowOff>
    </xdr:to>
    <xdr:sp macro="" textlink="">
      <xdr:nvSpPr>
        <xdr:cNvPr id="255" name="円/楕円 254"/>
        <xdr:cNvSpPr/>
      </xdr:nvSpPr>
      <xdr:spPr>
        <a:xfrm>
          <a:off x="2857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160786</xdr:rowOff>
    </xdr:from>
    <xdr:ext cx="534377" cy="259045"/>
    <xdr:sp macro="" textlink="">
      <xdr:nvSpPr>
        <xdr:cNvPr id="256" name="テキスト ボックス 255"/>
        <xdr:cNvSpPr txBox="1"/>
      </xdr:nvSpPr>
      <xdr:spPr>
        <a:xfrm>
          <a:off x="2641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73870</xdr:rowOff>
    </xdr:from>
    <xdr:to>
      <xdr:col>3</xdr:col>
      <xdr:colOff>3175</xdr:colOff>
      <xdr:row>98</xdr:row>
      <xdr:rowOff>4020</xdr:rowOff>
    </xdr:to>
    <xdr:sp macro="" textlink="">
      <xdr:nvSpPr>
        <xdr:cNvPr id="257" name="円/楕円 256"/>
        <xdr:cNvSpPr/>
      </xdr:nvSpPr>
      <xdr:spPr>
        <a:xfrm>
          <a:off x="19685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166597</xdr:rowOff>
    </xdr:from>
    <xdr:ext cx="534377" cy="259045"/>
    <xdr:sp macro="" textlink="">
      <xdr:nvSpPr>
        <xdr:cNvPr id="258" name="テキスト ボックス 257"/>
        <xdr:cNvSpPr txBox="1"/>
      </xdr:nvSpPr>
      <xdr:spPr>
        <a:xfrm>
          <a:off x="1752111" y="167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77088</xdr:rowOff>
    </xdr:from>
    <xdr:to>
      <xdr:col>1</xdr:col>
      <xdr:colOff>485775</xdr:colOff>
      <xdr:row>99</xdr:row>
      <xdr:rowOff>7238</xdr:rowOff>
    </xdr:to>
    <xdr:sp macro="" textlink="">
      <xdr:nvSpPr>
        <xdr:cNvPr id="259" name="円/楕円 258"/>
        <xdr:cNvSpPr/>
      </xdr:nvSpPr>
      <xdr:spPr>
        <a:xfrm>
          <a:off x="10795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169815</xdr:rowOff>
    </xdr:from>
    <xdr:ext cx="534377" cy="259045"/>
    <xdr:sp macro="" textlink="">
      <xdr:nvSpPr>
        <xdr:cNvPr id="260" name="テキスト ボックス 259"/>
        <xdr:cNvSpPr txBox="1"/>
      </xdr:nvSpPr>
      <xdr:spPr>
        <a:xfrm>
          <a:off x="863111" y="169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31115</xdr:rowOff>
    </xdr:from>
    <xdr:to>
      <xdr:col>15</xdr:col>
      <xdr:colOff>180975</xdr:colOff>
      <xdr:row>38</xdr:row>
      <xdr:rowOff>53594</xdr:rowOff>
    </xdr:to>
    <xdr:cxnSp macro="">
      <xdr:nvCxnSpPr>
        <xdr:cNvPr id="289" name="直線コネクタ 288"/>
        <xdr:cNvCxnSpPr/>
      </xdr:nvCxnSpPr>
      <xdr:spPr>
        <a:xfrm flipV="1">
          <a:off x="9639300" y="6546215"/>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29972</xdr:rowOff>
    </xdr:from>
    <xdr:to>
      <xdr:col>14</xdr:col>
      <xdr:colOff>28575</xdr:colOff>
      <xdr:row>38</xdr:row>
      <xdr:rowOff>53594</xdr:rowOff>
    </xdr:to>
    <xdr:cxnSp macro="">
      <xdr:nvCxnSpPr>
        <xdr:cNvPr id="292" name="直線コネクタ 291"/>
        <xdr:cNvCxnSpPr/>
      </xdr:nvCxnSpPr>
      <xdr:spPr>
        <a:xfrm>
          <a:off x="8750300" y="654507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28448</xdr:rowOff>
    </xdr:from>
    <xdr:to>
      <xdr:col>12</xdr:col>
      <xdr:colOff>511175</xdr:colOff>
      <xdr:row>38</xdr:row>
      <xdr:rowOff>29972</xdr:rowOff>
    </xdr:to>
    <xdr:cxnSp macro="">
      <xdr:nvCxnSpPr>
        <xdr:cNvPr id="295" name="直線コネクタ 294"/>
        <xdr:cNvCxnSpPr/>
      </xdr:nvCxnSpPr>
      <xdr:spPr>
        <a:xfrm>
          <a:off x="7861300" y="6200648"/>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28448</xdr:rowOff>
    </xdr:from>
    <xdr:to>
      <xdr:col>11</xdr:col>
      <xdr:colOff>307975</xdr:colOff>
      <xdr:row>36</xdr:row>
      <xdr:rowOff>56261</xdr:rowOff>
    </xdr:to>
    <xdr:cxnSp macro="">
      <xdr:nvCxnSpPr>
        <xdr:cNvPr id="298" name="直線コネクタ 297"/>
        <xdr:cNvCxnSpPr/>
      </xdr:nvCxnSpPr>
      <xdr:spPr>
        <a:xfrm flipV="1">
          <a:off x="6972300" y="620064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151765</xdr:rowOff>
    </xdr:from>
    <xdr:to>
      <xdr:col>15</xdr:col>
      <xdr:colOff>231775</xdr:colOff>
      <xdr:row>38</xdr:row>
      <xdr:rowOff>81915</xdr:rowOff>
    </xdr:to>
    <xdr:sp macro="" textlink="">
      <xdr:nvSpPr>
        <xdr:cNvPr id="308" name="円/楕円 307"/>
        <xdr:cNvSpPr/>
      </xdr:nvSpPr>
      <xdr:spPr>
        <a:xfrm>
          <a:off x="104267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130192</xdr:rowOff>
    </xdr:from>
    <xdr:ext cx="378565" cy="259045"/>
    <xdr:sp macro="" textlink="">
      <xdr:nvSpPr>
        <xdr:cNvPr id="309" name="労働費該当値テキスト"/>
        <xdr:cNvSpPr txBox="1"/>
      </xdr:nvSpPr>
      <xdr:spPr>
        <a:xfrm>
          <a:off x="10528300" y="647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2794</xdr:rowOff>
    </xdr:from>
    <xdr:to>
      <xdr:col>14</xdr:col>
      <xdr:colOff>79375</xdr:colOff>
      <xdr:row>38</xdr:row>
      <xdr:rowOff>104394</xdr:rowOff>
    </xdr:to>
    <xdr:sp macro="" textlink="">
      <xdr:nvSpPr>
        <xdr:cNvPr id="310" name="円/楕円 309"/>
        <xdr:cNvSpPr/>
      </xdr:nvSpPr>
      <xdr:spPr>
        <a:xfrm>
          <a:off x="9588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95521</xdr:rowOff>
    </xdr:from>
    <xdr:ext cx="378565" cy="259045"/>
    <xdr:sp macro="" textlink="">
      <xdr:nvSpPr>
        <xdr:cNvPr id="311" name="テキスト ボックス 310"/>
        <xdr:cNvSpPr txBox="1"/>
      </xdr:nvSpPr>
      <xdr:spPr>
        <a:xfrm>
          <a:off x="9450017"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150622</xdr:rowOff>
    </xdr:from>
    <xdr:to>
      <xdr:col>12</xdr:col>
      <xdr:colOff>561975</xdr:colOff>
      <xdr:row>38</xdr:row>
      <xdr:rowOff>80772</xdr:rowOff>
    </xdr:to>
    <xdr:sp macro="" textlink="">
      <xdr:nvSpPr>
        <xdr:cNvPr id="312" name="円/楕円 311"/>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71899</xdr:rowOff>
    </xdr:from>
    <xdr:ext cx="378565" cy="259045"/>
    <xdr:sp macro="" textlink="">
      <xdr:nvSpPr>
        <xdr:cNvPr id="313" name="テキスト ボックス 312"/>
        <xdr:cNvSpPr txBox="1"/>
      </xdr:nvSpPr>
      <xdr:spPr>
        <a:xfrm>
          <a:off x="8561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149098</xdr:rowOff>
    </xdr:from>
    <xdr:to>
      <xdr:col>11</xdr:col>
      <xdr:colOff>358775</xdr:colOff>
      <xdr:row>36</xdr:row>
      <xdr:rowOff>79248</xdr:rowOff>
    </xdr:to>
    <xdr:sp macro="" textlink="">
      <xdr:nvSpPr>
        <xdr:cNvPr id="314" name="円/楕円 313"/>
        <xdr:cNvSpPr/>
      </xdr:nvSpPr>
      <xdr:spPr>
        <a:xfrm>
          <a:off x="7810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70375</xdr:rowOff>
    </xdr:from>
    <xdr:ext cx="469744" cy="259045"/>
    <xdr:sp macro="" textlink="">
      <xdr:nvSpPr>
        <xdr:cNvPr id="315" name="テキスト ボックス 314"/>
        <xdr:cNvSpPr txBox="1"/>
      </xdr:nvSpPr>
      <xdr:spPr>
        <a:xfrm>
          <a:off x="7626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5461</xdr:rowOff>
    </xdr:from>
    <xdr:to>
      <xdr:col>10</xdr:col>
      <xdr:colOff>155575</xdr:colOff>
      <xdr:row>36</xdr:row>
      <xdr:rowOff>107061</xdr:rowOff>
    </xdr:to>
    <xdr:sp macro="" textlink="">
      <xdr:nvSpPr>
        <xdr:cNvPr id="316" name="円/楕円 315"/>
        <xdr:cNvSpPr/>
      </xdr:nvSpPr>
      <xdr:spPr>
        <a:xfrm>
          <a:off x="6921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98188</xdr:rowOff>
    </xdr:from>
    <xdr:ext cx="469744" cy="259045"/>
    <xdr:sp macro="" textlink="">
      <xdr:nvSpPr>
        <xdr:cNvPr id="317" name="テキスト ボックス 316"/>
        <xdr:cNvSpPr txBox="1"/>
      </xdr:nvSpPr>
      <xdr:spPr>
        <a:xfrm>
          <a:off x="6737427"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65565</xdr:rowOff>
    </xdr:from>
    <xdr:to>
      <xdr:col>15</xdr:col>
      <xdr:colOff>180975</xdr:colOff>
      <xdr:row>58</xdr:row>
      <xdr:rowOff>70183</xdr:rowOff>
    </xdr:to>
    <xdr:cxnSp macro="">
      <xdr:nvCxnSpPr>
        <xdr:cNvPr id="344" name="直線コネクタ 343"/>
        <xdr:cNvCxnSpPr/>
      </xdr:nvCxnSpPr>
      <xdr:spPr>
        <a:xfrm>
          <a:off x="9639300" y="10009665"/>
          <a:ext cx="8382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65565</xdr:rowOff>
    </xdr:from>
    <xdr:to>
      <xdr:col>14</xdr:col>
      <xdr:colOff>28575</xdr:colOff>
      <xdr:row>58</xdr:row>
      <xdr:rowOff>81521</xdr:rowOff>
    </xdr:to>
    <xdr:cxnSp macro="">
      <xdr:nvCxnSpPr>
        <xdr:cNvPr id="347" name="直線コネクタ 346"/>
        <xdr:cNvCxnSpPr/>
      </xdr:nvCxnSpPr>
      <xdr:spPr>
        <a:xfrm flipV="1">
          <a:off x="8750300" y="1000966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63484</xdr:rowOff>
    </xdr:from>
    <xdr:to>
      <xdr:col>12</xdr:col>
      <xdr:colOff>511175</xdr:colOff>
      <xdr:row>58</xdr:row>
      <xdr:rowOff>81521</xdr:rowOff>
    </xdr:to>
    <xdr:cxnSp macro="">
      <xdr:nvCxnSpPr>
        <xdr:cNvPr id="350" name="直線コネクタ 349"/>
        <xdr:cNvCxnSpPr/>
      </xdr:nvCxnSpPr>
      <xdr:spPr>
        <a:xfrm>
          <a:off x="7861300" y="10007584"/>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55027</xdr:rowOff>
    </xdr:from>
    <xdr:to>
      <xdr:col>11</xdr:col>
      <xdr:colOff>307975</xdr:colOff>
      <xdr:row>58</xdr:row>
      <xdr:rowOff>63484</xdr:rowOff>
    </xdr:to>
    <xdr:cxnSp macro="">
      <xdr:nvCxnSpPr>
        <xdr:cNvPr id="353" name="直線コネクタ 352"/>
        <xdr:cNvCxnSpPr/>
      </xdr:nvCxnSpPr>
      <xdr:spPr>
        <a:xfrm>
          <a:off x="6972300" y="9999127"/>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19383</xdr:rowOff>
    </xdr:from>
    <xdr:to>
      <xdr:col>15</xdr:col>
      <xdr:colOff>231775</xdr:colOff>
      <xdr:row>58</xdr:row>
      <xdr:rowOff>120983</xdr:rowOff>
    </xdr:to>
    <xdr:sp macro="" textlink="">
      <xdr:nvSpPr>
        <xdr:cNvPr id="363" name="円/楕円 362"/>
        <xdr:cNvSpPr/>
      </xdr:nvSpPr>
      <xdr:spPr>
        <a:xfrm>
          <a:off x="10426700" y="99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14765</xdr:rowOff>
    </xdr:from>
    <xdr:to>
      <xdr:col>14</xdr:col>
      <xdr:colOff>79375</xdr:colOff>
      <xdr:row>58</xdr:row>
      <xdr:rowOff>116365</xdr:rowOff>
    </xdr:to>
    <xdr:sp macro="" textlink="">
      <xdr:nvSpPr>
        <xdr:cNvPr id="365" name="円/楕円 364"/>
        <xdr:cNvSpPr/>
      </xdr:nvSpPr>
      <xdr:spPr>
        <a:xfrm>
          <a:off x="9588500" y="99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107492</xdr:rowOff>
    </xdr:from>
    <xdr:ext cx="469744" cy="259045"/>
    <xdr:sp macro="" textlink="">
      <xdr:nvSpPr>
        <xdr:cNvPr id="366" name="テキスト ボックス 365"/>
        <xdr:cNvSpPr txBox="1"/>
      </xdr:nvSpPr>
      <xdr:spPr>
        <a:xfrm>
          <a:off x="9404427" y="100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30721</xdr:rowOff>
    </xdr:from>
    <xdr:to>
      <xdr:col>12</xdr:col>
      <xdr:colOff>561975</xdr:colOff>
      <xdr:row>58</xdr:row>
      <xdr:rowOff>132321</xdr:rowOff>
    </xdr:to>
    <xdr:sp macro="" textlink="">
      <xdr:nvSpPr>
        <xdr:cNvPr id="367" name="円/楕円 366"/>
        <xdr:cNvSpPr/>
      </xdr:nvSpPr>
      <xdr:spPr>
        <a:xfrm>
          <a:off x="8699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123448</xdr:rowOff>
    </xdr:from>
    <xdr:ext cx="469744" cy="259045"/>
    <xdr:sp macro="" textlink="">
      <xdr:nvSpPr>
        <xdr:cNvPr id="368" name="テキスト ボックス 367"/>
        <xdr:cNvSpPr txBox="1"/>
      </xdr:nvSpPr>
      <xdr:spPr>
        <a:xfrm>
          <a:off x="8515427" y="100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12684</xdr:rowOff>
    </xdr:from>
    <xdr:to>
      <xdr:col>11</xdr:col>
      <xdr:colOff>358775</xdr:colOff>
      <xdr:row>58</xdr:row>
      <xdr:rowOff>114284</xdr:rowOff>
    </xdr:to>
    <xdr:sp macro="" textlink="">
      <xdr:nvSpPr>
        <xdr:cNvPr id="369" name="円/楕円 368"/>
        <xdr:cNvSpPr/>
      </xdr:nvSpPr>
      <xdr:spPr>
        <a:xfrm>
          <a:off x="7810500" y="99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105411</xdr:rowOff>
    </xdr:from>
    <xdr:ext cx="469744" cy="259045"/>
    <xdr:sp macro="" textlink="">
      <xdr:nvSpPr>
        <xdr:cNvPr id="370" name="テキスト ボックス 369"/>
        <xdr:cNvSpPr txBox="1"/>
      </xdr:nvSpPr>
      <xdr:spPr>
        <a:xfrm>
          <a:off x="7626427" y="100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4227</xdr:rowOff>
    </xdr:from>
    <xdr:to>
      <xdr:col>10</xdr:col>
      <xdr:colOff>155575</xdr:colOff>
      <xdr:row>58</xdr:row>
      <xdr:rowOff>105827</xdr:rowOff>
    </xdr:to>
    <xdr:sp macro="" textlink="">
      <xdr:nvSpPr>
        <xdr:cNvPr id="371" name="円/楕円 370"/>
        <xdr:cNvSpPr/>
      </xdr:nvSpPr>
      <xdr:spPr>
        <a:xfrm>
          <a:off x="6921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96954</xdr:rowOff>
    </xdr:from>
    <xdr:ext cx="469744" cy="259045"/>
    <xdr:sp macro="" textlink="">
      <xdr:nvSpPr>
        <xdr:cNvPr id="372" name="テキスト ボックス 371"/>
        <xdr:cNvSpPr txBox="1"/>
      </xdr:nvSpPr>
      <xdr:spPr>
        <a:xfrm>
          <a:off x="6737427" y="1004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120002</xdr:rowOff>
    </xdr:from>
    <xdr:to>
      <xdr:col>15</xdr:col>
      <xdr:colOff>180975</xdr:colOff>
      <xdr:row>78</xdr:row>
      <xdr:rowOff>134443</xdr:rowOff>
    </xdr:to>
    <xdr:cxnSp macro="">
      <xdr:nvCxnSpPr>
        <xdr:cNvPr id="401" name="直線コネクタ 400"/>
        <xdr:cNvCxnSpPr/>
      </xdr:nvCxnSpPr>
      <xdr:spPr>
        <a:xfrm flipV="1">
          <a:off x="9639300" y="13493102"/>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134443</xdr:rowOff>
    </xdr:from>
    <xdr:to>
      <xdr:col>14</xdr:col>
      <xdr:colOff>28575</xdr:colOff>
      <xdr:row>78</xdr:row>
      <xdr:rowOff>159550</xdr:rowOff>
    </xdr:to>
    <xdr:cxnSp macro="">
      <xdr:nvCxnSpPr>
        <xdr:cNvPr id="404" name="直線コネクタ 403"/>
        <xdr:cNvCxnSpPr/>
      </xdr:nvCxnSpPr>
      <xdr:spPr>
        <a:xfrm flipV="1">
          <a:off x="8750300" y="13507543"/>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159550</xdr:rowOff>
    </xdr:from>
    <xdr:to>
      <xdr:col>12</xdr:col>
      <xdr:colOff>511175</xdr:colOff>
      <xdr:row>79</xdr:row>
      <xdr:rowOff>8217</xdr:rowOff>
    </xdr:to>
    <xdr:cxnSp macro="">
      <xdr:nvCxnSpPr>
        <xdr:cNvPr id="407" name="直線コネクタ 406"/>
        <xdr:cNvCxnSpPr/>
      </xdr:nvCxnSpPr>
      <xdr:spPr>
        <a:xfrm flipV="1">
          <a:off x="7861300" y="1353265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162294</xdr:rowOff>
    </xdr:from>
    <xdr:to>
      <xdr:col>11</xdr:col>
      <xdr:colOff>307975</xdr:colOff>
      <xdr:row>79</xdr:row>
      <xdr:rowOff>8217</xdr:rowOff>
    </xdr:to>
    <xdr:cxnSp macro="">
      <xdr:nvCxnSpPr>
        <xdr:cNvPr id="410" name="直線コネクタ 409"/>
        <xdr:cNvCxnSpPr/>
      </xdr:nvCxnSpPr>
      <xdr:spPr>
        <a:xfrm>
          <a:off x="6972300" y="1353539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69202</xdr:rowOff>
    </xdr:from>
    <xdr:to>
      <xdr:col>15</xdr:col>
      <xdr:colOff>231775</xdr:colOff>
      <xdr:row>78</xdr:row>
      <xdr:rowOff>170802</xdr:rowOff>
    </xdr:to>
    <xdr:sp macro="" textlink="">
      <xdr:nvSpPr>
        <xdr:cNvPr id="420" name="円/楕円 419"/>
        <xdr:cNvSpPr/>
      </xdr:nvSpPr>
      <xdr:spPr>
        <a:xfrm>
          <a:off x="104267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155579</xdr:rowOff>
    </xdr:from>
    <xdr:ext cx="469744" cy="259045"/>
    <xdr:sp macro="" textlink="">
      <xdr:nvSpPr>
        <xdr:cNvPr id="421" name="商工費該当値テキスト"/>
        <xdr:cNvSpPr txBox="1"/>
      </xdr:nvSpPr>
      <xdr:spPr>
        <a:xfrm>
          <a:off x="10528300" y="133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83643</xdr:rowOff>
    </xdr:from>
    <xdr:to>
      <xdr:col>14</xdr:col>
      <xdr:colOff>79375</xdr:colOff>
      <xdr:row>79</xdr:row>
      <xdr:rowOff>13793</xdr:rowOff>
    </xdr:to>
    <xdr:sp macro="" textlink="">
      <xdr:nvSpPr>
        <xdr:cNvPr id="422" name="円/楕円 421"/>
        <xdr:cNvSpPr/>
      </xdr:nvSpPr>
      <xdr:spPr>
        <a:xfrm>
          <a:off x="9588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4920</xdr:rowOff>
    </xdr:from>
    <xdr:ext cx="469744" cy="259045"/>
    <xdr:sp macro="" textlink="">
      <xdr:nvSpPr>
        <xdr:cNvPr id="423" name="テキスト ボックス 422"/>
        <xdr:cNvSpPr txBox="1"/>
      </xdr:nvSpPr>
      <xdr:spPr>
        <a:xfrm>
          <a:off x="9404427"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108750</xdr:rowOff>
    </xdr:from>
    <xdr:to>
      <xdr:col>12</xdr:col>
      <xdr:colOff>561975</xdr:colOff>
      <xdr:row>79</xdr:row>
      <xdr:rowOff>38900</xdr:rowOff>
    </xdr:to>
    <xdr:sp macro="" textlink="">
      <xdr:nvSpPr>
        <xdr:cNvPr id="424" name="円/楕円 423"/>
        <xdr:cNvSpPr/>
      </xdr:nvSpPr>
      <xdr:spPr>
        <a:xfrm>
          <a:off x="8699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30027</xdr:rowOff>
    </xdr:from>
    <xdr:ext cx="469744" cy="259045"/>
    <xdr:sp macro="" textlink="">
      <xdr:nvSpPr>
        <xdr:cNvPr id="425" name="テキスト ボックス 424"/>
        <xdr:cNvSpPr txBox="1"/>
      </xdr:nvSpPr>
      <xdr:spPr>
        <a:xfrm>
          <a:off x="8515427"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128867</xdr:rowOff>
    </xdr:from>
    <xdr:to>
      <xdr:col>11</xdr:col>
      <xdr:colOff>358775</xdr:colOff>
      <xdr:row>79</xdr:row>
      <xdr:rowOff>59017</xdr:rowOff>
    </xdr:to>
    <xdr:sp macro="" textlink="">
      <xdr:nvSpPr>
        <xdr:cNvPr id="426" name="円/楕円 425"/>
        <xdr:cNvSpPr/>
      </xdr:nvSpPr>
      <xdr:spPr>
        <a:xfrm>
          <a:off x="7810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50144</xdr:rowOff>
    </xdr:from>
    <xdr:ext cx="378565" cy="259045"/>
    <xdr:sp macro="" textlink="">
      <xdr:nvSpPr>
        <xdr:cNvPr id="427" name="テキスト ボックス 426"/>
        <xdr:cNvSpPr txBox="1"/>
      </xdr:nvSpPr>
      <xdr:spPr>
        <a:xfrm>
          <a:off x="7672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111494</xdr:rowOff>
    </xdr:from>
    <xdr:to>
      <xdr:col>10</xdr:col>
      <xdr:colOff>155575</xdr:colOff>
      <xdr:row>79</xdr:row>
      <xdr:rowOff>41644</xdr:rowOff>
    </xdr:to>
    <xdr:sp macro="" textlink="">
      <xdr:nvSpPr>
        <xdr:cNvPr id="428" name="円/楕円 427"/>
        <xdr:cNvSpPr/>
      </xdr:nvSpPr>
      <xdr:spPr>
        <a:xfrm>
          <a:off x="6921500" y="134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32771</xdr:rowOff>
    </xdr:from>
    <xdr:ext cx="469744" cy="259045"/>
    <xdr:sp macro="" textlink="">
      <xdr:nvSpPr>
        <xdr:cNvPr id="429" name="テキスト ボックス 428"/>
        <xdr:cNvSpPr txBox="1"/>
      </xdr:nvSpPr>
      <xdr:spPr>
        <a:xfrm>
          <a:off x="6737427" y="1357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153082</xdr:rowOff>
    </xdr:from>
    <xdr:to>
      <xdr:col>15</xdr:col>
      <xdr:colOff>180975</xdr:colOff>
      <xdr:row>98</xdr:row>
      <xdr:rowOff>3231</xdr:rowOff>
    </xdr:to>
    <xdr:cxnSp macro="">
      <xdr:nvCxnSpPr>
        <xdr:cNvPr id="456" name="直線コネクタ 455"/>
        <xdr:cNvCxnSpPr/>
      </xdr:nvCxnSpPr>
      <xdr:spPr>
        <a:xfrm>
          <a:off x="9639300" y="16783732"/>
          <a:ext cx="8382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143422</xdr:rowOff>
    </xdr:from>
    <xdr:to>
      <xdr:col>14</xdr:col>
      <xdr:colOff>28575</xdr:colOff>
      <xdr:row>97</xdr:row>
      <xdr:rowOff>153082</xdr:rowOff>
    </xdr:to>
    <xdr:cxnSp macro="">
      <xdr:nvCxnSpPr>
        <xdr:cNvPr id="459" name="直線コネクタ 458"/>
        <xdr:cNvCxnSpPr/>
      </xdr:nvCxnSpPr>
      <xdr:spPr>
        <a:xfrm>
          <a:off x="8750300" y="16774072"/>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143422</xdr:rowOff>
    </xdr:from>
    <xdr:to>
      <xdr:col>12</xdr:col>
      <xdr:colOff>511175</xdr:colOff>
      <xdr:row>97</xdr:row>
      <xdr:rowOff>144400</xdr:rowOff>
    </xdr:to>
    <xdr:cxnSp macro="">
      <xdr:nvCxnSpPr>
        <xdr:cNvPr id="462" name="直線コネクタ 461"/>
        <xdr:cNvCxnSpPr/>
      </xdr:nvCxnSpPr>
      <xdr:spPr>
        <a:xfrm flipV="1">
          <a:off x="7861300" y="167740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137305</xdr:rowOff>
    </xdr:from>
    <xdr:to>
      <xdr:col>11</xdr:col>
      <xdr:colOff>307975</xdr:colOff>
      <xdr:row>97</xdr:row>
      <xdr:rowOff>144400</xdr:rowOff>
    </xdr:to>
    <xdr:cxnSp macro="">
      <xdr:nvCxnSpPr>
        <xdr:cNvPr id="465" name="直線コネクタ 464"/>
        <xdr:cNvCxnSpPr/>
      </xdr:nvCxnSpPr>
      <xdr:spPr>
        <a:xfrm>
          <a:off x="6972300" y="16767955"/>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123881</xdr:rowOff>
    </xdr:from>
    <xdr:to>
      <xdr:col>15</xdr:col>
      <xdr:colOff>231775</xdr:colOff>
      <xdr:row>98</xdr:row>
      <xdr:rowOff>54031</xdr:rowOff>
    </xdr:to>
    <xdr:sp macro="" textlink="">
      <xdr:nvSpPr>
        <xdr:cNvPr id="475" name="円/楕円 474"/>
        <xdr:cNvSpPr/>
      </xdr:nvSpPr>
      <xdr:spPr>
        <a:xfrm>
          <a:off x="10426700" y="167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102282</xdr:rowOff>
    </xdr:from>
    <xdr:to>
      <xdr:col>14</xdr:col>
      <xdr:colOff>79375</xdr:colOff>
      <xdr:row>98</xdr:row>
      <xdr:rowOff>32432</xdr:rowOff>
    </xdr:to>
    <xdr:sp macro="" textlink="">
      <xdr:nvSpPr>
        <xdr:cNvPr id="477" name="円/楕円 476"/>
        <xdr:cNvSpPr/>
      </xdr:nvSpPr>
      <xdr:spPr>
        <a:xfrm>
          <a:off x="9588500" y="16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23559</xdr:rowOff>
    </xdr:from>
    <xdr:ext cx="534377" cy="259045"/>
    <xdr:sp macro="" textlink="">
      <xdr:nvSpPr>
        <xdr:cNvPr id="478" name="テキスト ボックス 477"/>
        <xdr:cNvSpPr txBox="1"/>
      </xdr:nvSpPr>
      <xdr:spPr>
        <a:xfrm>
          <a:off x="9372111" y="168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92622</xdr:rowOff>
    </xdr:from>
    <xdr:to>
      <xdr:col>12</xdr:col>
      <xdr:colOff>561975</xdr:colOff>
      <xdr:row>98</xdr:row>
      <xdr:rowOff>22772</xdr:rowOff>
    </xdr:to>
    <xdr:sp macro="" textlink="">
      <xdr:nvSpPr>
        <xdr:cNvPr id="479" name="円/楕円 478"/>
        <xdr:cNvSpPr/>
      </xdr:nvSpPr>
      <xdr:spPr>
        <a:xfrm>
          <a:off x="8699500" y="167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13899</xdr:rowOff>
    </xdr:from>
    <xdr:ext cx="534377" cy="259045"/>
    <xdr:sp macro="" textlink="">
      <xdr:nvSpPr>
        <xdr:cNvPr id="480" name="テキスト ボックス 479"/>
        <xdr:cNvSpPr txBox="1"/>
      </xdr:nvSpPr>
      <xdr:spPr>
        <a:xfrm>
          <a:off x="8483111" y="168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93600</xdr:rowOff>
    </xdr:from>
    <xdr:to>
      <xdr:col>11</xdr:col>
      <xdr:colOff>358775</xdr:colOff>
      <xdr:row>98</xdr:row>
      <xdr:rowOff>23750</xdr:rowOff>
    </xdr:to>
    <xdr:sp macro="" textlink="">
      <xdr:nvSpPr>
        <xdr:cNvPr id="481" name="円/楕円 480"/>
        <xdr:cNvSpPr/>
      </xdr:nvSpPr>
      <xdr:spPr>
        <a:xfrm>
          <a:off x="7810500" y="167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14877</xdr:rowOff>
    </xdr:from>
    <xdr:ext cx="534377" cy="259045"/>
    <xdr:sp macro="" textlink="">
      <xdr:nvSpPr>
        <xdr:cNvPr id="482" name="テキスト ボックス 481"/>
        <xdr:cNvSpPr txBox="1"/>
      </xdr:nvSpPr>
      <xdr:spPr>
        <a:xfrm>
          <a:off x="7594111" y="168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86505</xdr:rowOff>
    </xdr:from>
    <xdr:to>
      <xdr:col>10</xdr:col>
      <xdr:colOff>155575</xdr:colOff>
      <xdr:row>98</xdr:row>
      <xdr:rowOff>16655</xdr:rowOff>
    </xdr:to>
    <xdr:sp macro="" textlink="">
      <xdr:nvSpPr>
        <xdr:cNvPr id="483" name="円/楕円 482"/>
        <xdr:cNvSpPr/>
      </xdr:nvSpPr>
      <xdr:spPr>
        <a:xfrm>
          <a:off x="6921500" y="167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7782</xdr:rowOff>
    </xdr:from>
    <xdr:ext cx="534377" cy="259045"/>
    <xdr:sp macro="" textlink="">
      <xdr:nvSpPr>
        <xdr:cNvPr id="484" name="テキスト ボックス 483"/>
        <xdr:cNvSpPr txBox="1"/>
      </xdr:nvSpPr>
      <xdr:spPr>
        <a:xfrm>
          <a:off x="6705111" y="168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142763</xdr:rowOff>
    </xdr:from>
    <xdr:to>
      <xdr:col>23</xdr:col>
      <xdr:colOff>517525</xdr:colOff>
      <xdr:row>39</xdr:row>
      <xdr:rowOff>22840</xdr:rowOff>
    </xdr:to>
    <xdr:cxnSp macro="">
      <xdr:nvCxnSpPr>
        <xdr:cNvPr id="512" name="直線コネクタ 511"/>
        <xdr:cNvCxnSpPr/>
      </xdr:nvCxnSpPr>
      <xdr:spPr>
        <a:xfrm flipV="1">
          <a:off x="15481300" y="6657863"/>
          <a:ext cx="8382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18314</xdr:rowOff>
    </xdr:from>
    <xdr:to>
      <xdr:col>22</xdr:col>
      <xdr:colOff>365125</xdr:colOff>
      <xdr:row>39</xdr:row>
      <xdr:rowOff>22840</xdr:rowOff>
    </xdr:to>
    <xdr:cxnSp macro="">
      <xdr:nvCxnSpPr>
        <xdr:cNvPr id="515" name="直線コネクタ 514"/>
        <xdr:cNvCxnSpPr/>
      </xdr:nvCxnSpPr>
      <xdr:spPr>
        <a:xfrm>
          <a:off x="14592300" y="670486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18314</xdr:rowOff>
    </xdr:from>
    <xdr:to>
      <xdr:col>21</xdr:col>
      <xdr:colOff>161925</xdr:colOff>
      <xdr:row>39</xdr:row>
      <xdr:rowOff>36693</xdr:rowOff>
    </xdr:to>
    <xdr:cxnSp macro="">
      <xdr:nvCxnSpPr>
        <xdr:cNvPr id="518" name="直線コネクタ 517"/>
        <xdr:cNvCxnSpPr/>
      </xdr:nvCxnSpPr>
      <xdr:spPr>
        <a:xfrm flipV="1">
          <a:off x="13703300" y="670486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36693</xdr:rowOff>
    </xdr:from>
    <xdr:to>
      <xdr:col>19</xdr:col>
      <xdr:colOff>644525</xdr:colOff>
      <xdr:row>39</xdr:row>
      <xdr:rowOff>63347</xdr:rowOff>
    </xdr:to>
    <xdr:cxnSp macro="">
      <xdr:nvCxnSpPr>
        <xdr:cNvPr id="521" name="直線コネクタ 520"/>
        <xdr:cNvCxnSpPr/>
      </xdr:nvCxnSpPr>
      <xdr:spPr>
        <a:xfrm flipV="1">
          <a:off x="12814300" y="6723243"/>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91963</xdr:rowOff>
    </xdr:from>
    <xdr:to>
      <xdr:col>23</xdr:col>
      <xdr:colOff>568325</xdr:colOff>
      <xdr:row>39</xdr:row>
      <xdr:rowOff>22113</xdr:rowOff>
    </xdr:to>
    <xdr:sp macro="" textlink="">
      <xdr:nvSpPr>
        <xdr:cNvPr id="531" name="円/楕円 530"/>
        <xdr:cNvSpPr/>
      </xdr:nvSpPr>
      <xdr:spPr>
        <a:xfrm>
          <a:off x="16268700" y="66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6890</xdr:rowOff>
    </xdr:from>
    <xdr:ext cx="469744" cy="259045"/>
    <xdr:sp macro="" textlink="">
      <xdr:nvSpPr>
        <xdr:cNvPr id="532" name="消防費該当値テキスト"/>
        <xdr:cNvSpPr txBox="1"/>
      </xdr:nvSpPr>
      <xdr:spPr>
        <a:xfrm>
          <a:off x="16370300" y="652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143490</xdr:rowOff>
    </xdr:from>
    <xdr:to>
      <xdr:col>22</xdr:col>
      <xdr:colOff>415925</xdr:colOff>
      <xdr:row>39</xdr:row>
      <xdr:rowOff>73640</xdr:rowOff>
    </xdr:to>
    <xdr:sp macro="" textlink="">
      <xdr:nvSpPr>
        <xdr:cNvPr id="533" name="円/楕円 532"/>
        <xdr:cNvSpPr/>
      </xdr:nvSpPr>
      <xdr:spPr>
        <a:xfrm>
          <a:off x="15430500" y="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64767</xdr:rowOff>
    </xdr:from>
    <xdr:ext cx="469744" cy="259045"/>
    <xdr:sp macro="" textlink="">
      <xdr:nvSpPr>
        <xdr:cNvPr id="534" name="テキスト ボックス 533"/>
        <xdr:cNvSpPr txBox="1"/>
      </xdr:nvSpPr>
      <xdr:spPr>
        <a:xfrm>
          <a:off x="15246427" y="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138964</xdr:rowOff>
    </xdr:from>
    <xdr:to>
      <xdr:col>21</xdr:col>
      <xdr:colOff>212725</xdr:colOff>
      <xdr:row>39</xdr:row>
      <xdr:rowOff>69114</xdr:rowOff>
    </xdr:to>
    <xdr:sp macro="" textlink="">
      <xdr:nvSpPr>
        <xdr:cNvPr id="535" name="円/楕円 534"/>
        <xdr:cNvSpPr/>
      </xdr:nvSpPr>
      <xdr:spPr>
        <a:xfrm>
          <a:off x="14541500" y="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60241</xdr:rowOff>
    </xdr:from>
    <xdr:ext cx="469744" cy="259045"/>
    <xdr:sp macro="" textlink="">
      <xdr:nvSpPr>
        <xdr:cNvPr id="536" name="テキスト ボックス 535"/>
        <xdr:cNvSpPr txBox="1"/>
      </xdr:nvSpPr>
      <xdr:spPr>
        <a:xfrm>
          <a:off x="14357427" y="67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157343</xdr:rowOff>
    </xdr:from>
    <xdr:to>
      <xdr:col>20</xdr:col>
      <xdr:colOff>9525</xdr:colOff>
      <xdr:row>39</xdr:row>
      <xdr:rowOff>87493</xdr:rowOff>
    </xdr:to>
    <xdr:sp macro="" textlink="">
      <xdr:nvSpPr>
        <xdr:cNvPr id="537" name="円/楕円 536"/>
        <xdr:cNvSpPr/>
      </xdr:nvSpPr>
      <xdr:spPr>
        <a:xfrm>
          <a:off x="13652500" y="6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78620</xdr:rowOff>
    </xdr:from>
    <xdr:ext cx="469744" cy="259045"/>
    <xdr:sp macro="" textlink="">
      <xdr:nvSpPr>
        <xdr:cNvPr id="538" name="テキスト ボックス 537"/>
        <xdr:cNvSpPr txBox="1"/>
      </xdr:nvSpPr>
      <xdr:spPr>
        <a:xfrm>
          <a:off x="13468427" y="676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12547</xdr:rowOff>
    </xdr:from>
    <xdr:to>
      <xdr:col>18</xdr:col>
      <xdr:colOff>492125</xdr:colOff>
      <xdr:row>39</xdr:row>
      <xdr:rowOff>114147</xdr:rowOff>
    </xdr:to>
    <xdr:sp macro="" textlink="">
      <xdr:nvSpPr>
        <xdr:cNvPr id="539" name="円/楕円 538"/>
        <xdr:cNvSpPr/>
      </xdr:nvSpPr>
      <xdr:spPr>
        <a:xfrm>
          <a:off x="12763500" y="6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105274</xdr:rowOff>
    </xdr:from>
    <xdr:ext cx="469744" cy="259045"/>
    <xdr:sp macro="" textlink="">
      <xdr:nvSpPr>
        <xdr:cNvPr id="540" name="テキスト ボックス 539"/>
        <xdr:cNvSpPr txBox="1"/>
      </xdr:nvSpPr>
      <xdr:spPr>
        <a:xfrm>
          <a:off x="12579427" y="67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106390</xdr:rowOff>
    </xdr:from>
    <xdr:to>
      <xdr:col>23</xdr:col>
      <xdr:colOff>517525</xdr:colOff>
      <xdr:row>58</xdr:row>
      <xdr:rowOff>118800</xdr:rowOff>
    </xdr:to>
    <xdr:cxnSp macro="">
      <xdr:nvCxnSpPr>
        <xdr:cNvPr id="572" name="直線コネクタ 571"/>
        <xdr:cNvCxnSpPr/>
      </xdr:nvCxnSpPr>
      <xdr:spPr>
        <a:xfrm flipV="1">
          <a:off x="15481300" y="9879040"/>
          <a:ext cx="8382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36324</xdr:rowOff>
    </xdr:from>
    <xdr:to>
      <xdr:col>22</xdr:col>
      <xdr:colOff>365125</xdr:colOff>
      <xdr:row>58</xdr:row>
      <xdr:rowOff>118800</xdr:rowOff>
    </xdr:to>
    <xdr:cxnSp macro="">
      <xdr:nvCxnSpPr>
        <xdr:cNvPr id="575" name="直線コネクタ 574"/>
        <xdr:cNvCxnSpPr/>
      </xdr:nvCxnSpPr>
      <xdr:spPr>
        <a:xfrm>
          <a:off x="14592300" y="9808974"/>
          <a:ext cx="889000" cy="25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36324</xdr:rowOff>
    </xdr:from>
    <xdr:to>
      <xdr:col>21</xdr:col>
      <xdr:colOff>161925</xdr:colOff>
      <xdr:row>58</xdr:row>
      <xdr:rowOff>98454</xdr:rowOff>
    </xdr:to>
    <xdr:cxnSp macro="">
      <xdr:nvCxnSpPr>
        <xdr:cNvPr id="578" name="直線コネクタ 577"/>
        <xdr:cNvCxnSpPr/>
      </xdr:nvCxnSpPr>
      <xdr:spPr>
        <a:xfrm flipV="1">
          <a:off x="13703300" y="9808974"/>
          <a:ext cx="889000" cy="2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98454</xdr:rowOff>
    </xdr:from>
    <xdr:to>
      <xdr:col>19</xdr:col>
      <xdr:colOff>644525</xdr:colOff>
      <xdr:row>58</xdr:row>
      <xdr:rowOff>166446</xdr:rowOff>
    </xdr:to>
    <xdr:cxnSp macro="">
      <xdr:nvCxnSpPr>
        <xdr:cNvPr id="581" name="直線コネクタ 580"/>
        <xdr:cNvCxnSpPr/>
      </xdr:nvCxnSpPr>
      <xdr:spPr>
        <a:xfrm flipV="1">
          <a:off x="12814300" y="10042554"/>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55590</xdr:rowOff>
    </xdr:from>
    <xdr:to>
      <xdr:col>23</xdr:col>
      <xdr:colOff>568325</xdr:colOff>
      <xdr:row>57</xdr:row>
      <xdr:rowOff>157190</xdr:rowOff>
    </xdr:to>
    <xdr:sp macro="" textlink="">
      <xdr:nvSpPr>
        <xdr:cNvPr id="591" name="円/楕円 590"/>
        <xdr:cNvSpPr/>
      </xdr:nvSpPr>
      <xdr:spPr>
        <a:xfrm>
          <a:off x="16268700" y="9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34017</xdr:rowOff>
    </xdr:from>
    <xdr:ext cx="534377" cy="259045"/>
    <xdr:sp macro="" textlink="">
      <xdr:nvSpPr>
        <xdr:cNvPr id="592" name="教育費該当値テキスト"/>
        <xdr:cNvSpPr txBox="1"/>
      </xdr:nvSpPr>
      <xdr:spPr>
        <a:xfrm>
          <a:off x="16370300" y="98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68000</xdr:rowOff>
    </xdr:from>
    <xdr:to>
      <xdr:col>22</xdr:col>
      <xdr:colOff>415925</xdr:colOff>
      <xdr:row>58</xdr:row>
      <xdr:rowOff>169600</xdr:rowOff>
    </xdr:to>
    <xdr:sp macro="" textlink="">
      <xdr:nvSpPr>
        <xdr:cNvPr id="593" name="円/楕円 592"/>
        <xdr:cNvSpPr/>
      </xdr:nvSpPr>
      <xdr:spPr>
        <a:xfrm>
          <a:off x="15430500" y="10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160727</xdr:rowOff>
    </xdr:from>
    <xdr:ext cx="534377" cy="259045"/>
    <xdr:sp macro="" textlink="">
      <xdr:nvSpPr>
        <xdr:cNvPr id="594" name="テキスト ボックス 593"/>
        <xdr:cNvSpPr txBox="1"/>
      </xdr:nvSpPr>
      <xdr:spPr>
        <a:xfrm>
          <a:off x="15214111" y="101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156974</xdr:rowOff>
    </xdr:from>
    <xdr:to>
      <xdr:col>21</xdr:col>
      <xdr:colOff>212725</xdr:colOff>
      <xdr:row>57</xdr:row>
      <xdr:rowOff>87124</xdr:rowOff>
    </xdr:to>
    <xdr:sp macro="" textlink="">
      <xdr:nvSpPr>
        <xdr:cNvPr id="595" name="円/楕円 594"/>
        <xdr:cNvSpPr/>
      </xdr:nvSpPr>
      <xdr:spPr>
        <a:xfrm>
          <a:off x="14541500" y="97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78251</xdr:rowOff>
    </xdr:from>
    <xdr:ext cx="534377" cy="259045"/>
    <xdr:sp macro="" textlink="">
      <xdr:nvSpPr>
        <xdr:cNvPr id="596" name="テキスト ボックス 595"/>
        <xdr:cNvSpPr txBox="1"/>
      </xdr:nvSpPr>
      <xdr:spPr>
        <a:xfrm>
          <a:off x="14325111" y="98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47654</xdr:rowOff>
    </xdr:from>
    <xdr:to>
      <xdr:col>20</xdr:col>
      <xdr:colOff>9525</xdr:colOff>
      <xdr:row>58</xdr:row>
      <xdr:rowOff>149254</xdr:rowOff>
    </xdr:to>
    <xdr:sp macro="" textlink="">
      <xdr:nvSpPr>
        <xdr:cNvPr id="597" name="円/楕円 596"/>
        <xdr:cNvSpPr/>
      </xdr:nvSpPr>
      <xdr:spPr>
        <a:xfrm>
          <a:off x="13652500" y="99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140381</xdr:rowOff>
    </xdr:from>
    <xdr:ext cx="534377" cy="259045"/>
    <xdr:sp macro="" textlink="">
      <xdr:nvSpPr>
        <xdr:cNvPr id="598" name="テキスト ボックス 597"/>
        <xdr:cNvSpPr txBox="1"/>
      </xdr:nvSpPr>
      <xdr:spPr>
        <a:xfrm>
          <a:off x="13436111" y="1008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115646</xdr:rowOff>
    </xdr:from>
    <xdr:to>
      <xdr:col>18</xdr:col>
      <xdr:colOff>492125</xdr:colOff>
      <xdr:row>59</xdr:row>
      <xdr:rowOff>45796</xdr:rowOff>
    </xdr:to>
    <xdr:sp macro="" textlink="">
      <xdr:nvSpPr>
        <xdr:cNvPr id="599" name="円/楕円 598"/>
        <xdr:cNvSpPr/>
      </xdr:nvSpPr>
      <xdr:spPr>
        <a:xfrm>
          <a:off x="12763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36923</xdr:rowOff>
    </xdr:from>
    <xdr:ext cx="534377" cy="259045"/>
    <xdr:sp macro="" textlink="">
      <xdr:nvSpPr>
        <xdr:cNvPr id="600" name="テキスト ボックス 599"/>
        <xdr:cNvSpPr txBox="1"/>
      </xdr:nvSpPr>
      <xdr:spPr>
        <a:xfrm>
          <a:off x="12547111" y="101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135860</xdr:rowOff>
    </xdr:from>
    <xdr:to>
      <xdr:col>23</xdr:col>
      <xdr:colOff>517525</xdr:colOff>
      <xdr:row>78</xdr:row>
      <xdr:rowOff>139106</xdr:rowOff>
    </xdr:to>
    <xdr:cxnSp macro="">
      <xdr:nvCxnSpPr>
        <xdr:cNvPr id="627" name="直線コネクタ 626"/>
        <xdr:cNvCxnSpPr/>
      </xdr:nvCxnSpPr>
      <xdr:spPr>
        <a:xfrm flipV="1">
          <a:off x="15481300" y="13508960"/>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139106</xdr:rowOff>
    </xdr:from>
    <xdr:to>
      <xdr:col>22</xdr:col>
      <xdr:colOff>365125</xdr:colOff>
      <xdr:row>78</xdr:row>
      <xdr:rowOff>139198</xdr:rowOff>
    </xdr:to>
    <xdr:cxnSp macro="">
      <xdr:nvCxnSpPr>
        <xdr:cNvPr id="630" name="直線コネクタ 629"/>
        <xdr:cNvCxnSpPr/>
      </xdr:nvCxnSpPr>
      <xdr:spPr>
        <a:xfrm flipV="1">
          <a:off x="14592300" y="135122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133848</xdr:rowOff>
    </xdr:from>
    <xdr:to>
      <xdr:col>21</xdr:col>
      <xdr:colOff>161925</xdr:colOff>
      <xdr:row>78</xdr:row>
      <xdr:rowOff>139198</xdr:rowOff>
    </xdr:to>
    <xdr:cxnSp macro="">
      <xdr:nvCxnSpPr>
        <xdr:cNvPr id="633" name="直線コネクタ 632"/>
        <xdr:cNvCxnSpPr/>
      </xdr:nvCxnSpPr>
      <xdr:spPr>
        <a:xfrm>
          <a:off x="13703300" y="1350694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132659</xdr:rowOff>
    </xdr:from>
    <xdr:to>
      <xdr:col>19</xdr:col>
      <xdr:colOff>644525</xdr:colOff>
      <xdr:row>78</xdr:row>
      <xdr:rowOff>133848</xdr:rowOff>
    </xdr:to>
    <xdr:cxnSp macro="">
      <xdr:nvCxnSpPr>
        <xdr:cNvPr id="636" name="直線コネクタ 635"/>
        <xdr:cNvCxnSpPr/>
      </xdr:nvCxnSpPr>
      <xdr:spPr>
        <a:xfrm>
          <a:off x="12814300" y="1350575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85060</xdr:rowOff>
    </xdr:from>
    <xdr:to>
      <xdr:col>23</xdr:col>
      <xdr:colOff>568325</xdr:colOff>
      <xdr:row>79</xdr:row>
      <xdr:rowOff>15210</xdr:rowOff>
    </xdr:to>
    <xdr:sp macro="" textlink="">
      <xdr:nvSpPr>
        <xdr:cNvPr id="646" name="円/楕円 645"/>
        <xdr:cNvSpPr/>
      </xdr:nvSpPr>
      <xdr:spPr>
        <a:xfrm>
          <a:off x="16268700" y="134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88306</xdr:rowOff>
    </xdr:from>
    <xdr:to>
      <xdr:col>22</xdr:col>
      <xdr:colOff>415925</xdr:colOff>
      <xdr:row>79</xdr:row>
      <xdr:rowOff>18456</xdr:rowOff>
    </xdr:to>
    <xdr:sp macro="" textlink="">
      <xdr:nvSpPr>
        <xdr:cNvPr id="648" name="円/楕円 647"/>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9583</xdr:rowOff>
    </xdr:from>
    <xdr:ext cx="313932" cy="259045"/>
    <xdr:sp macro="" textlink="">
      <xdr:nvSpPr>
        <xdr:cNvPr id="649" name="テキスト ボックス 648"/>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88398</xdr:rowOff>
    </xdr:from>
    <xdr:to>
      <xdr:col>21</xdr:col>
      <xdr:colOff>212725</xdr:colOff>
      <xdr:row>79</xdr:row>
      <xdr:rowOff>18548</xdr:rowOff>
    </xdr:to>
    <xdr:sp macro="" textlink="">
      <xdr:nvSpPr>
        <xdr:cNvPr id="650" name="円/楕円 649"/>
        <xdr:cNvSpPr/>
      </xdr:nvSpPr>
      <xdr:spPr>
        <a:xfrm>
          <a:off x="14541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9675</xdr:rowOff>
    </xdr:from>
    <xdr:ext cx="313932" cy="259045"/>
    <xdr:sp macro="" textlink="">
      <xdr:nvSpPr>
        <xdr:cNvPr id="651" name="テキスト ボックス 650"/>
        <xdr:cNvSpPr txBox="1"/>
      </xdr:nvSpPr>
      <xdr:spPr>
        <a:xfrm>
          <a:off x="14435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83048</xdr:rowOff>
    </xdr:from>
    <xdr:to>
      <xdr:col>20</xdr:col>
      <xdr:colOff>9525</xdr:colOff>
      <xdr:row>79</xdr:row>
      <xdr:rowOff>13198</xdr:rowOff>
    </xdr:to>
    <xdr:sp macro="" textlink="">
      <xdr:nvSpPr>
        <xdr:cNvPr id="652" name="円/楕円 651"/>
        <xdr:cNvSpPr/>
      </xdr:nvSpPr>
      <xdr:spPr>
        <a:xfrm>
          <a:off x="13652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4325</xdr:rowOff>
    </xdr:from>
    <xdr:ext cx="378565" cy="259045"/>
    <xdr:sp macro="" textlink="">
      <xdr:nvSpPr>
        <xdr:cNvPr id="653" name="テキスト ボックス 652"/>
        <xdr:cNvSpPr txBox="1"/>
      </xdr:nvSpPr>
      <xdr:spPr>
        <a:xfrm>
          <a:off x="13514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81859</xdr:rowOff>
    </xdr:from>
    <xdr:to>
      <xdr:col>18</xdr:col>
      <xdr:colOff>492125</xdr:colOff>
      <xdr:row>79</xdr:row>
      <xdr:rowOff>12009</xdr:rowOff>
    </xdr:to>
    <xdr:sp macro="" textlink="">
      <xdr:nvSpPr>
        <xdr:cNvPr id="654" name="円/楕円 653"/>
        <xdr:cNvSpPr/>
      </xdr:nvSpPr>
      <xdr:spPr>
        <a:xfrm>
          <a:off x="12763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3136</xdr:rowOff>
    </xdr:from>
    <xdr:ext cx="378565" cy="259045"/>
    <xdr:sp macro="" textlink="">
      <xdr:nvSpPr>
        <xdr:cNvPr id="655" name="テキスト ボックス 654"/>
        <xdr:cNvSpPr txBox="1"/>
      </xdr:nvSpPr>
      <xdr:spPr>
        <a:xfrm>
          <a:off x="12625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75234</xdr:rowOff>
    </xdr:from>
    <xdr:to>
      <xdr:col>23</xdr:col>
      <xdr:colOff>517525</xdr:colOff>
      <xdr:row>95</xdr:row>
      <xdr:rowOff>90179</xdr:rowOff>
    </xdr:to>
    <xdr:cxnSp macro="">
      <xdr:nvCxnSpPr>
        <xdr:cNvPr id="688" name="直線コネクタ 687"/>
        <xdr:cNvCxnSpPr/>
      </xdr:nvCxnSpPr>
      <xdr:spPr>
        <a:xfrm flipV="1">
          <a:off x="15481300" y="16362984"/>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42473</xdr:rowOff>
    </xdr:from>
    <xdr:to>
      <xdr:col>22</xdr:col>
      <xdr:colOff>365125</xdr:colOff>
      <xdr:row>95</xdr:row>
      <xdr:rowOff>90179</xdr:rowOff>
    </xdr:to>
    <xdr:cxnSp macro="">
      <xdr:nvCxnSpPr>
        <xdr:cNvPr id="691" name="直線コネクタ 690"/>
        <xdr:cNvCxnSpPr/>
      </xdr:nvCxnSpPr>
      <xdr:spPr>
        <a:xfrm>
          <a:off x="14592300" y="16330223"/>
          <a:ext cx="889000" cy="4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42473</xdr:rowOff>
    </xdr:from>
    <xdr:to>
      <xdr:col>21</xdr:col>
      <xdr:colOff>161925</xdr:colOff>
      <xdr:row>95</xdr:row>
      <xdr:rowOff>132756</xdr:rowOff>
    </xdr:to>
    <xdr:cxnSp macro="">
      <xdr:nvCxnSpPr>
        <xdr:cNvPr id="694" name="直線コネクタ 693"/>
        <xdr:cNvCxnSpPr/>
      </xdr:nvCxnSpPr>
      <xdr:spPr>
        <a:xfrm flipV="1">
          <a:off x="13703300" y="16330223"/>
          <a:ext cx="889000" cy="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132756</xdr:rowOff>
    </xdr:from>
    <xdr:to>
      <xdr:col>19</xdr:col>
      <xdr:colOff>644525</xdr:colOff>
      <xdr:row>95</xdr:row>
      <xdr:rowOff>159074</xdr:rowOff>
    </xdr:to>
    <xdr:cxnSp macro="">
      <xdr:nvCxnSpPr>
        <xdr:cNvPr id="697" name="直線コネクタ 696"/>
        <xdr:cNvCxnSpPr/>
      </xdr:nvCxnSpPr>
      <xdr:spPr>
        <a:xfrm flipV="1">
          <a:off x="12814300" y="1642050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24434</xdr:rowOff>
    </xdr:from>
    <xdr:to>
      <xdr:col>23</xdr:col>
      <xdr:colOff>568325</xdr:colOff>
      <xdr:row>95</xdr:row>
      <xdr:rowOff>126034</xdr:rowOff>
    </xdr:to>
    <xdr:sp macro="" textlink="">
      <xdr:nvSpPr>
        <xdr:cNvPr id="707" name="円/楕円 706"/>
        <xdr:cNvSpPr/>
      </xdr:nvSpPr>
      <xdr:spPr>
        <a:xfrm>
          <a:off x="16268700" y="163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47311</xdr:rowOff>
    </xdr:from>
    <xdr:ext cx="534377" cy="259045"/>
    <xdr:sp macro="" textlink="">
      <xdr:nvSpPr>
        <xdr:cNvPr id="708" name="公債費該当値テキスト"/>
        <xdr:cNvSpPr txBox="1"/>
      </xdr:nvSpPr>
      <xdr:spPr>
        <a:xfrm>
          <a:off x="16370300"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39379</xdr:rowOff>
    </xdr:from>
    <xdr:to>
      <xdr:col>22</xdr:col>
      <xdr:colOff>415925</xdr:colOff>
      <xdr:row>95</xdr:row>
      <xdr:rowOff>140979</xdr:rowOff>
    </xdr:to>
    <xdr:sp macro="" textlink="">
      <xdr:nvSpPr>
        <xdr:cNvPr id="709" name="円/楕円 708"/>
        <xdr:cNvSpPr/>
      </xdr:nvSpPr>
      <xdr:spPr>
        <a:xfrm>
          <a:off x="15430500" y="163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157506</xdr:rowOff>
    </xdr:from>
    <xdr:ext cx="534377" cy="259045"/>
    <xdr:sp macro="" textlink="">
      <xdr:nvSpPr>
        <xdr:cNvPr id="710" name="テキスト ボックス 709"/>
        <xdr:cNvSpPr txBox="1"/>
      </xdr:nvSpPr>
      <xdr:spPr>
        <a:xfrm>
          <a:off x="15214111" y="16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163123</xdr:rowOff>
    </xdr:from>
    <xdr:to>
      <xdr:col>21</xdr:col>
      <xdr:colOff>212725</xdr:colOff>
      <xdr:row>95</xdr:row>
      <xdr:rowOff>93273</xdr:rowOff>
    </xdr:to>
    <xdr:sp macro="" textlink="">
      <xdr:nvSpPr>
        <xdr:cNvPr id="711" name="円/楕円 710"/>
        <xdr:cNvSpPr/>
      </xdr:nvSpPr>
      <xdr:spPr>
        <a:xfrm>
          <a:off x="14541500" y="162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109800</xdr:rowOff>
    </xdr:from>
    <xdr:ext cx="534377" cy="259045"/>
    <xdr:sp macro="" textlink="">
      <xdr:nvSpPr>
        <xdr:cNvPr id="712" name="テキスト ボックス 711"/>
        <xdr:cNvSpPr txBox="1"/>
      </xdr:nvSpPr>
      <xdr:spPr>
        <a:xfrm>
          <a:off x="14325111" y="1605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81956</xdr:rowOff>
    </xdr:from>
    <xdr:to>
      <xdr:col>20</xdr:col>
      <xdr:colOff>9525</xdr:colOff>
      <xdr:row>96</xdr:row>
      <xdr:rowOff>12106</xdr:rowOff>
    </xdr:to>
    <xdr:sp macro="" textlink="">
      <xdr:nvSpPr>
        <xdr:cNvPr id="713" name="円/楕円 712"/>
        <xdr:cNvSpPr/>
      </xdr:nvSpPr>
      <xdr:spPr>
        <a:xfrm>
          <a:off x="13652500" y="163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28633</xdr:rowOff>
    </xdr:from>
    <xdr:ext cx="534377" cy="259045"/>
    <xdr:sp macro="" textlink="">
      <xdr:nvSpPr>
        <xdr:cNvPr id="714" name="テキスト ボックス 713"/>
        <xdr:cNvSpPr txBox="1"/>
      </xdr:nvSpPr>
      <xdr:spPr>
        <a:xfrm>
          <a:off x="13436111" y="161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108274</xdr:rowOff>
    </xdr:from>
    <xdr:to>
      <xdr:col>18</xdr:col>
      <xdr:colOff>492125</xdr:colOff>
      <xdr:row>96</xdr:row>
      <xdr:rowOff>38424</xdr:rowOff>
    </xdr:to>
    <xdr:sp macro="" textlink="">
      <xdr:nvSpPr>
        <xdr:cNvPr id="715" name="円/楕円 714"/>
        <xdr:cNvSpPr/>
      </xdr:nvSpPr>
      <xdr:spPr>
        <a:xfrm>
          <a:off x="12763500" y="163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54951</xdr:rowOff>
    </xdr:from>
    <xdr:ext cx="534377" cy="259045"/>
    <xdr:sp macro="" textlink="">
      <xdr:nvSpPr>
        <xdr:cNvPr id="716" name="テキスト ボックス 715"/>
        <xdr:cNvSpPr txBox="1"/>
      </xdr:nvSpPr>
      <xdr:spPr>
        <a:xfrm>
          <a:off x="12547111" y="161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類似団体内平均値と比較して値が上回っているのは議会費</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、衛生費、公債費となっている。</a:t>
          </a:r>
          <a:endParaRPr lang="ja-JP" altLang="ja-JP" sz="1400">
            <a:effectLst/>
          </a:endParaRPr>
        </a:p>
        <a:p>
          <a:r>
            <a:rPr kumimoji="1" lang="ja-JP" altLang="ja-JP" sz="1100">
              <a:solidFill>
                <a:schemeClr val="dk1"/>
              </a:solidFill>
              <a:effectLst/>
              <a:latin typeface="+mn-lt"/>
              <a:ea typeface="+mn-ea"/>
              <a:cs typeface="+mn-cs"/>
            </a:rPr>
            <a:t>議会費については、人口に対する議員数が他の類似団体を上回っていることによるものである。</a:t>
          </a:r>
          <a:endParaRPr lang="ja-JP" altLang="ja-JP" sz="1400">
            <a:effectLst/>
          </a:endParaRPr>
        </a:p>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a:t>
          </a:r>
          <a:r>
            <a:rPr lang="ja-JP" altLang="ja-JP" sz="1100" b="0" i="0" baseline="0">
              <a:solidFill>
                <a:schemeClr val="dk1"/>
              </a:solidFill>
              <a:effectLst/>
              <a:latin typeface="+mn-lt"/>
              <a:ea typeface="+mn-ea"/>
              <a:cs typeface="+mn-cs"/>
            </a:rPr>
            <a:t>生活保護費や障害者自立支援給付費が高い水準で推移している</a:t>
          </a:r>
          <a:r>
            <a:rPr kumimoji="1" lang="ja-JP" altLang="ja-JP" sz="1100">
              <a:solidFill>
                <a:schemeClr val="dk1"/>
              </a:solidFill>
              <a:effectLst/>
              <a:latin typeface="+mn-lt"/>
              <a:ea typeface="+mn-ea"/>
              <a:cs typeface="+mn-cs"/>
            </a:rPr>
            <a:t>影響によるものである。</a:t>
          </a:r>
          <a:endParaRPr lang="ja-JP" altLang="ja-JP">
            <a:effectLst/>
          </a:endParaRPr>
        </a:p>
        <a:p>
          <a:r>
            <a:rPr kumimoji="1" lang="ja-JP" altLang="ja-JP" sz="1100">
              <a:solidFill>
                <a:schemeClr val="dk1"/>
              </a:solidFill>
              <a:effectLst/>
              <a:latin typeface="+mn-lt"/>
              <a:ea typeface="+mn-ea"/>
              <a:cs typeface="+mn-cs"/>
            </a:rPr>
            <a:t>衛生費については、清掃センター長寿命化事業を行っている影響によるものである。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公債費については、平成２６年度より第三セクター等改革推進債の償還が始まった影響によるものである。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これまで取り組んできた財政健全化計画の成果の現れとして、実質収支</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を維持</a:t>
          </a:r>
          <a:r>
            <a:rPr lang="ja-JP" altLang="ja-JP" sz="1100" b="0" i="0" baseline="0">
              <a:solidFill>
                <a:schemeClr val="dk1"/>
              </a:solidFill>
              <a:effectLst/>
              <a:latin typeface="+mn-lt"/>
              <a:ea typeface="+mn-ea"/>
              <a:cs typeface="+mn-cs"/>
            </a:rPr>
            <a:t>している。また財政調整基金残高も大きく取り崩すことなくこ</a:t>
          </a:r>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れている。今後も実質収支黒字確保のため歳入の確保と行財政改革による歳出の削減に努める。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収支の黒字については、水道事業会計によるものが大きいが、全体としては安定的に推移している。平成２５年度まで唯一の赤字であった住宅新築資金等貸付事業特別会計については、平成２６年度をもって閉鎖となった。今後も収支の改善に取り組み、連結実質収支の黒字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33884326</v>
      </c>
      <c r="BO4" s="381"/>
      <c r="BP4" s="381"/>
      <c r="BQ4" s="381"/>
      <c r="BR4" s="381"/>
      <c r="BS4" s="381"/>
      <c r="BT4" s="381"/>
      <c r="BU4" s="382"/>
      <c r="BV4" s="380">
        <v>31495203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3.2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33226582</v>
      </c>
      <c r="BO5" s="418"/>
      <c r="BP5" s="418"/>
      <c r="BQ5" s="418"/>
      <c r="BR5" s="418"/>
      <c r="BS5" s="418"/>
      <c r="BT5" s="418"/>
      <c r="BU5" s="419"/>
      <c r="BV5" s="417">
        <v>30814503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97.5</v>
      </c>
      <c r="CU5" s="415"/>
      <c r="CV5" s="415"/>
      <c r="CW5" s="415"/>
      <c r="CX5" s="415"/>
      <c r="CY5" s="415"/>
      <c r="CZ5" s="415"/>
      <c r="DA5" s="416"/>
      <c r="DB5" s="414">
        <v>95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657744</v>
      </c>
      <c r="BO6" s="418"/>
      <c r="BP6" s="418"/>
      <c r="BQ6" s="418"/>
      <c r="BR6" s="418"/>
      <c r="BS6" s="418"/>
      <c r="BT6" s="418"/>
      <c r="BU6" s="419"/>
      <c r="BV6" s="417">
        <v>680700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104.4</v>
      </c>
      <c r="CU6" s="455"/>
      <c r="CV6" s="455"/>
      <c r="CW6" s="455"/>
      <c r="CX6" s="455"/>
      <c r="CY6" s="455"/>
      <c r="CZ6" s="455"/>
      <c r="DA6" s="456"/>
      <c r="DB6" s="454">
        <v>102.9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119572</v>
      </c>
      <c r="BO7" s="418"/>
      <c r="BP7" s="418"/>
      <c r="BQ7" s="418"/>
      <c r="BR7" s="418"/>
      <c r="BS7" s="418"/>
      <c r="BT7" s="418"/>
      <c r="BU7" s="419"/>
      <c r="BV7" s="417">
        <v>94503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18354519</v>
      </c>
      <c r="CU7" s="418"/>
      <c r="CV7" s="418"/>
      <c r="CW7" s="418"/>
      <c r="CX7" s="418"/>
      <c r="CY7" s="418"/>
      <c r="CZ7" s="418"/>
      <c r="DA7" s="419"/>
      <c r="DB7" s="417">
        <v>18476250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538172</v>
      </c>
      <c r="BO8" s="418"/>
      <c r="BP8" s="418"/>
      <c r="BQ8" s="418"/>
      <c r="BR8" s="418"/>
      <c r="BS8" s="418"/>
      <c r="BT8" s="418"/>
      <c r="BU8" s="419"/>
      <c r="BV8" s="417">
        <v>586197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0.69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87050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-48025</v>
      </c>
      <c r="BO9" s="418"/>
      <c r="BP9" s="418"/>
      <c r="BQ9" s="418"/>
      <c r="BR9" s="418"/>
      <c r="BS9" s="418"/>
      <c r="BT9" s="418"/>
      <c r="BU9" s="419"/>
      <c r="BV9" s="417">
        <v>496330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22</v>
      </c>
      <c r="CU9" s="415"/>
      <c r="CV9" s="415"/>
      <c r="CW9" s="415"/>
      <c r="CX9" s="415"/>
      <c r="CY9" s="415"/>
      <c r="CZ9" s="415"/>
      <c r="DA9" s="416"/>
      <c r="DB9" s="414">
        <v>21.3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89023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1447</v>
      </c>
      <c r="BO10" s="418"/>
      <c r="BP10" s="418"/>
      <c r="BQ10" s="418"/>
      <c r="BR10" s="418"/>
      <c r="BS10" s="418"/>
      <c r="BT10" s="418"/>
      <c r="BU10" s="419"/>
      <c r="BV10" s="417">
        <v>501764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87742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87055</v>
      </c>
      <c r="S13" s="499"/>
      <c r="T13" s="499"/>
      <c r="U13" s="499"/>
      <c r="V13" s="500"/>
      <c r="W13" s="433" t="s">
        <v>123</v>
      </c>
      <c r="X13" s="434"/>
      <c r="Y13" s="434"/>
      <c r="Z13" s="434"/>
      <c r="AA13" s="434"/>
      <c r="AB13" s="424"/>
      <c r="AC13" s="468">
        <v>935</v>
      </c>
      <c r="AD13" s="469"/>
      <c r="AE13" s="469"/>
      <c r="AF13" s="469"/>
      <c r="AG13" s="508"/>
      <c r="AH13" s="468">
        <v>972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-46578</v>
      </c>
      <c r="BO13" s="418"/>
      <c r="BP13" s="418"/>
      <c r="BQ13" s="418"/>
      <c r="BR13" s="418"/>
      <c r="BS13" s="418"/>
      <c r="BT13" s="418"/>
      <c r="BU13" s="419"/>
      <c r="BV13" s="417">
        <v>998094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12.6</v>
      </c>
      <c r="CU13" s="415"/>
      <c r="CV13" s="415"/>
      <c r="CW13" s="415"/>
      <c r="CX13" s="415"/>
      <c r="CY13" s="415"/>
      <c r="CZ13" s="415"/>
      <c r="DA13" s="416"/>
      <c r="DB13" s="414">
        <v>11.6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88268</v>
      </c>
      <c r="S14" s="499"/>
      <c r="T14" s="499"/>
      <c r="U14" s="499"/>
      <c r="V14" s="500"/>
      <c r="W14" s="407"/>
      <c r="X14" s="408"/>
      <c r="Y14" s="408"/>
      <c r="Z14" s="408"/>
      <c r="AA14" s="408"/>
      <c r="AB14" s="397"/>
      <c r="AC14" s="501">
        <v>2.6</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61.7</v>
      </c>
      <c r="CU14" s="513"/>
      <c r="CV14" s="513"/>
      <c r="CW14" s="513"/>
      <c r="CX14" s="513"/>
      <c r="CY14" s="513"/>
      <c r="CZ14" s="513"/>
      <c r="DA14" s="514"/>
      <c r="DB14" s="512">
        <v>71.5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87584</v>
      </c>
      <c r="S15" s="499"/>
      <c r="T15" s="499"/>
      <c r="U15" s="499"/>
      <c r="V15" s="500"/>
      <c r="W15" s="433" t="s">
        <v>130</v>
      </c>
      <c r="X15" s="434"/>
      <c r="Y15" s="434"/>
      <c r="Z15" s="434"/>
      <c r="AA15" s="434"/>
      <c r="AB15" s="424"/>
      <c r="AC15" s="468">
        <v>9385</v>
      </c>
      <c r="AD15" s="469"/>
      <c r="AE15" s="469"/>
      <c r="AF15" s="469"/>
      <c r="AG15" s="508"/>
      <c r="AH15" s="468">
        <v>9890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10198424</v>
      </c>
      <c r="BO15" s="381"/>
      <c r="BP15" s="381"/>
      <c r="BQ15" s="381"/>
      <c r="BR15" s="381"/>
      <c r="BS15" s="381"/>
      <c r="BT15" s="381"/>
      <c r="BU15" s="382"/>
      <c r="BV15" s="380">
        <v>9884029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25.7</v>
      </c>
      <c r="AD16" s="502"/>
      <c r="AE16" s="502"/>
      <c r="AF16" s="502"/>
      <c r="AG16" s="503"/>
      <c r="AH16" s="501">
        <v>27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14281671</v>
      </c>
      <c r="BO16" s="418"/>
      <c r="BP16" s="418"/>
      <c r="BQ16" s="418"/>
      <c r="BR16" s="418"/>
      <c r="BS16" s="418"/>
      <c r="BT16" s="418"/>
      <c r="BU16" s="419"/>
      <c r="BV16" s="417">
        <v>14253446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26203</v>
      </c>
      <c r="AD17" s="469"/>
      <c r="AE17" s="469"/>
      <c r="AF17" s="469"/>
      <c r="AG17" s="508"/>
      <c r="AH17" s="468">
        <v>25802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13069800</v>
      </c>
      <c r="BO17" s="418"/>
      <c r="BP17" s="418"/>
      <c r="BQ17" s="418"/>
      <c r="BR17" s="418"/>
      <c r="BS17" s="418"/>
      <c r="BT17" s="418"/>
      <c r="BU17" s="419"/>
      <c r="BV17" s="417">
        <v>12625943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42.69</v>
      </c>
      <c r="M18" s="530"/>
      <c r="N18" s="530"/>
      <c r="O18" s="530"/>
      <c r="P18" s="530"/>
      <c r="Q18" s="530"/>
      <c r="R18" s="531"/>
      <c r="S18" s="531"/>
      <c r="T18" s="531"/>
      <c r="U18" s="531"/>
      <c r="V18" s="532"/>
      <c r="W18" s="435"/>
      <c r="X18" s="436"/>
      <c r="Y18" s="436"/>
      <c r="Z18" s="436"/>
      <c r="AA18" s="436"/>
      <c r="AB18" s="427"/>
      <c r="AC18" s="533">
        <v>71.7</v>
      </c>
      <c r="AD18" s="534"/>
      <c r="AE18" s="534"/>
      <c r="AF18" s="534"/>
      <c r="AG18" s="535"/>
      <c r="AH18" s="533">
        <v>70.400000000000006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17993983</v>
      </c>
      <c r="BO18" s="418"/>
      <c r="BP18" s="418"/>
      <c r="BQ18" s="418"/>
      <c r="BR18" s="418"/>
      <c r="BS18" s="418"/>
      <c r="BT18" s="418"/>
      <c r="BU18" s="419"/>
      <c r="BV18" s="417">
        <v>18324793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2039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20853303</v>
      </c>
      <c r="BO19" s="418"/>
      <c r="BP19" s="418"/>
      <c r="BQ19" s="418"/>
      <c r="BR19" s="418"/>
      <c r="BS19" s="418"/>
      <c r="BT19" s="418"/>
      <c r="BU19" s="419"/>
      <c r="BV19" s="417">
        <v>21338277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34138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39931122</v>
      </c>
      <c r="BO23" s="418"/>
      <c r="BP23" s="418"/>
      <c r="BQ23" s="418"/>
      <c r="BR23" s="418"/>
      <c r="BS23" s="418"/>
      <c r="BT23" s="418"/>
      <c r="BU23" s="419"/>
      <c r="BV23" s="417">
        <v>39096463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8910</v>
      </c>
      <c r="R24" s="469"/>
      <c r="S24" s="469"/>
      <c r="T24" s="469"/>
      <c r="U24" s="469"/>
      <c r="V24" s="508"/>
      <c r="W24" s="563"/>
      <c r="X24" s="551"/>
      <c r="Y24" s="552"/>
      <c r="Z24" s="467" t="s">
        <v>153</v>
      </c>
      <c r="AA24" s="447"/>
      <c r="AB24" s="447"/>
      <c r="AC24" s="447"/>
      <c r="AD24" s="447"/>
      <c r="AE24" s="447"/>
      <c r="AF24" s="447"/>
      <c r="AG24" s="448"/>
      <c r="AH24" s="468">
        <v>458</v>
      </c>
      <c r="AI24" s="469"/>
      <c r="AJ24" s="469"/>
      <c r="AK24" s="469"/>
      <c r="AL24" s="508"/>
      <c r="AM24" s="468">
        <v>1455524</v>
      </c>
      <c r="AN24" s="469"/>
      <c r="AO24" s="469"/>
      <c r="AP24" s="469"/>
      <c r="AQ24" s="469"/>
      <c r="AR24" s="508"/>
      <c r="AS24" s="468">
        <v>3178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23526888</v>
      </c>
      <c r="BO24" s="418"/>
      <c r="BP24" s="418"/>
      <c r="BQ24" s="418"/>
      <c r="BR24" s="418"/>
      <c r="BS24" s="418"/>
      <c r="BT24" s="418"/>
      <c r="BU24" s="419"/>
      <c r="BV24" s="417">
        <v>23623149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7590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14114674</v>
      </c>
      <c r="BO25" s="381"/>
      <c r="BP25" s="381"/>
      <c r="BQ25" s="381"/>
      <c r="BR25" s="381"/>
      <c r="BS25" s="381"/>
      <c r="BT25" s="381"/>
      <c r="BU25" s="382"/>
      <c r="BV25" s="380">
        <v>7085802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6700</v>
      </c>
      <c r="R26" s="469"/>
      <c r="S26" s="469"/>
      <c r="T26" s="469"/>
      <c r="U26" s="469"/>
      <c r="V26" s="508"/>
      <c r="W26" s="563"/>
      <c r="X26" s="551"/>
      <c r="Y26" s="552"/>
      <c r="Z26" s="467" t="s">
        <v>159</v>
      </c>
      <c r="AA26" s="573"/>
      <c r="AB26" s="573"/>
      <c r="AC26" s="573"/>
      <c r="AD26" s="573"/>
      <c r="AE26" s="573"/>
      <c r="AF26" s="573"/>
      <c r="AG26" s="574"/>
      <c r="AH26" s="468">
        <v>70</v>
      </c>
      <c r="AI26" s="469"/>
      <c r="AJ26" s="469"/>
      <c r="AK26" s="469"/>
      <c r="AL26" s="508"/>
      <c r="AM26" s="468">
        <v>233520</v>
      </c>
      <c r="AN26" s="469"/>
      <c r="AO26" s="469"/>
      <c r="AP26" s="469"/>
      <c r="AQ26" s="469"/>
      <c r="AR26" s="508"/>
      <c r="AS26" s="468">
        <v>3336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6900</v>
      </c>
      <c r="R27" s="469"/>
      <c r="S27" s="469"/>
      <c r="T27" s="469"/>
      <c r="U27" s="469"/>
      <c r="V27" s="508"/>
      <c r="W27" s="563"/>
      <c r="X27" s="551"/>
      <c r="Y27" s="552"/>
      <c r="Z27" s="467" t="s">
        <v>162</v>
      </c>
      <c r="AA27" s="447"/>
      <c r="AB27" s="447"/>
      <c r="AC27" s="447"/>
      <c r="AD27" s="447"/>
      <c r="AE27" s="447"/>
      <c r="AF27" s="447"/>
      <c r="AG27" s="448"/>
      <c r="AH27" s="468">
        <v>49</v>
      </c>
      <c r="AI27" s="469"/>
      <c r="AJ27" s="469"/>
      <c r="AK27" s="469"/>
      <c r="AL27" s="508"/>
      <c r="AM27" s="468">
        <v>151133</v>
      </c>
      <c r="AN27" s="469"/>
      <c r="AO27" s="469"/>
      <c r="AP27" s="469"/>
      <c r="AQ27" s="469"/>
      <c r="AR27" s="508"/>
      <c r="AS27" s="468">
        <v>3084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6200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2313664</v>
      </c>
      <c r="BO28" s="381"/>
      <c r="BP28" s="381"/>
      <c r="BQ28" s="381"/>
      <c r="BR28" s="381"/>
      <c r="BS28" s="381"/>
      <c r="BT28" s="381"/>
      <c r="BU28" s="382"/>
      <c r="BV28" s="380">
        <v>2312217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20</v>
      </c>
      <c r="M29" s="469"/>
      <c r="N29" s="469"/>
      <c r="O29" s="469"/>
      <c r="P29" s="508"/>
      <c r="Q29" s="468">
        <v>5600</v>
      </c>
      <c r="R29" s="469"/>
      <c r="S29" s="469"/>
      <c r="T29" s="469"/>
      <c r="U29" s="469"/>
      <c r="V29" s="508"/>
      <c r="W29" s="564"/>
      <c r="X29" s="565"/>
      <c r="Y29" s="566"/>
      <c r="Z29" s="467" t="s">
        <v>169</v>
      </c>
      <c r="AA29" s="447"/>
      <c r="AB29" s="447"/>
      <c r="AC29" s="447"/>
      <c r="AD29" s="447"/>
      <c r="AE29" s="447"/>
      <c r="AF29" s="447"/>
      <c r="AG29" s="448"/>
      <c r="AH29" s="468">
        <v>507</v>
      </c>
      <c r="AI29" s="469"/>
      <c r="AJ29" s="469"/>
      <c r="AK29" s="469"/>
      <c r="AL29" s="508"/>
      <c r="AM29" s="468">
        <v>1606657</v>
      </c>
      <c r="AN29" s="469"/>
      <c r="AO29" s="469"/>
      <c r="AP29" s="469"/>
      <c r="AQ29" s="469"/>
      <c r="AR29" s="508"/>
      <c r="AS29" s="468">
        <v>3169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1038539</v>
      </c>
      <c r="BO29" s="418"/>
      <c r="BP29" s="418"/>
      <c r="BQ29" s="418"/>
      <c r="BR29" s="418"/>
      <c r="BS29" s="418"/>
      <c r="BT29" s="418"/>
      <c r="BU29" s="419"/>
      <c r="BV29" s="417">
        <v>1035977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1427483</v>
      </c>
      <c r="BO30" s="587"/>
      <c r="BP30" s="587"/>
      <c r="BQ30" s="587"/>
      <c r="BR30" s="587"/>
      <c r="BS30" s="587"/>
      <c r="BT30" s="587"/>
      <c r="BU30" s="588"/>
      <c r="BV30" s="586">
        <v>1070266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公園墓地事業特別会計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奈良県住宅新築資金等貸付金回収管理組合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公共用地先行取得事業特別会計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介護サービス事業特別会計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奈良県後期高齢者医療広域連合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奈良県広域消防組合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7" t="s">
        <v>525</v>
      </c>
      <c r="D34" s="1187"/>
      <c r="E34" s="1188"/>
      <c r="F34" s="32">
        <v>27.07</v>
      </c>
      <c r="G34" s="33">
        <v>34.99</v>
      </c>
      <c r="H34" s="33">
        <v>38.71</v>
      </c>
      <c r="I34" s="33">
        <v>40.090000000000003</v>
      </c>
      <c r="J34" s="34">
        <v>42.37</v>
      </c>
      <c r="K34" s="22"/>
      <c r="L34" s="22"/>
      <c r="M34" s="22"/>
      <c r="N34" s="22"/>
      <c r="O34" s="22"/>
      <c r="P34" s="22"/>
    </row>
    <row r="35" spans="1:16" ht="39" customHeight="1" x14ac:dyDescent="0.15">
      <c r="A35" s="22"/>
      <c r="B35" s="35"/>
      <c r="C35" s="1181" t="s">
        <v>526</v>
      </c>
      <c r="D35" s="1182"/>
      <c r="E35" s="1183"/>
      <c r="F35" s="36">
        <v>2.02</v>
      </c>
      <c r="G35" s="37">
        <v>2.84</v>
      </c>
      <c r="H35" s="37">
        <v>3.69</v>
      </c>
      <c r="I35" s="37">
        <v>4.1900000000000004</v>
      </c>
      <c r="J35" s="38">
        <v>3.98</v>
      </c>
      <c r="K35" s="22"/>
      <c r="L35" s="22"/>
      <c r="M35" s="22"/>
      <c r="N35" s="22"/>
      <c r="O35" s="22"/>
      <c r="P35" s="22"/>
    </row>
    <row r="36" spans="1:16" ht="39" customHeight="1" x14ac:dyDescent="0.15">
      <c r="A36" s="22"/>
      <c r="B36" s="35"/>
      <c r="C36" s="1181" t="s">
        <v>527</v>
      </c>
      <c r="D36" s="1182"/>
      <c r="E36" s="1183"/>
      <c r="F36" s="36">
        <v>3.71</v>
      </c>
      <c r="G36" s="37">
        <v>3.36</v>
      </c>
      <c r="H36" s="37">
        <v>0.3</v>
      </c>
      <c r="I36" s="37">
        <v>2.99</v>
      </c>
      <c r="J36" s="38">
        <v>2.62</v>
      </c>
      <c r="K36" s="22"/>
      <c r="L36" s="22"/>
      <c r="M36" s="22"/>
      <c r="N36" s="22"/>
      <c r="O36" s="22"/>
      <c r="P36" s="22"/>
    </row>
    <row r="37" spans="1:16" ht="39" customHeight="1" x14ac:dyDescent="0.15">
      <c r="A37" s="22"/>
      <c r="B37" s="35"/>
      <c r="C37" s="1181" t="s">
        <v>528</v>
      </c>
      <c r="D37" s="1182"/>
      <c r="E37" s="1183"/>
      <c r="F37" s="36">
        <v>1.1200000000000001</v>
      </c>
      <c r="G37" s="37">
        <v>1.26</v>
      </c>
      <c r="H37" s="37">
        <v>1.1499999999999999</v>
      </c>
      <c r="I37" s="37">
        <v>1.63</v>
      </c>
      <c r="J37" s="38">
        <v>1.53</v>
      </c>
      <c r="K37" s="22"/>
      <c r="L37" s="22"/>
      <c r="M37" s="22"/>
      <c r="N37" s="22"/>
      <c r="O37" s="22"/>
      <c r="P37" s="22"/>
    </row>
    <row r="38" spans="1:16" ht="39" customHeight="1" x14ac:dyDescent="0.15">
      <c r="A38" s="22"/>
      <c r="B38" s="35"/>
      <c r="C38" s="1181" t="s">
        <v>529</v>
      </c>
      <c r="D38" s="1182"/>
      <c r="E38" s="1183"/>
      <c r="F38" s="36">
        <v>0.21</v>
      </c>
      <c r="G38" s="37">
        <v>0</v>
      </c>
      <c r="H38" s="37">
        <v>0.04</v>
      </c>
      <c r="I38" s="37">
        <v>0.36</v>
      </c>
      <c r="J38" s="38">
        <v>0.56000000000000005</v>
      </c>
      <c r="K38" s="22"/>
      <c r="L38" s="22"/>
      <c r="M38" s="22"/>
      <c r="N38" s="22"/>
      <c r="O38" s="22"/>
      <c r="P38" s="22"/>
    </row>
    <row r="39" spans="1:16" ht="39" customHeight="1" x14ac:dyDescent="0.15">
      <c r="A39" s="22"/>
      <c r="B39" s="35"/>
      <c r="C39" s="1181" t="s">
        <v>530</v>
      </c>
      <c r="D39" s="1182"/>
      <c r="E39" s="1183"/>
      <c r="F39" s="36">
        <v>0.21</v>
      </c>
      <c r="G39" s="37">
        <v>0.19</v>
      </c>
      <c r="H39" s="37">
        <v>0.18</v>
      </c>
      <c r="I39" s="37">
        <v>0.17</v>
      </c>
      <c r="J39" s="38">
        <v>0.3</v>
      </c>
      <c r="K39" s="22"/>
      <c r="L39" s="22"/>
      <c r="M39" s="22"/>
      <c r="N39" s="22"/>
      <c r="O39" s="22"/>
      <c r="P39" s="22"/>
    </row>
    <row r="40" spans="1:16" ht="39" customHeight="1" x14ac:dyDescent="0.15">
      <c r="A40" s="22"/>
      <c r="B40" s="35"/>
      <c r="C40" s="1181" t="s">
        <v>531</v>
      </c>
      <c r="D40" s="1182"/>
      <c r="E40" s="1183"/>
      <c r="F40" s="36">
        <v>0.06</v>
      </c>
      <c r="G40" s="37">
        <v>0.06</v>
      </c>
      <c r="H40" s="37">
        <v>7.0000000000000007E-2</v>
      </c>
      <c r="I40" s="37">
        <v>7.0000000000000007E-2</v>
      </c>
      <c r="J40" s="38">
        <v>0.08</v>
      </c>
      <c r="K40" s="22"/>
      <c r="L40" s="22"/>
      <c r="M40" s="22"/>
      <c r="N40" s="22"/>
      <c r="O40" s="22"/>
      <c r="P40" s="22"/>
    </row>
    <row r="41" spans="1:16" ht="39" customHeight="1" x14ac:dyDescent="0.15">
      <c r="A41" s="22"/>
      <c r="B41" s="35"/>
      <c r="C41" s="1181" t="s">
        <v>532</v>
      </c>
      <c r="D41" s="1182"/>
      <c r="E41" s="1183"/>
      <c r="F41" s="36">
        <v>0</v>
      </c>
      <c r="G41" s="37">
        <v>0</v>
      </c>
      <c r="H41" s="37">
        <v>0.01</v>
      </c>
      <c r="I41" s="37">
        <v>0.01</v>
      </c>
      <c r="J41" s="38">
        <v>0.01</v>
      </c>
      <c r="K41" s="22"/>
      <c r="L41" s="22"/>
      <c r="M41" s="22"/>
      <c r="N41" s="22"/>
      <c r="O41" s="22"/>
      <c r="P41" s="22"/>
    </row>
    <row r="42" spans="1:16" ht="39" customHeight="1" x14ac:dyDescent="0.15">
      <c r="A42" s="22"/>
      <c r="B42" s="39"/>
      <c r="C42" s="1181" t="s">
        <v>533</v>
      </c>
      <c r="D42" s="1182"/>
      <c r="E42" s="1183"/>
      <c r="F42" s="36" t="s">
        <v>534</v>
      </c>
      <c r="G42" s="37" t="s">
        <v>535</v>
      </c>
      <c r="H42" s="37" t="s">
        <v>479</v>
      </c>
      <c r="I42" s="37" t="s">
        <v>479</v>
      </c>
      <c r="J42" s="38" t="s">
        <v>479</v>
      </c>
      <c r="K42" s="22"/>
      <c r="L42" s="22"/>
      <c r="M42" s="22"/>
      <c r="N42" s="22"/>
      <c r="O42" s="22"/>
      <c r="P42" s="22"/>
    </row>
    <row r="43" spans="1:16" ht="39" customHeight="1" thickBot="1" x14ac:dyDescent="0.2">
      <c r="A43" s="22"/>
      <c r="B43" s="40"/>
      <c r="C43" s="1184" t="s">
        <v>536</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4169</v>
      </c>
      <c r="L45" s="60">
        <v>4186</v>
      </c>
      <c r="M45" s="60">
        <v>4724</v>
      </c>
      <c r="N45" s="60">
        <v>4540</v>
      </c>
      <c r="O45" s="61">
        <v>4512</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14</v>
      </c>
      <c r="F47" s="1191"/>
      <c r="G47" s="1191"/>
      <c r="H47" s="1191"/>
      <c r="I47" s="1191"/>
      <c r="J47" s="1192"/>
      <c r="K47" s="63">
        <v>9</v>
      </c>
      <c r="L47" s="64">
        <v>9</v>
      </c>
      <c r="M47" s="64">
        <v>9</v>
      </c>
      <c r="N47" s="64">
        <v>9</v>
      </c>
      <c r="O47" s="65">
        <v>9</v>
      </c>
      <c r="P47" s="48"/>
      <c r="Q47" s="48"/>
      <c r="R47" s="48"/>
      <c r="S47" s="48"/>
      <c r="T47" s="48"/>
      <c r="U47" s="48"/>
    </row>
    <row r="48" spans="1:21" ht="30.75" customHeight="1" x14ac:dyDescent="0.15">
      <c r="A48" s="48"/>
      <c r="B48" s="1199"/>
      <c r="C48" s="1200"/>
      <c r="D48" s="62"/>
      <c r="E48" s="1191" t="s">
        <v>15</v>
      </c>
      <c r="F48" s="1191"/>
      <c r="G48" s="1191"/>
      <c r="H48" s="1191"/>
      <c r="I48" s="1191"/>
      <c r="J48" s="1192"/>
      <c r="K48" s="63">
        <v>849</v>
      </c>
      <c r="L48" s="64">
        <v>532</v>
      </c>
      <c r="M48" s="64">
        <v>485</v>
      </c>
      <c r="N48" s="64">
        <v>533</v>
      </c>
      <c r="O48" s="65">
        <v>493</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479</v>
      </c>
      <c r="L49" s="64" t="s">
        <v>479</v>
      </c>
      <c r="M49" s="64">
        <v>0</v>
      </c>
      <c r="N49" s="64">
        <v>0</v>
      </c>
      <c r="O49" s="65">
        <v>19</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479</v>
      </c>
      <c r="L50" s="64" t="s">
        <v>479</v>
      </c>
      <c r="M50" s="64" t="s">
        <v>479</v>
      </c>
      <c r="N50" s="64" t="s">
        <v>479</v>
      </c>
      <c r="O50" s="65" t="s">
        <v>479</v>
      </c>
      <c r="P50" s="48"/>
      <c r="Q50" s="48"/>
      <c r="R50" s="48"/>
      <c r="S50" s="48"/>
      <c r="T50" s="48"/>
      <c r="U50" s="48"/>
    </row>
    <row r="51" spans="1:21" ht="30.75" customHeight="1" x14ac:dyDescent="0.15">
      <c r="A51" s="48"/>
      <c r="B51" s="1201"/>
      <c r="C51" s="1202"/>
      <c r="D51" s="66"/>
      <c r="E51" s="1191" t="s">
        <v>18</v>
      </c>
      <c r="F51" s="1191"/>
      <c r="G51" s="1191"/>
      <c r="H51" s="1191"/>
      <c r="I51" s="1191"/>
      <c r="J51" s="1192"/>
      <c r="K51" s="63">
        <v>8</v>
      </c>
      <c r="L51" s="64">
        <v>5</v>
      </c>
      <c r="M51" s="64">
        <v>4</v>
      </c>
      <c r="N51" s="64">
        <v>1</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3328</v>
      </c>
      <c r="L52" s="64">
        <v>3223</v>
      </c>
      <c r="M52" s="64">
        <v>3251</v>
      </c>
      <c r="N52" s="64">
        <v>3044</v>
      </c>
      <c r="O52" s="65">
        <v>3095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1707</v>
      </c>
      <c r="L53" s="69">
        <v>1509</v>
      </c>
      <c r="M53" s="69">
        <v>1971</v>
      </c>
      <c r="N53" s="69">
        <v>2039</v>
      </c>
      <c r="O53" s="70">
        <v>1938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5" t="s">
        <v>24</v>
      </c>
      <c r="C41" s="1206"/>
      <c r="D41" s="81"/>
      <c r="E41" s="1211" t="s">
        <v>25</v>
      </c>
      <c r="F41" s="1211"/>
      <c r="G41" s="1211"/>
      <c r="H41" s="1212"/>
      <c r="I41" s="82">
        <v>37398</v>
      </c>
      <c r="J41" s="83">
        <v>41295</v>
      </c>
      <c r="K41" s="83">
        <v>40295</v>
      </c>
      <c r="L41" s="83">
        <v>39096</v>
      </c>
      <c r="M41" s="84">
        <v>39931</v>
      </c>
    </row>
    <row r="42" spans="2:13" ht="27.75" customHeight="1" x14ac:dyDescent="0.15">
      <c r="B42" s="1207"/>
      <c r="C42" s="1208"/>
      <c r="D42" s="85"/>
      <c r="E42" s="1213" t="s">
        <v>26</v>
      </c>
      <c r="F42" s="1213"/>
      <c r="G42" s="1213"/>
      <c r="H42" s="1214"/>
      <c r="I42" s="86">
        <v>4929</v>
      </c>
      <c r="J42" s="87" t="s">
        <v>479</v>
      </c>
      <c r="K42" s="87" t="s">
        <v>479</v>
      </c>
      <c r="L42" s="87" t="s">
        <v>479</v>
      </c>
      <c r="M42" s="88" t="s">
        <v>479</v>
      </c>
    </row>
    <row r="43" spans="2:13" ht="27.75" customHeight="1" x14ac:dyDescent="0.15">
      <c r="B43" s="1207"/>
      <c r="C43" s="1208"/>
      <c r="D43" s="85"/>
      <c r="E43" s="1213" t="s">
        <v>27</v>
      </c>
      <c r="F43" s="1213"/>
      <c r="G43" s="1213"/>
      <c r="H43" s="1214"/>
      <c r="I43" s="86">
        <v>12492</v>
      </c>
      <c r="J43" s="87">
        <v>10216</v>
      </c>
      <c r="K43" s="87">
        <v>8081</v>
      </c>
      <c r="L43" s="87">
        <v>6016</v>
      </c>
      <c r="M43" s="88">
        <v>5719</v>
      </c>
    </row>
    <row r="44" spans="2:13" ht="27.75" customHeight="1" x14ac:dyDescent="0.15">
      <c r="B44" s="1207"/>
      <c r="C44" s="1208"/>
      <c r="D44" s="85"/>
      <c r="E44" s="1213" t="s">
        <v>28</v>
      </c>
      <c r="F44" s="1213"/>
      <c r="G44" s="1213"/>
      <c r="H44" s="1214"/>
      <c r="I44" s="86" t="s">
        <v>479</v>
      </c>
      <c r="J44" s="87" t="s">
        <v>479</v>
      </c>
      <c r="K44" s="87">
        <v>145</v>
      </c>
      <c r="L44" s="87">
        <v>330</v>
      </c>
      <c r="M44" s="88">
        <v>343</v>
      </c>
    </row>
    <row r="45" spans="2:13" ht="27.75" customHeight="1" x14ac:dyDescent="0.15">
      <c r="B45" s="1207"/>
      <c r="C45" s="1208"/>
      <c r="D45" s="85"/>
      <c r="E45" s="1213" t="s">
        <v>29</v>
      </c>
      <c r="F45" s="1213"/>
      <c r="G45" s="1213"/>
      <c r="H45" s="1214"/>
      <c r="I45" s="86">
        <v>5775</v>
      </c>
      <c r="J45" s="87">
        <v>5178</v>
      </c>
      <c r="K45" s="87">
        <v>4753</v>
      </c>
      <c r="L45" s="87">
        <v>3902</v>
      </c>
      <c r="M45" s="88">
        <v>4265</v>
      </c>
    </row>
    <row r="46" spans="2:13" ht="27.75" customHeight="1" x14ac:dyDescent="0.15">
      <c r="B46" s="1207"/>
      <c r="C46" s="1208"/>
      <c r="D46" s="89"/>
      <c r="E46" s="1213" t="s">
        <v>30</v>
      </c>
      <c r="F46" s="1213"/>
      <c r="G46" s="1213"/>
      <c r="H46" s="1214"/>
      <c r="I46" s="86">
        <v>347</v>
      </c>
      <c r="J46" s="87">
        <v>2</v>
      </c>
      <c r="K46" s="87">
        <v>5</v>
      </c>
      <c r="L46" s="87">
        <v>4</v>
      </c>
      <c r="M46" s="88">
        <v>3</v>
      </c>
    </row>
    <row r="47" spans="2:13" ht="27.75" customHeight="1" x14ac:dyDescent="0.15">
      <c r="B47" s="1207"/>
      <c r="C47" s="1208"/>
      <c r="D47" s="90"/>
      <c r="E47" s="1215" t="s">
        <v>31</v>
      </c>
      <c r="F47" s="1216"/>
      <c r="G47" s="1216"/>
      <c r="H47" s="1217"/>
      <c r="I47" s="86" t="s">
        <v>479</v>
      </c>
      <c r="J47" s="87" t="s">
        <v>479</v>
      </c>
      <c r="K47" s="87" t="s">
        <v>479</v>
      </c>
      <c r="L47" s="87" t="s">
        <v>479</v>
      </c>
      <c r="M47" s="88" t="s">
        <v>479</v>
      </c>
    </row>
    <row r="48" spans="2:13" ht="27.75" customHeight="1" x14ac:dyDescent="0.15">
      <c r="B48" s="1207"/>
      <c r="C48" s="1208"/>
      <c r="D48" s="85"/>
      <c r="E48" s="1213" t="s">
        <v>32</v>
      </c>
      <c r="F48" s="1213"/>
      <c r="G48" s="1213"/>
      <c r="H48" s="1214"/>
      <c r="I48" s="86" t="s">
        <v>479</v>
      </c>
      <c r="J48" s="87" t="s">
        <v>479</v>
      </c>
      <c r="K48" s="87" t="s">
        <v>479</v>
      </c>
      <c r="L48" s="87" t="s">
        <v>479</v>
      </c>
      <c r="M48" s="88" t="s">
        <v>479</v>
      </c>
    </row>
    <row r="49" spans="2:13" ht="27.75" customHeight="1" x14ac:dyDescent="0.15">
      <c r="B49" s="1209"/>
      <c r="C49" s="1210"/>
      <c r="D49" s="85"/>
      <c r="E49" s="1213" t="s">
        <v>33</v>
      </c>
      <c r="F49" s="1213"/>
      <c r="G49" s="1213"/>
      <c r="H49" s="1214"/>
      <c r="I49" s="86" t="s">
        <v>479</v>
      </c>
      <c r="J49" s="87" t="s">
        <v>479</v>
      </c>
      <c r="K49" s="87" t="s">
        <v>479</v>
      </c>
      <c r="L49" s="87" t="s">
        <v>479</v>
      </c>
      <c r="M49" s="88" t="s">
        <v>479</v>
      </c>
    </row>
    <row r="50" spans="2:13" ht="27.75" customHeight="1" x14ac:dyDescent="0.15">
      <c r="B50" s="1218" t="s">
        <v>34</v>
      </c>
      <c r="C50" s="1219"/>
      <c r="D50" s="91"/>
      <c r="E50" s="1213" t="s">
        <v>35</v>
      </c>
      <c r="F50" s="1213"/>
      <c r="G50" s="1213"/>
      <c r="H50" s="1214"/>
      <c r="I50" s="86">
        <v>4447</v>
      </c>
      <c r="J50" s="87">
        <v>5366</v>
      </c>
      <c r="K50" s="87">
        <v>4737</v>
      </c>
      <c r="L50" s="87">
        <v>5187</v>
      </c>
      <c r="M50" s="88">
        <v>5606</v>
      </c>
    </row>
    <row r="51" spans="2:13" ht="27.75" customHeight="1" x14ac:dyDescent="0.15">
      <c r="B51" s="1207"/>
      <c r="C51" s="1208"/>
      <c r="D51" s="85"/>
      <c r="E51" s="1213" t="s">
        <v>36</v>
      </c>
      <c r="F51" s="1213"/>
      <c r="G51" s="1213"/>
      <c r="H51" s="1214"/>
      <c r="I51" s="86">
        <v>6031</v>
      </c>
      <c r="J51" s="87">
        <v>5438</v>
      </c>
      <c r="K51" s="87">
        <v>4797</v>
      </c>
      <c r="L51" s="87">
        <v>3718</v>
      </c>
      <c r="M51" s="88">
        <v>3813</v>
      </c>
    </row>
    <row r="52" spans="2:13" ht="27.75" customHeight="1" x14ac:dyDescent="0.15">
      <c r="B52" s="1209"/>
      <c r="C52" s="1210"/>
      <c r="D52" s="85"/>
      <c r="E52" s="1213" t="s">
        <v>37</v>
      </c>
      <c r="F52" s="1213"/>
      <c r="G52" s="1213"/>
      <c r="H52" s="1214"/>
      <c r="I52" s="86">
        <v>30157</v>
      </c>
      <c r="J52" s="87">
        <v>29954</v>
      </c>
      <c r="K52" s="87">
        <v>29708</v>
      </c>
      <c r="L52" s="87">
        <v>29056</v>
      </c>
      <c r="M52" s="88">
        <v>31092</v>
      </c>
    </row>
    <row r="53" spans="2:13" ht="27.75" customHeight="1" thickBot="1" x14ac:dyDescent="0.2">
      <c r="B53" s="1220" t="s">
        <v>21</v>
      </c>
      <c r="C53" s="1221"/>
      <c r="D53" s="92"/>
      <c r="E53" s="1222" t="s">
        <v>38</v>
      </c>
      <c r="F53" s="1222"/>
      <c r="G53" s="1222"/>
      <c r="H53" s="1223"/>
      <c r="I53" s="93">
        <v>20306</v>
      </c>
      <c r="J53" s="94">
        <v>15934</v>
      </c>
      <c r="K53" s="94">
        <v>14037</v>
      </c>
      <c r="L53" s="94">
        <v>11387</v>
      </c>
      <c r="M53" s="95">
        <v>9751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24"/>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33"/>
      <c r="H50" s="1234"/>
      <c r="I50" s="1234"/>
      <c r="J50" s="1235"/>
      <c r="K50" s="356" t="s">
        <v>518</v>
      </c>
      <c r="L50" s="356" t="s">
        <v>519</v>
      </c>
      <c r="M50" s="356" t="s">
        <v>520</v>
      </c>
      <c r="N50" s="356" t="s">
        <v>521</v>
      </c>
      <c r="O50" s="356" t="s">
        <v>522</v>
      </c>
    </row>
    <row r="51" spans="1:17" x14ac:dyDescent="0.15">
      <c r="B51" s="250"/>
      <c r="C51" s="246"/>
      <c r="D51" s="246"/>
      <c r="E51" s="246"/>
      <c r="F51" s="246"/>
      <c r="G51" s="1236" t="s">
        <v>545</v>
      </c>
      <c r="H51" s="1237"/>
      <c r="I51" s="1242" t="s">
        <v>546</v>
      </c>
      <c r="J51" s="1242"/>
      <c r="K51" s="1244"/>
      <c r="L51" s="1244"/>
      <c r="M51" s="1244"/>
      <c r="N51" s="1244"/>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547</v>
      </c>
      <c r="J53" s="1246"/>
      <c r="K53" s="1253"/>
      <c r="L53" s="1253"/>
      <c r="M53" s="1253"/>
      <c r="N53" s="1253"/>
      <c r="O53" s="1253"/>
    </row>
    <row r="54" spans="1:17" x14ac:dyDescent="0.15">
      <c r="A54" s="357"/>
      <c r="B54" s="250"/>
      <c r="C54" s="246"/>
      <c r="D54" s="246"/>
      <c r="E54" s="246"/>
      <c r="F54" s="246"/>
      <c r="G54" s="1240"/>
      <c r="H54" s="1241"/>
      <c r="I54" s="1246"/>
      <c r="J54" s="1246"/>
      <c r="K54" s="1254"/>
      <c r="L54" s="1254"/>
      <c r="M54" s="1254"/>
      <c r="N54" s="1254"/>
      <c r="O54" s="1254"/>
    </row>
    <row r="55" spans="1:17" x14ac:dyDescent="0.15">
      <c r="A55" s="357"/>
      <c r="B55" s="250"/>
      <c r="C55" s="246"/>
      <c r="D55" s="246"/>
      <c r="E55" s="246"/>
      <c r="F55" s="246"/>
      <c r="G55" s="1247" t="s">
        <v>548</v>
      </c>
      <c r="H55" s="1248"/>
      <c r="I55" s="1246" t="s">
        <v>546</v>
      </c>
      <c r="J55" s="1246"/>
      <c r="K55" s="1244"/>
      <c r="L55" s="1244"/>
      <c r="M55" s="1244"/>
      <c r="N55" s="1244"/>
      <c r="O55" s="1244"/>
    </row>
    <row r="56" spans="1:17" x14ac:dyDescent="0.15">
      <c r="A56" s="357"/>
      <c r="B56" s="250"/>
      <c r="C56" s="246"/>
      <c r="D56" s="246"/>
      <c r="E56" s="246"/>
      <c r="F56" s="246"/>
      <c r="G56" s="1249"/>
      <c r="H56" s="1250"/>
      <c r="I56" s="1246"/>
      <c r="J56" s="1246"/>
      <c r="K56" s="1245"/>
      <c r="L56" s="1245"/>
      <c r="M56" s="1245"/>
      <c r="N56" s="1245"/>
      <c r="O56" s="1245"/>
    </row>
    <row r="57" spans="1:17" s="357" customFormat="1" x14ac:dyDescent="0.15">
      <c r="B57" s="358"/>
      <c r="C57" s="354"/>
      <c r="D57" s="354"/>
      <c r="E57" s="354"/>
      <c r="F57" s="354"/>
      <c r="G57" s="1249"/>
      <c r="H57" s="1250"/>
      <c r="I57" s="1255" t="s">
        <v>549</v>
      </c>
      <c r="J57" s="1255"/>
      <c r="K57" s="1253"/>
      <c r="L57" s="1253"/>
      <c r="M57" s="1253"/>
      <c r="N57" s="1253"/>
      <c r="O57" s="1253"/>
      <c r="P57" s="359"/>
      <c r="Q57" s="358"/>
    </row>
    <row r="58" spans="1:17" s="357" customFormat="1" x14ac:dyDescent="0.15">
      <c r="A58" s="245"/>
      <c r="B58" s="358"/>
      <c r="C58" s="354"/>
      <c r="D58" s="354"/>
      <c r="E58" s="354"/>
      <c r="F58" s="354"/>
      <c r="G58" s="1251"/>
      <c r="H58" s="1252"/>
      <c r="I58" s="1255"/>
      <c r="J58" s="1255"/>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24" t="s">
        <v>551</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3"/>
      <c r="H72" s="1234"/>
      <c r="I72" s="1234"/>
      <c r="J72" s="1235"/>
      <c r="K72" s="356" t="s">
        <v>518</v>
      </c>
      <c r="L72" s="356" t="s">
        <v>519</v>
      </c>
      <c r="M72" s="356" t="s">
        <v>520</v>
      </c>
      <c r="N72" s="356" t="s">
        <v>521</v>
      </c>
      <c r="O72" s="356" t="s">
        <v>522</v>
      </c>
    </row>
    <row r="73" spans="2:30" x14ac:dyDescent="0.15">
      <c r="B73" s="250"/>
      <c r="C73" s="246"/>
      <c r="D73" s="246"/>
      <c r="E73" s="246"/>
      <c r="F73" s="246"/>
      <c r="G73" s="1236" t="s">
        <v>545</v>
      </c>
      <c r="H73" s="1237"/>
      <c r="I73" s="1242" t="s">
        <v>546</v>
      </c>
      <c r="J73" s="1242"/>
      <c r="K73" s="1256">
        <v>126.4</v>
      </c>
      <c r="L73" s="1256">
        <v>100</v>
      </c>
      <c r="M73" s="1245">
        <v>90.7</v>
      </c>
      <c r="N73" s="1245">
        <v>71.5</v>
      </c>
      <c r="O73" s="1245">
        <v>61.7</v>
      </c>
      <c r="S73" s="245">
        <v>9.9</v>
      </c>
    </row>
    <row r="74" spans="2:30" x14ac:dyDescent="0.15">
      <c r="B74" s="250"/>
      <c r="C74" s="246"/>
      <c r="D74" s="246"/>
      <c r="E74" s="246"/>
      <c r="F74" s="246"/>
      <c r="G74" s="1238"/>
      <c r="H74" s="1239"/>
      <c r="I74" s="1243"/>
      <c r="J74" s="1243"/>
      <c r="K74" s="1256"/>
      <c r="L74" s="1256"/>
      <c r="M74" s="1245"/>
      <c r="N74" s="1245"/>
      <c r="O74" s="1245"/>
    </row>
    <row r="75" spans="2:30" x14ac:dyDescent="0.15">
      <c r="B75" s="250"/>
      <c r="C75" s="246"/>
      <c r="D75" s="246"/>
      <c r="E75" s="246"/>
      <c r="F75" s="246"/>
      <c r="G75" s="1238"/>
      <c r="H75" s="1239"/>
      <c r="I75" s="1246" t="s">
        <v>553</v>
      </c>
      <c r="J75" s="1246"/>
      <c r="K75" s="1257">
        <v>11.1</v>
      </c>
      <c r="L75" s="1257">
        <v>10.4</v>
      </c>
      <c r="M75" s="1257">
        <v>10.9</v>
      </c>
      <c r="N75" s="1257">
        <v>11.6</v>
      </c>
      <c r="O75" s="1257">
        <v>12.6</v>
      </c>
      <c r="U75" s="245">
        <v>81.2</v>
      </c>
      <c r="W75" s="245">
        <v>87.2</v>
      </c>
      <c r="Y75" s="245">
        <v>99.8</v>
      </c>
      <c r="AA75" s="245">
        <v>109.5</v>
      </c>
      <c r="AC75" s="245">
        <v>115.2</v>
      </c>
    </row>
    <row r="76" spans="2:30" x14ac:dyDescent="0.15">
      <c r="B76" s="250"/>
      <c r="C76" s="246"/>
      <c r="D76" s="246"/>
      <c r="E76" s="246"/>
      <c r="F76" s="246"/>
      <c r="G76" s="1240"/>
      <c r="H76" s="1241"/>
      <c r="I76" s="1246"/>
      <c r="J76" s="1246"/>
      <c r="K76" s="1254"/>
      <c r="L76" s="1254"/>
      <c r="M76" s="1254"/>
      <c r="N76" s="1254"/>
      <c r="O76" s="1254"/>
    </row>
    <row r="77" spans="2:30" x14ac:dyDescent="0.15">
      <c r="B77" s="250"/>
      <c r="C77" s="246"/>
      <c r="D77" s="246"/>
      <c r="E77" s="246"/>
      <c r="F77" s="246"/>
      <c r="G77" s="1247" t="s">
        <v>548</v>
      </c>
      <c r="H77" s="1248"/>
      <c r="I77" s="1246" t="s">
        <v>546</v>
      </c>
      <c r="J77" s="1246"/>
      <c r="K77" s="1256">
        <v>58.2</v>
      </c>
      <c r="L77" s="1256">
        <v>50.3</v>
      </c>
      <c r="M77" s="1245">
        <v>45.9</v>
      </c>
      <c r="N77" s="1245">
        <v>33.6</v>
      </c>
      <c r="O77" s="1245">
        <v>35.299999999999997</v>
      </c>
      <c r="R77" s="245">
        <v>12.3</v>
      </c>
      <c r="T77" s="245">
        <v>11.1</v>
      </c>
    </row>
    <row r="78" spans="2:30" x14ac:dyDescent="0.15">
      <c r="B78" s="250"/>
      <c r="C78" s="246"/>
      <c r="D78" s="246"/>
      <c r="E78" s="246"/>
      <c r="F78" s="246"/>
      <c r="G78" s="1249"/>
      <c r="H78" s="1250"/>
      <c r="I78" s="1246"/>
      <c r="J78" s="1246"/>
      <c r="K78" s="1256"/>
      <c r="L78" s="1256"/>
      <c r="M78" s="1245"/>
      <c r="N78" s="1245"/>
      <c r="O78" s="1245"/>
    </row>
    <row r="79" spans="2:30" x14ac:dyDescent="0.15">
      <c r="B79" s="250"/>
      <c r="C79" s="246"/>
      <c r="D79" s="246"/>
      <c r="E79" s="246"/>
      <c r="F79" s="246"/>
      <c r="G79" s="1249"/>
      <c r="H79" s="1250"/>
      <c r="I79" s="1258" t="s">
        <v>553</v>
      </c>
      <c r="J79" s="1255"/>
      <c r="K79" s="1259">
        <v>10.3</v>
      </c>
      <c r="L79" s="1259">
        <v>9.6</v>
      </c>
      <c r="M79" s="1259">
        <v>8.8000000000000007</v>
      </c>
      <c r="N79" s="1259">
        <v>7</v>
      </c>
      <c r="O79" s="1259">
        <v>6.9</v>
      </c>
      <c r="V79" s="245">
        <v>53.5</v>
      </c>
      <c r="X79" s="245">
        <v>48.2</v>
      </c>
      <c r="Z79" s="245">
        <v>34.200000000000003</v>
      </c>
      <c r="AB79" s="245">
        <v>30.3</v>
      </c>
      <c r="AD79" s="245">
        <v>28.9</v>
      </c>
    </row>
    <row r="80" spans="2:30" x14ac:dyDescent="0.15">
      <c r="B80" s="250"/>
      <c r="C80" s="246"/>
      <c r="D80" s="246"/>
      <c r="E80" s="246"/>
      <c r="F80" s="246"/>
      <c r="G80" s="1251"/>
      <c r="H80" s="1252"/>
      <c r="I80" s="1255"/>
      <c r="J80" s="1255"/>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35140</v>
      </c>
      <c r="E3" s="118"/>
      <c r="F3" s="119">
        <v>50880</v>
      </c>
      <c r="G3" s="120"/>
      <c r="H3" s="121"/>
    </row>
    <row r="4" spans="1:8" x14ac:dyDescent="0.15">
      <c r="A4" s="122"/>
      <c r="B4" s="123"/>
      <c r="C4" s="124"/>
      <c r="D4" s="125">
        <v>24906</v>
      </c>
      <c r="E4" s="126"/>
      <c r="F4" s="127">
        <v>26879</v>
      </c>
      <c r="G4" s="128"/>
      <c r="H4" s="129"/>
    </row>
    <row r="5" spans="1:8" x14ac:dyDescent="0.15">
      <c r="A5" s="110" t="s">
        <v>512</v>
      </c>
      <c r="B5" s="115"/>
      <c r="C5" s="116"/>
      <c r="D5" s="117">
        <v>34495</v>
      </c>
      <c r="E5" s="118"/>
      <c r="F5" s="119">
        <v>63956</v>
      </c>
      <c r="G5" s="120"/>
      <c r="H5" s="121"/>
    </row>
    <row r="6" spans="1:8" x14ac:dyDescent="0.15">
      <c r="A6" s="122"/>
      <c r="B6" s="123"/>
      <c r="C6" s="124"/>
      <c r="D6" s="125">
        <v>16463</v>
      </c>
      <c r="E6" s="126"/>
      <c r="F6" s="127">
        <v>29239</v>
      </c>
      <c r="G6" s="128"/>
      <c r="H6" s="129"/>
    </row>
    <row r="7" spans="1:8" x14ac:dyDescent="0.15">
      <c r="A7" s="110" t="s">
        <v>513</v>
      </c>
      <c r="B7" s="115"/>
      <c r="C7" s="116"/>
      <c r="D7" s="117">
        <v>40290</v>
      </c>
      <c r="E7" s="118"/>
      <c r="F7" s="119">
        <v>66255</v>
      </c>
      <c r="G7" s="120"/>
      <c r="H7" s="121"/>
    </row>
    <row r="8" spans="1:8" x14ac:dyDescent="0.15">
      <c r="A8" s="122"/>
      <c r="B8" s="123"/>
      <c r="C8" s="124"/>
      <c r="D8" s="125">
        <v>26150</v>
      </c>
      <c r="E8" s="126"/>
      <c r="F8" s="127">
        <v>31822</v>
      </c>
      <c r="G8" s="128"/>
      <c r="H8" s="129"/>
    </row>
    <row r="9" spans="1:8" x14ac:dyDescent="0.15">
      <c r="A9" s="110" t="s">
        <v>514</v>
      </c>
      <c r="B9" s="115"/>
      <c r="C9" s="116"/>
      <c r="D9" s="117">
        <v>37549</v>
      </c>
      <c r="E9" s="118"/>
      <c r="F9" s="119">
        <v>47278</v>
      </c>
      <c r="G9" s="120"/>
      <c r="H9" s="121"/>
    </row>
    <row r="10" spans="1:8" x14ac:dyDescent="0.15">
      <c r="A10" s="122"/>
      <c r="B10" s="123"/>
      <c r="C10" s="124"/>
      <c r="D10" s="125">
        <v>17718</v>
      </c>
      <c r="E10" s="126"/>
      <c r="F10" s="127">
        <v>24096</v>
      </c>
      <c r="G10" s="128"/>
      <c r="H10" s="129"/>
    </row>
    <row r="11" spans="1:8" x14ac:dyDescent="0.15">
      <c r="A11" s="110" t="s">
        <v>515</v>
      </c>
      <c r="B11" s="115"/>
      <c r="C11" s="116"/>
      <c r="D11" s="117">
        <v>69870</v>
      </c>
      <c r="E11" s="118"/>
      <c r="F11" s="119">
        <v>44504</v>
      </c>
      <c r="G11" s="120"/>
      <c r="H11" s="121"/>
    </row>
    <row r="12" spans="1:8" x14ac:dyDescent="0.15">
      <c r="A12" s="122"/>
      <c r="B12" s="123"/>
      <c r="C12" s="130"/>
      <c r="D12" s="125">
        <v>35038</v>
      </c>
      <c r="E12" s="126"/>
      <c r="F12" s="127">
        <v>25876</v>
      </c>
      <c r="G12" s="128"/>
      <c r="H12" s="129"/>
    </row>
    <row r="13" spans="1:8" x14ac:dyDescent="0.15">
      <c r="A13" s="110"/>
      <c r="B13" s="115"/>
      <c r="C13" s="131"/>
      <c r="D13" s="132">
        <v>43469</v>
      </c>
      <c r="E13" s="133"/>
      <c r="F13" s="134">
        <v>54575</v>
      </c>
      <c r="G13" s="135"/>
      <c r="H13" s="121"/>
    </row>
    <row r="14" spans="1:8" x14ac:dyDescent="0.15">
      <c r="A14" s="122"/>
      <c r="B14" s="123"/>
      <c r="C14" s="124"/>
      <c r="D14" s="125">
        <v>24055</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0.28000000000000003</v>
      </c>
      <c r="C19" s="136">
        <f>ROUND(VALUE(SUBSTITUTE(実質収支比率等に係る経年分析!G$48,"▲","-")),2)</f>
        <v>0.47</v>
      </c>
      <c r="D19" s="136">
        <f>ROUND(VALUE(SUBSTITUTE(実質収支比率等に係る経年分析!H$48,"▲","-")),2)</f>
        <v>0.49</v>
      </c>
      <c r="E19" s="136">
        <f>ROUND(VALUE(SUBSTITUTE(実質収支比率等に係る経年分析!I$48,"▲","-")),2)</f>
        <v>3.17</v>
      </c>
      <c r="F19" s="136">
        <f>ROUND(VALUE(SUBSTITUTE(実質収支比率等に係る経年分析!J$48,"▲","-")),2)</f>
        <v>2.93</v>
      </c>
    </row>
    <row r="20" spans="1:11" x14ac:dyDescent="0.15">
      <c r="A20" s="136" t="s">
        <v>43</v>
      </c>
      <c r="B20" s="136">
        <f>ROUND(VALUE(SUBSTITUTE(実質収支比率等に係る経年分析!F$47,"▲","-")),2)</f>
        <v>7.83</v>
      </c>
      <c r="C20" s="136">
        <f>ROUND(VALUE(SUBSTITUTE(実質収支比率等に係る経年分析!G$47,"▲","-")),2)</f>
        <v>10.58</v>
      </c>
      <c r="D20" s="136">
        <f>ROUND(VALUE(SUBSTITUTE(実質収支比率等に係る経年分析!H$47,"▲","-")),2)</f>
        <v>9.91</v>
      </c>
      <c r="E20" s="136">
        <f>ROUND(VALUE(SUBSTITUTE(実質収支比率等に係る経年分析!I$47,"▲","-")),2)</f>
        <v>12.51</v>
      </c>
      <c r="F20" s="136">
        <f>ROUND(VALUE(SUBSTITUTE(実質収支比率等に係る経年分析!J$47,"▲","-")),2)</f>
        <v>12.61</v>
      </c>
    </row>
    <row r="21" spans="1:11" x14ac:dyDescent="0.15">
      <c r="A21" s="136" t="s">
        <v>44</v>
      </c>
      <c r="B21" s="136">
        <f>IF(ISNUMBER(VALUE(SUBSTITUTE(実質収支比率等に係る経年分析!F$49,"▲","-"))),ROUND(VALUE(SUBSTITUTE(実質収支比率等に係る経年分析!F$49,"▲","-")),2),NA())</f>
        <v>0.05</v>
      </c>
      <c r="C21" s="136">
        <f>IF(ISNUMBER(VALUE(SUBSTITUTE(実質収支比率等に係る経年分析!G$49,"▲","-"))),ROUND(VALUE(SUBSTITUTE(実質収支比率等に係る経年分析!G$49,"▲","-")),2),NA())</f>
        <v>3.66</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5.4</v>
      </c>
      <c r="F21" s="136">
        <f>IF(ISNUMBER(VALUE(SUBSTITUTE(実質収支比率等に係る経年分析!J$49,"▲","-"))),ROUND(VALUE(SUBSTITUTE(実質収支比率等に係る経年分析!J$49,"▲","-")),2),NA())</f>
        <v>-0.25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3.65</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3.08</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公園墓地事業特別会計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0.56000000000000005</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2.62</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40.090000000000003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3328</v>
      </c>
      <c r="E42" s="138"/>
      <c r="F42" s="138"/>
      <c r="G42" s="138">
        <f>'実質公債費比率（分子）の構造'!L$52</f>
        <v>3223</v>
      </c>
      <c r="H42" s="138"/>
      <c r="I42" s="138"/>
      <c r="J42" s="138">
        <f>'実質公債費比率（分子）の構造'!M$52</f>
        <v>3251</v>
      </c>
      <c r="K42" s="138"/>
      <c r="L42" s="138"/>
      <c r="M42" s="138">
        <f>'実質公債費比率（分子）の構造'!N$52</f>
        <v>3044</v>
      </c>
      <c r="N42" s="138"/>
      <c r="O42" s="138"/>
      <c r="P42" s="138">
        <f>'実質公債費比率（分子）の構造'!O$52</f>
        <v>3095</v>
      </c>
    </row>
    <row r="43" spans="1:16" x14ac:dyDescent="0.15">
      <c r="A43" s="138" t="s">
        <v>52</v>
      </c>
      <c r="B43" s="138">
        <f>'実質公債費比率（分子）の構造'!K$51</f>
        <v>8</v>
      </c>
      <c r="C43" s="138"/>
      <c r="D43" s="138"/>
      <c r="E43" s="138">
        <f>'実質公債費比率（分子）の構造'!L$51</f>
        <v>5</v>
      </c>
      <c r="F43" s="138"/>
      <c r="G43" s="138"/>
      <c r="H43" s="138">
        <f>'実質公債費比率（分子）の構造'!M$51</f>
        <v>4</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f>'実質公債費比率（分子）の構造'!M$49</f>
        <v>0</v>
      </c>
      <c r="I45" s="138"/>
      <c r="J45" s="138"/>
      <c r="K45" s="138">
        <f>'実質公債費比率（分子）の構造'!N$49</f>
        <v>0</v>
      </c>
      <c r="L45" s="138"/>
      <c r="M45" s="138"/>
      <c r="N45" s="138">
        <f>'実質公債費比率（分子）の構造'!O$49</f>
        <v>19</v>
      </c>
      <c r="O45" s="138"/>
      <c r="P45" s="138"/>
    </row>
    <row r="46" spans="1:16" x14ac:dyDescent="0.15">
      <c r="A46" s="138" t="s">
        <v>55</v>
      </c>
      <c r="B46" s="138">
        <f>'実質公債費比率（分子）の構造'!K$48</f>
        <v>849</v>
      </c>
      <c r="C46" s="138"/>
      <c r="D46" s="138"/>
      <c r="E46" s="138">
        <f>'実質公債費比率（分子）の構造'!L$48</f>
        <v>532</v>
      </c>
      <c r="F46" s="138"/>
      <c r="G46" s="138"/>
      <c r="H46" s="138">
        <f>'実質公債費比率（分子）の構造'!M$48</f>
        <v>485</v>
      </c>
      <c r="I46" s="138"/>
      <c r="J46" s="138"/>
      <c r="K46" s="138">
        <f>'実質公債費比率（分子）の構造'!N$48</f>
        <v>533</v>
      </c>
      <c r="L46" s="138"/>
      <c r="M46" s="138"/>
      <c r="N46" s="138">
        <f>'実質公債費比率（分子）の構造'!O$48</f>
        <v>493</v>
      </c>
      <c r="O46" s="138"/>
      <c r="P46" s="138"/>
    </row>
    <row r="47" spans="1:16" x14ac:dyDescent="0.15">
      <c r="A47" s="138" t="s">
        <v>56</v>
      </c>
      <c r="B47" s="138">
        <f>'実質公債費比率（分子）の構造'!K$47</f>
        <v>9</v>
      </c>
      <c r="C47" s="138"/>
      <c r="D47" s="138"/>
      <c r="E47" s="138">
        <f>'実質公債費比率（分子）の構造'!L$47</f>
        <v>9</v>
      </c>
      <c r="F47" s="138"/>
      <c r="G47" s="138"/>
      <c r="H47" s="138">
        <f>'実質公債費比率（分子）の構造'!M$47</f>
        <v>9</v>
      </c>
      <c r="I47" s="138"/>
      <c r="J47" s="138"/>
      <c r="K47" s="138">
        <f>'実質公債費比率（分子）の構造'!N$47</f>
        <v>9</v>
      </c>
      <c r="L47" s="138"/>
      <c r="M47" s="138"/>
      <c r="N47" s="138">
        <f>'実質公債費比率（分子）の構造'!O$47</f>
        <v>9</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4169</v>
      </c>
      <c r="C49" s="138"/>
      <c r="D49" s="138"/>
      <c r="E49" s="138">
        <f>'実質公債費比率（分子）の構造'!L$45</f>
        <v>4186</v>
      </c>
      <c r="F49" s="138"/>
      <c r="G49" s="138"/>
      <c r="H49" s="138">
        <f>'実質公債費比率（分子）の構造'!M$45</f>
        <v>4724</v>
      </c>
      <c r="I49" s="138"/>
      <c r="J49" s="138"/>
      <c r="K49" s="138">
        <f>'実質公債費比率（分子）の構造'!N$45</f>
        <v>4540</v>
      </c>
      <c r="L49" s="138"/>
      <c r="M49" s="138"/>
      <c r="N49" s="138">
        <f>'実質公債費比率（分子）の構造'!O$45</f>
        <v>4512</v>
      </c>
      <c r="O49" s="138"/>
      <c r="P49" s="138"/>
    </row>
    <row r="50" spans="1:16" x14ac:dyDescent="0.15">
      <c r="A50" s="138" t="s">
        <v>59</v>
      </c>
      <c r="B50" s="138" t="e">
        <f>NA()</f>
        <v>#N/A</v>
      </c>
      <c r="C50" s="138">
        <f>IF(ISNUMBER('実質公債費比率（分子）の構造'!K$53),'実質公債費比率（分子）の構造'!K$53,NA())</f>
        <v>1707</v>
      </c>
      <c r="D50" s="138" t="e">
        <f>NA()</f>
        <v>#N/A</v>
      </c>
      <c r="E50" s="138" t="e">
        <f>NA()</f>
        <v>#N/A</v>
      </c>
      <c r="F50" s="138">
        <f>IF(ISNUMBER('実質公債費比率（分子）の構造'!L$53),'実質公債費比率（分子）の構造'!L$53,NA())</f>
        <v>1509</v>
      </c>
      <c r="G50" s="138" t="e">
        <f>NA()</f>
        <v>#N/A</v>
      </c>
      <c r="H50" s="138" t="e">
        <f>NA()</f>
        <v>#N/A</v>
      </c>
      <c r="I50" s="138">
        <f>IF(ISNUMBER('実質公債費比率（分子）の構造'!M$53),'実質公債費比率（分子）の構造'!M$53,NA())</f>
        <v>1971</v>
      </c>
      <c r="J50" s="138" t="e">
        <f>NA()</f>
        <v>#N/A</v>
      </c>
      <c r="K50" s="138" t="e">
        <f>NA()</f>
        <v>#N/A</v>
      </c>
      <c r="L50" s="138">
        <f>IF(ISNUMBER('実質公債費比率（分子）の構造'!N$53),'実質公債費比率（分子）の構造'!N$53,NA())</f>
        <v>2039</v>
      </c>
      <c r="M50" s="138" t="e">
        <f>NA()</f>
        <v>#N/A</v>
      </c>
      <c r="N50" s="138" t="e">
        <f>NA()</f>
        <v>#N/A</v>
      </c>
      <c r="O50" s="138">
        <f>IF(ISNUMBER('実質公債費比率（分子）の構造'!O$53),'実質公債費比率（分子）の構造'!O$53,NA())</f>
        <v>1938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30157</v>
      </c>
      <c r="E56" s="137"/>
      <c r="F56" s="137"/>
      <c r="G56" s="137">
        <f>'将来負担比率（分子）の構造'!J$52</f>
        <v>29954</v>
      </c>
      <c r="H56" s="137"/>
      <c r="I56" s="137"/>
      <c r="J56" s="137">
        <f>'将来負担比率（分子）の構造'!K$52</f>
        <v>29708</v>
      </c>
      <c r="K56" s="137"/>
      <c r="L56" s="137"/>
      <c r="M56" s="137">
        <f>'将来負担比率（分子）の構造'!L$52</f>
        <v>29056</v>
      </c>
      <c r="N56" s="137"/>
      <c r="O56" s="137"/>
      <c r="P56" s="137">
        <f>'将来負担比率（分子）の構造'!M$52</f>
        <v>31092</v>
      </c>
    </row>
    <row r="57" spans="1:16" x14ac:dyDescent="0.15">
      <c r="A57" s="137" t="s">
        <v>36</v>
      </c>
      <c r="B57" s="137"/>
      <c r="C57" s="137"/>
      <c r="D57" s="137">
        <f>'将来負担比率（分子）の構造'!I$51</f>
        <v>6031</v>
      </c>
      <c r="E57" s="137"/>
      <c r="F57" s="137"/>
      <c r="G57" s="137">
        <f>'将来負担比率（分子）の構造'!J$51</f>
        <v>5438</v>
      </c>
      <c r="H57" s="137"/>
      <c r="I57" s="137"/>
      <c r="J57" s="137">
        <f>'将来負担比率（分子）の構造'!K$51</f>
        <v>4797</v>
      </c>
      <c r="K57" s="137"/>
      <c r="L57" s="137"/>
      <c r="M57" s="137">
        <f>'将来負担比率（分子）の構造'!L$51</f>
        <v>3718</v>
      </c>
      <c r="N57" s="137"/>
      <c r="O57" s="137"/>
      <c r="P57" s="137">
        <f>'将来負担比率（分子）の構造'!M$51</f>
        <v>3813</v>
      </c>
    </row>
    <row r="58" spans="1:16" x14ac:dyDescent="0.15">
      <c r="A58" s="137" t="s">
        <v>35</v>
      </c>
      <c r="B58" s="137"/>
      <c r="C58" s="137"/>
      <c r="D58" s="137">
        <f>'将来負担比率（分子）の構造'!I$50</f>
        <v>4447</v>
      </c>
      <c r="E58" s="137"/>
      <c r="F58" s="137"/>
      <c r="G58" s="137">
        <f>'将来負担比率（分子）の構造'!J$50</f>
        <v>5366</v>
      </c>
      <c r="H58" s="137"/>
      <c r="I58" s="137"/>
      <c r="J58" s="137">
        <f>'将来負担比率（分子）の構造'!K$50</f>
        <v>4737</v>
      </c>
      <c r="K58" s="137"/>
      <c r="L58" s="137"/>
      <c r="M58" s="137">
        <f>'将来負担比率（分子）の構造'!L$50</f>
        <v>5187</v>
      </c>
      <c r="N58" s="137"/>
      <c r="O58" s="137"/>
      <c r="P58" s="137">
        <f>'将来負担比率（分子）の構造'!M$50</f>
        <v>5606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347</v>
      </c>
      <c r="C61" s="137"/>
      <c r="D61" s="137"/>
      <c r="E61" s="137">
        <f>'将来負担比率（分子）の構造'!J$46</f>
        <v>2</v>
      </c>
      <c r="F61" s="137"/>
      <c r="G61" s="137"/>
      <c r="H61" s="137">
        <f>'将来負担比率（分子）の構造'!K$46</f>
        <v>5</v>
      </c>
      <c r="I61" s="137"/>
      <c r="J61" s="137"/>
      <c r="K61" s="137">
        <f>'将来負担比率（分子）の構造'!L$46</f>
        <v>4</v>
      </c>
      <c r="L61" s="137"/>
      <c r="M61" s="137"/>
      <c r="N61" s="137">
        <f>'将来負担比率（分子）の構造'!M$46</f>
        <v>3</v>
      </c>
      <c r="O61" s="137"/>
      <c r="P61" s="137"/>
    </row>
    <row r="62" spans="1:16" x14ac:dyDescent="0.15">
      <c r="A62" s="137" t="s">
        <v>29</v>
      </c>
      <c r="B62" s="137">
        <f>'将来負担比率（分子）の構造'!I$45</f>
        <v>5775</v>
      </c>
      <c r="C62" s="137"/>
      <c r="D62" s="137"/>
      <c r="E62" s="137">
        <f>'将来負担比率（分子）の構造'!J$45</f>
        <v>5178</v>
      </c>
      <c r="F62" s="137"/>
      <c r="G62" s="137"/>
      <c r="H62" s="137">
        <f>'将来負担比率（分子）の構造'!K$45</f>
        <v>4753</v>
      </c>
      <c r="I62" s="137"/>
      <c r="J62" s="137"/>
      <c r="K62" s="137">
        <f>'将来負担比率（分子）の構造'!L$45</f>
        <v>3902</v>
      </c>
      <c r="L62" s="137"/>
      <c r="M62" s="137"/>
      <c r="N62" s="137">
        <f>'将来負担比率（分子）の構造'!M$45</f>
        <v>4265</v>
      </c>
      <c r="O62" s="137"/>
      <c r="P62" s="137"/>
    </row>
    <row r="63" spans="1:16" x14ac:dyDescent="0.15">
      <c r="A63" s="137" t="s">
        <v>28</v>
      </c>
      <c r="B63" s="137" t="str">
        <f>'将来負担比率（分子）の構造'!I$44</f>
        <v>-</v>
      </c>
      <c r="C63" s="137"/>
      <c r="D63" s="137"/>
      <c r="E63" s="137" t="str">
        <f>'将来負担比率（分子）の構造'!J$44</f>
        <v>-</v>
      </c>
      <c r="F63" s="137"/>
      <c r="G63" s="137"/>
      <c r="H63" s="137">
        <f>'将来負担比率（分子）の構造'!K$44</f>
        <v>145</v>
      </c>
      <c r="I63" s="137"/>
      <c r="J63" s="137"/>
      <c r="K63" s="137">
        <f>'将来負担比率（分子）の構造'!L$44</f>
        <v>330</v>
      </c>
      <c r="L63" s="137"/>
      <c r="M63" s="137"/>
      <c r="N63" s="137">
        <f>'将来負担比率（分子）の構造'!M$44</f>
        <v>343</v>
      </c>
      <c r="O63" s="137"/>
      <c r="P63" s="137"/>
    </row>
    <row r="64" spans="1:16" x14ac:dyDescent="0.15">
      <c r="A64" s="137" t="s">
        <v>27</v>
      </c>
      <c r="B64" s="137">
        <f>'将来負担比率（分子）の構造'!I$43</f>
        <v>12492</v>
      </c>
      <c r="C64" s="137"/>
      <c r="D64" s="137"/>
      <c r="E64" s="137">
        <f>'将来負担比率（分子）の構造'!J$43</f>
        <v>10216</v>
      </c>
      <c r="F64" s="137"/>
      <c r="G64" s="137"/>
      <c r="H64" s="137">
        <f>'将来負担比率（分子）の構造'!K$43</f>
        <v>8081</v>
      </c>
      <c r="I64" s="137"/>
      <c r="J64" s="137"/>
      <c r="K64" s="137">
        <f>'将来負担比率（分子）の構造'!L$43</f>
        <v>6016</v>
      </c>
      <c r="L64" s="137"/>
      <c r="M64" s="137"/>
      <c r="N64" s="137">
        <f>'将来負担比率（分子）の構造'!M$43</f>
        <v>5719</v>
      </c>
      <c r="O64" s="137"/>
      <c r="P64" s="137"/>
    </row>
    <row r="65" spans="1:16" x14ac:dyDescent="0.15">
      <c r="A65" s="137" t="s">
        <v>26</v>
      </c>
      <c r="B65" s="137">
        <f>'将来負担比率（分子）の構造'!I$42</f>
        <v>4929</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37398</v>
      </c>
      <c r="C66" s="137"/>
      <c r="D66" s="137"/>
      <c r="E66" s="137">
        <f>'将来負担比率（分子）の構造'!J$41</f>
        <v>41295</v>
      </c>
      <c r="F66" s="137"/>
      <c r="G66" s="137"/>
      <c r="H66" s="137">
        <f>'将来負担比率（分子）の構造'!K$41</f>
        <v>40295</v>
      </c>
      <c r="I66" s="137"/>
      <c r="J66" s="137"/>
      <c r="K66" s="137">
        <f>'将来負担比率（分子）の構造'!L$41</f>
        <v>39096</v>
      </c>
      <c r="L66" s="137"/>
      <c r="M66" s="137"/>
      <c r="N66" s="137">
        <f>'将来負担比率（分子）の構造'!M$41</f>
        <v>39931</v>
      </c>
      <c r="O66" s="137"/>
      <c r="P66" s="137"/>
    </row>
    <row r="67" spans="1:16" x14ac:dyDescent="0.15">
      <c r="A67" s="137" t="s">
        <v>63</v>
      </c>
      <c r="B67" s="137" t="e">
        <f>NA()</f>
        <v>#N/A</v>
      </c>
      <c r="C67" s="137">
        <f>IF(ISNUMBER('将来負担比率（分子）の構造'!I$53), IF('将来負担比率（分子）の構造'!I$53 &lt; 0, 0, '将来負担比率（分子）の構造'!I$53), NA())</f>
        <v>20306</v>
      </c>
      <c r="D67" s="137" t="e">
        <f>NA()</f>
        <v>#N/A</v>
      </c>
      <c r="E67" s="137" t="e">
        <f>NA()</f>
        <v>#N/A</v>
      </c>
      <c r="F67" s="137">
        <f>IF(ISNUMBER('将来負担比率（分子）の構造'!J$53), IF('将来負担比率（分子）の構造'!J$53 &lt; 0, 0, '将来負担比率（分子）の構造'!J$53), NA())</f>
        <v>15934</v>
      </c>
      <c r="G67" s="137" t="e">
        <f>NA()</f>
        <v>#N/A</v>
      </c>
      <c r="H67" s="137" t="e">
        <f>NA()</f>
        <v>#N/A</v>
      </c>
      <c r="I67" s="137">
        <f>IF(ISNUMBER('将来負担比率（分子）の構造'!K$53), IF('将来負担比率（分子）の構造'!K$53 &lt; 0, 0, '将来負担比率（分子）の構造'!K$53), NA())</f>
        <v>14037</v>
      </c>
      <c r="J67" s="137" t="e">
        <f>NA()</f>
        <v>#N/A</v>
      </c>
      <c r="K67" s="137" t="e">
        <f>NA()</f>
        <v>#N/A</v>
      </c>
      <c r="L67" s="137">
        <f>IF(ISNUMBER('将来負担比率（分子）の構造'!L$53), IF('将来負担比率（分子）の構造'!L$53 &lt; 0, 0, '将来負担比率（分子）の構造'!L$53), NA())</f>
        <v>11387</v>
      </c>
      <c r="M67" s="137" t="e">
        <f>NA()</f>
        <v>#N/A</v>
      </c>
      <c r="N67" s="137" t="e">
        <f>NA()</f>
        <v>#N/A</v>
      </c>
      <c r="O67" s="137">
        <f>IF(ISNUMBER('将来負担比率（分子）の構造'!M$53), IF('将来負担比率（分子）の構造'!M$53 &lt; 0, 0, '将来負担比率（分子）の構造'!M$53), NA())</f>
        <v>9751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11998926</v>
      </c>
      <c r="S5" s="615"/>
      <c r="T5" s="615"/>
      <c r="U5" s="615"/>
      <c r="V5" s="615"/>
      <c r="W5" s="615"/>
      <c r="X5" s="615"/>
      <c r="Y5" s="616"/>
      <c r="Z5" s="617">
        <v>35.4</v>
      </c>
      <c r="AA5" s="617"/>
      <c r="AB5" s="617"/>
      <c r="AC5" s="617"/>
      <c r="AD5" s="618">
        <v>11248087</v>
      </c>
      <c r="AE5" s="618"/>
      <c r="AF5" s="618"/>
      <c r="AG5" s="618"/>
      <c r="AH5" s="618"/>
      <c r="AI5" s="618"/>
      <c r="AJ5" s="618"/>
      <c r="AK5" s="618"/>
      <c r="AL5" s="619">
        <v>65.3</v>
      </c>
      <c r="AM5" s="620"/>
      <c r="AN5" s="620"/>
      <c r="AO5" s="621"/>
      <c r="AP5" s="611" t="s">
        <v>208</v>
      </c>
      <c r="AQ5" s="612"/>
      <c r="AR5" s="612"/>
      <c r="AS5" s="612"/>
      <c r="AT5" s="612"/>
      <c r="AU5" s="612"/>
      <c r="AV5" s="612"/>
      <c r="AW5" s="612"/>
      <c r="AX5" s="612"/>
      <c r="AY5" s="612"/>
      <c r="AZ5" s="612"/>
      <c r="BA5" s="612"/>
      <c r="BB5" s="612"/>
      <c r="BC5" s="612"/>
      <c r="BD5" s="612"/>
      <c r="BE5" s="612"/>
      <c r="BF5" s="613"/>
      <c r="BG5" s="625">
        <v>11247471</v>
      </c>
      <c r="BH5" s="626"/>
      <c r="BI5" s="626"/>
      <c r="BJ5" s="626"/>
      <c r="BK5" s="626"/>
      <c r="BL5" s="626"/>
      <c r="BM5" s="626"/>
      <c r="BN5" s="627"/>
      <c r="BO5" s="628">
        <v>93.7</v>
      </c>
      <c r="BP5" s="628"/>
      <c r="BQ5" s="628"/>
      <c r="BR5" s="628"/>
      <c r="BS5" s="629">
        <v>162605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175460</v>
      </c>
      <c r="S6" s="626"/>
      <c r="T6" s="626"/>
      <c r="U6" s="626"/>
      <c r="V6" s="626"/>
      <c r="W6" s="626"/>
      <c r="X6" s="626"/>
      <c r="Y6" s="627"/>
      <c r="Z6" s="628">
        <v>0.5</v>
      </c>
      <c r="AA6" s="628"/>
      <c r="AB6" s="628"/>
      <c r="AC6" s="628"/>
      <c r="AD6" s="629">
        <v>175460</v>
      </c>
      <c r="AE6" s="629"/>
      <c r="AF6" s="629"/>
      <c r="AG6" s="629"/>
      <c r="AH6" s="629"/>
      <c r="AI6" s="629"/>
      <c r="AJ6" s="629"/>
      <c r="AK6" s="629"/>
      <c r="AL6" s="630">
        <v>1</v>
      </c>
      <c r="AM6" s="631"/>
      <c r="AN6" s="631"/>
      <c r="AO6" s="632"/>
      <c r="AP6" s="622" t="s">
        <v>213</v>
      </c>
      <c r="AQ6" s="623"/>
      <c r="AR6" s="623"/>
      <c r="AS6" s="623"/>
      <c r="AT6" s="623"/>
      <c r="AU6" s="623"/>
      <c r="AV6" s="623"/>
      <c r="AW6" s="623"/>
      <c r="AX6" s="623"/>
      <c r="AY6" s="623"/>
      <c r="AZ6" s="623"/>
      <c r="BA6" s="623"/>
      <c r="BB6" s="623"/>
      <c r="BC6" s="623"/>
      <c r="BD6" s="623"/>
      <c r="BE6" s="623"/>
      <c r="BF6" s="624"/>
      <c r="BG6" s="625">
        <v>11247471</v>
      </c>
      <c r="BH6" s="626"/>
      <c r="BI6" s="626"/>
      <c r="BJ6" s="626"/>
      <c r="BK6" s="626"/>
      <c r="BL6" s="626"/>
      <c r="BM6" s="626"/>
      <c r="BN6" s="627"/>
      <c r="BO6" s="628">
        <v>93.7</v>
      </c>
      <c r="BP6" s="628"/>
      <c r="BQ6" s="628"/>
      <c r="BR6" s="628"/>
      <c r="BS6" s="629">
        <v>162605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326379</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326379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19469</v>
      </c>
      <c r="S7" s="626"/>
      <c r="T7" s="626"/>
      <c r="U7" s="626"/>
      <c r="V7" s="626"/>
      <c r="W7" s="626"/>
      <c r="X7" s="626"/>
      <c r="Y7" s="627"/>
      <c r="Z7" s="628">
        <v>0.1</v>
      </c>
      <c r="AA7" s="628"/>
      <c r="AB7" s="628"/>
      <c r="AC7" s="628"/>
      <c r="AD7" s="629">
        <v>19469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5113541</v>
      </c>
      <c r="BH7" s="626"/>
      <c r="BI7" s="626"/>
      <c r="BJ7" s="626"/>
      <c r="BK7" s="626"/>
      <c r="BL7" s="626"/>
      <c r="BM7" s="626"/>
      <c r="BN7" s="627"/>
      <c r="BO7" s="628">
        <v>42.6</v>
      </c>
      <c r="BP7" s="628"/>
      <c r="BQ7" s="628"/>
      <c r="BR7" s="628"/>
      <c r="BS7" s="629">
        <v>162605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2838392</v>
      </c>
      <c r="CS7" s="626"/>
      <c r="CT7" s="626"/>
      <c r="CU7" s="626"/>
      <c r="CV7" s="626"/>
      <c r="CW7" s="626"/>
      <c r="CX7" s="626"/>
      <c r="CY7" s="627"/>
      <c r="CZ7" s="628">
        <v>8.5</v>
      </c>
      <c r="DA7" s="628"/>
      <c r="DB7" s="628"/>
      <c r="DC7" s="628"/>
      <c r="DD7" s="634">
        <v>80975</v>
      </c>
      <c r="DE7" s="626"/>
      <c r="DF7" s="626"/>
      <c r="DG7" s="626"/>
      <c r="DH7" s="626"/>
      <c r="DI7" s="626"/>
      <c r="DJ7" s="626"/>
      <c r="DK7" s="626"/>
      <c r="DL7" s="626"/>
      <c r="DM7" s="626"/>
      <c r="DN7" s="626"/>
      <c r="DO7" s="626"/>
      <c r="DP7" s="627"/>
      <c r="DQ7" s="634">
        <v>2501169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74986</v>
      </c>
      <c r="S8" s="626"/>
      <c r="T8" s="626"/>
      <c r="U8" s="626"/>
      <c r="V8" s="626"/>
      <c r="W8" s="626"/>
      <c r="X8" s="626"/>
      <c r="Y8" s="627"/>
      <c r="Z8" s="628">
        <v>0.2</v>
      </c>
      <c r="AA8" s="628"/>
      <c r="AB8" s="628"/>
      <c r="AC8" s="628"/>
      <c r="AD8" s="629">
        <v>74986</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140507</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12931338</v>
      </c>
      <c r="CS8" s="626"/>
      <c r="CT8" s="626"/>
      <c r="CU8" s="626"/>
      <c r="CV8" s="626"/>
      <c r="CW8" s="626"/>
      <c r="CX8" s="626"/>
      <c r="CY8" s="627"/>
      <c r="CZ8" s="628">
        <v>38.9</v>
      </c>
      <c r="DA8" s="628"/>
      <c r="DB8" s="628"/>
      <c r="DC8" s="628"/>
      <c r="DD8" s="634">
        <v>504058</v>
      </c>
      <c r="DE8" s="626"/>
      <c r="DF8" s="626"/>
      <c r="DG8" s="626"/>
      <c r="DH8" s="626"/>
      <c r="DI8" s="626"/>
      <c r="DJ8" s="626"/>
      <c r="DK8" s="626"/>
      <c r="DL8" s="626"/>
      <c r="DM8" s="626"/>
      <c r="DN8" s="626"/>
      <c r="DO8" s="626"/>
      <c r="DP8" s="627"/>
      <c r="DQ8" s="634">
        <v>5659086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38839</v>
      </c>
      <c r="S9" s="626"/>
      <c r="T9" s="626"/>
      <c r="U9" s="626"/>
      <c r="V9" s="626"/>
      <c r="W9" s="626"/>
      <c r="X9" s="626"/>
      <c r="Y9" s="627"/>
      <c r="Z9" s="628">
        <v>0.1</v>
      </c>
      <c r="AA9" s="628"/>
      <c r="AB9" s="628"/>
      <c r="AC9" s="628"/>
      <c r="AD9" s="629">
        <v>38839</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3868990</v>
      </c>
      <c r="BH9" s="626"/>
      <c r="BI9" s="626"/>
      <c r="BJ9" s="626"/>
      <c r="BK9" s="626"/>
      <c r="BL9" s="626"/>
      <c r="BM9" s="626"/>
      <c r="BN9" s="627"/>
      <c r="BO9" s="628">
        <v>32.200000000000003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4937804</v>
      </c>
      <c r="CS9" s="626"/>
      <c r="CT9" s="626"/>
      <c r="CU9" s="626"/>
      <c r="CV9" s="626"/>
      <c r="CW9" s="626"/>
      <c r="CX9" s="626"/>
      <c r="CY9" s="627"/>
      <c r="CZ9" s="628">
        <v>14.9</v>
      </c>
      <c r="DA9" s="628"/>
      <c r="DB9" s="628"/>
      <c r="DC9" s="628"/>
      <c r="DD9" s="634">
        <v>2947927</v>
      </c>
      <c r="DE9" s="626"/>
      <c r="DF9" s="626"/>
      <c r="DG9" s="626"/>
      <c r="DH9" s="626"/>
      <c r="DI9" s="626"/>
      <c r="DJ9" s="626"/>
      <c r="DK9" s="626"/>
      <c r="DL9" s="626"/>
      <c r="DM9" s="626"/>
      <c r="DN9" s="626"/>
      <c r="DO9" s="626"/>
      <c r="DP9" s="627"/>
      <c r="DQ9" s="634">
        <v>1845089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1423405</v>
      </c>
      <c r="S10" s="626"/>
      <c r="T10" s="626"/>
      <c r="U10" s="626"/>
      <c r="V10" s="626"/>
      <c r="W10" s="626"/>
      <c r="X10" s="626"/>
      <c r="Y10" s="627"/>
      <c r="Z10" s="628">
        <v>4.2</v>
      </c>
      <c r="AA10" s="628"/>
      <c r="AB10" s="628"/>
      <c r="AC10" s="628"/>
      <c r="AD10" s="629">
        <v>1423405</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279512</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42577</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22577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3134</v>
      </c>
      <c r="S11" s="626"/>
      <c r="T11" s="626"/>
      <c r="U11" s="626"/>
      <c r="V11" s="626"/>
      <c r="W11" s="626"/>
      <c r="X11" s="626"/>
      <c r="Y11" s="627"/>
      <c r="Z11" s="628">
        <v>0</v>
      </c>
      <c r="AA11" s="628"/>
      <c r="AB11" s="628"/>
      <c r="AC11" s="628"/>
      <c r="AD11" s="629">
        <v>3134</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824532</v>
      </c>
      <c r="BH11" s="626"/>
      <c r="BI11" s="626"/>
      <c r="BJ11" s="626"/>
      <c r="BK11" s="626"/>
      <c r="BL11" s="626"/>
      <c r="BM11" s="626"/>
      <c r="BN11" s="627"/>
      <c r="BO11" s="628">
        <v>6.9</v>
      </c>
      <c r="BP11" s="628"/>
      <c r="BQ11" s="628"/>
      <c r="BR11" s="628"/>
      <c r="BS11" s="634">
        <v>162605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266841</v>
      </c>
      <c r="CS11" s="626"/>
      <c r="CT11" s="626"/>
      <c r="CU11" s="626"/>
      <c r="CV11" s="626"/>
      <c r="CW11" s="626"/>
      <c r="CX11" s="626"/>
      <c r="CY11" s="627"/>
      <c r="CZ11" s="628">
        <v>0.8</v>
      </c>
      <c r="DA11" s="628"/>
      <c r="DB11" s="628"/>
      <c r="DC11" s="628"/>
      <c r="DD11" s="634">
        <v>97204</v>
      </c>
      <c r="DE11" s="626"/>
      <c r="DF11" s="626"/>
      <c r="DG11" s="626"/>
      <c r="DH11" s="626"/>
      <c r="DI11" s="626"/>
      <c r="DJ11" s="626"/>
      <c r="DK11" s="626"/>
      <c r="DL11" s="626"/>
      <c r="DM11" s="626"/>
      <c r="DN11" s="626"/>
      <c r="DO11" s="626"/>
      <c r="DP11" s="627"/>
      <c r="DQ11" s="634">
        <v>174814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5292759</v>
      </c>
      <c r="BH12" s="626"/>
      <c r="BI12" s="626"/>
      <c r="BJ12" s="626"/>
      <c r="BK12" s="626"/>
      <c r="BL12" s="626"/>
      <c r="BM12" s="626"/>
      <c r="BN12" s="627"/>
      <c r="BO12" s="628">
        <v>44.1</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220846</v>
      </c>
      <c r="CS12" s="626"/>
      <c r="CT12" s="626"/>
      <c r="CU12" s="626"/>
      <c r="CV12" s="626"/>
      <c r="CW12" s="626"/>
      <c r="CX12" s="626"/>
      <c r="CY12" s="627"/>
      <c r="CZ12" s="628">
        <v>0.7</v>
      </c>
      <c r="DA12" s="628"/>
      <c r="DB12" s="628"/>
      <c r="DC12" s="628"/>
      <c r="DD12" s="634">
        <v>5927</v>
      </c>
      <c r="DE12" s="626"/>
      <c r="DF12" s="626"/>
      <c r="DG12" s="626"/>
      <c r="DH12" s="626"/>
      <c r="DI12" s="626"/>
      <c r="DJ12" s="626"/>
      <c r="DK12" s="626"/>
      <c r="DL12" s="626"/>
      <c r="DM12" s="626"/>
      <c r="DN12" s="626"/>
      <c r="DO12" s="626"/>
      <c r="DP12" s="627"/>
      <c r="DQ12" s="634">
        <v>217549</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42806</v>
      </c>
      <c r="S13" s="626"/>
      <c r="T13" s="626"/>
      <c r="U13" s="626"/>
      <c r="V13" s="626"/>
      <c r="W13" s="626"/>
      <c r="X13" s="626"/>
      <c r="Y13" s="627"/>
      <c r="Z13" s="628">
        <v>0.1</v>
      </c>
      <c r="AA13" s="628"/>
      <c r="AB13" s="628"/>
      <c r="AC13" s="628"/>
      <c r="AD13" s="629">
        <v>42806</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5230474</v>
      </c>
      <c r="BH13" s="626"/>
      <c r="BI13" s="626"/>
      <c r="BJ13" s="626"/>
      <c r="BK13" s="626"/>
      <c r="BL13" s="626"/>
      <c r="BM13" s="626"/>
      <c r="BN13" s="627"/>
      <c r="BO13" s="628">
        <v>43.6</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2619012</v>
      </c>
      <c r="CS13" s="626"/>
      <c r="CT13" s="626"/>
      <c r="CU13" s="626"/>
      <c r="CV13" s="626"/>
      <c r="CW13" s="626"/>
      <c r="CX13" s="626"/>
      <c r="CY13" s="627"/>
      <c r="CZ13" s="628">
        <v>7.9</v>
      </c>
      <c r="DA13" s="628"/>
      <c r="DB13" s="628"/>
      <c r="DC13" s="628"/>
      <c r="DD13" s="634">
        <v>1062509</v>
      </c>
      <c r="DE13" s="626"/>
      <c r="DF13" s="626"/>
      <c r="DG13" s="626"/>
      <c r="DH13" s="626"/>
      <c r="DI13" s="626"/>
      <c r="DJ13" s="626"/>
      <c r="DK13" s="626"/>
      <c r="DL13" s="626"/>
      <c r="DM13" s="626"/>
      <c r="DN13" s="626"/>
      <c r="DO13" s="626"/>
      <c r="DP13" s="627"/>
      <c r="DQ13" s="634">
        <v>1805128</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185291</v>
      </c>
      <c r="BH14" s="626"/>
      <c r="BI14" s="626"/>
      <c r="BJ14" s="626"/>
      <c r="BK14" s="626"/>
      <c r="BL14" s="626"/>
      <c r="BM14" s="626"/>
      <c r="BN14" s="627"/>
      <c r="BO14" s="628">
        <v>1.5</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871502</v>
      </c>
      <c r="CS14" s="626"/>
      <c r="CT14" s="626"/>
      <c r="CU14" s="626"/>
      <c r="CV14" s="626"/>
      <c r="CW14" s="626"/>
      <c r="CX14" s="626"/>
      <c r="CY14" s="627"/>
      <c r="CZ14" s="628">
        <v>2.6</v>
      </c>
      <c r="DA14" s="628"/>
      <c r="DB14" s="628"/>
      <c r="DC14" s="628"/>
      <c r="DD14" s="634">
        <v>41171</v>
      </c>
      <c r="DE14" s="626"/>
      <c r="DF14" s="626"/>
      <c r="DG14" s="626"/>
      <c r="DH14" s="626"/>
      <c r="DI14" s="626"/>
      <c r="DJ14" s="626"/>
      <c r="DK14" s="626"/>
      <c r="DL14" s="626"/>
      <c r="DM14" s="626"/>
      <c r="DN14" s="626"/>
      <c r="DO14" s="626"/>
      <c r="DP14" s="627"/>
      <c r="DQ14" s="634">
        <v>825985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49530</v>
      </c>
      <c r="S15" s="626"/>
      <c r="T15" s="626"/>
      <c r="U15" s="626"/>
      <c r="V15" s="626"/>
      <c r="W15" s="626"/>
      <c r="X15" s="626"/>
      <c r="Y15" s="627"/>
      <c r="Z15" s="628">
        <v>0.1</v>
      </c>
      <c r="AA15" s="628"/>
      <c r="AB15" s="628"/>
      <c r="AC15" s="628"/>
      <c r="AD15" s="629">
        <v>49530</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655880</v>
      </c>
      <c r="BH15" s="626"/>
      <c r="BI15" s="626"/>
      <c r="BJ15" s="626"/>
      <c r="BK15" s="626"/>
      <c r="BL15" s="626"/>
      <c r="BM15" s="626"/>
      <c r="BN15" s="627"/>
      <c r="BO15" s="628">
        <v>5.5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3557028</v>
      </c>
      <c r="CS15" s="626"/>
      <c r="CT15" s="626"/>
      <c r="CU15" s="626"/>
      <c r="CV15" s="626"/>
      <c r="CW15" s="626"/>
      <c r="CX15" s="626"/>
      <c r="CY15" s="627"/>
      <c r="CZ15" s="628">
        <v>10.7</v>
      </c>
      <c r="DA15" s="628"/>
      <c r="DB15" s="628"/>
      <c r="DC15" s="628"/>
      <c r="DD15" s="634">
        <v>1390760</v>
      </c>
      <c r="DE15" s="626"/>
      <c r="DF15" s="626"/>
      <c r="DG15" s="626"/>
      <c r="DH15" s="626"/>
      <c r="DI15" s="626"/>
      <c r="DJ15" s="626"/>
      <c r="DK15" s="626"/>
      <c r="DL15" s="626"/>
      <c r="DM15" s="626"/>
      <c r="DN15" s="626"/>
      <c r="DO15" s="626"/>
      <c r="DP15" s="627"/>
      <c r="DQ15" s="634">
        <v>2230009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4705970</v>
      </c>
      <c r="S16" s="626"/>
      <c r="T16" s="626"/>
      <c r="U16" s="626"/>
      <c r="V16" s="626"/>
      <c r="W16" s="626"/>
      <c r="X16" s="626"/>
      <c r="Y16" s="627"/>
      <c r="Z16" s="628">
        <v>13.9</v>
      </c>
      <c r="AA16" s="628"/>
      <c r="AB16" s="628"/>
      <c r="AC16" s="628"/>
      <c r="AD16" s="629">
        <v>4073327</v>
      </c>
      <c r="AE16" s="629"/>
      <c r="AF16" s="629"/>
      <c r="AG16" s="629"/>
      <c r="AH16" s="629"/>
      <c r="AI16" s="629"/>
      <c r="AJ16" s="629"/>
      <c r="AK16" s="629"/>
      <c r="AL16" s="630">
        <v>23.6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7369</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7369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4073327</v>
      </c>
      <c r="S17" s="626"/>
      <c r="T17" s="626"/>
      <c r="U17" s="626"/>
      <c r="V17" s="626"/>
      <c r="W17" s="626"/>
      <c r="X17" s="626"/>
      <c r="Y17" s="627"/>
      <c r="Z17" s="628">
        <v>12</v>
      </c>
      <c r="AA17" s="628"/>
      <c r="AB17" s="628"/>
      <c r="AC17" s="628"/>
      <c r="AD17" s="629">
        <v>4073327</v>
      </c>
      <c r="AE17" s="629"/>
      <c r="AF17" s="629"/>
      <c r="AG17" s="629"/>
      <c r="AH17" s="629"/>
      <c r="AI17" s="629"/>
      <c r="AJ17" s="629"/>
      <c r="AK17" s="629"/>
      <c r="AL17" s="630">
        <v>23.6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4607494</v>
      </c>
      <c r="CS17" s="626"/>
      <c r="CT17" s="626"/>
      <c r="CU17" s="626"/>
      <c r="CV17" s="626"/>
      <c r="CW17" s="626"/>
      <c r="CX17" s="626"/>
      <c r="CY17" s="627"/>
      <c r="CZ17" s="628">
        <v>13.9</v>
      </c>
      <c r="DA17" s="628"/>
      <c r="DB17" s="628"/>
      <c r="DC17" s="628"/>
      <c r="DD17" s="634" t="s">
        <v>111</v>
      </c>
      <c r="DE17" s="626"/>
      <c r="DF17" s="626"/>
      <c r="DG17" s="626"/>
      <c r="DH17" s="626"/>
      <c r="DI17" s="626"/>
      <c r="DJ17" s="626"/>
      <c r="DK17" s="626"/>
      <c r="DL17" s="626"/>
      <c r="DM17" s="626"/>
      <c r="DN17" s="626"/>
      <c r="DO17" s="626"/>
      <c r="DP17" s="627"/>
      <c r="DQ17" s="634">
        <v>4580405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632643</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751455</v>
      </c>
      <c r="BH19" s="626"/>
      <c r="BI19" s="626"/>
      <c r="BJ19" s="626"/>
      <c r="BK19" s="626"/>
      <c r="BL19" s="626"/>
      <c r="BM19" s="626"/>
      <c r="BN19" s="627"/>
      <c r="BO19" s="628">
        <v>6.3</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18532525</v>
      </c>
      <c r="S20" s="626"/>
      <c r="T20" s="626"/>
      <c r="U20" s="626"/>
      <c r="V20" s="626"/>
      <c r="W20" s="626"/>
      <c r="X20" s="626"/>
      <c r="Y20" s="627"/>
      <c r="Z20" s="628">
        <v>54.7</v>
      </c>
      <c r="AA20" s="628"/>
      <c r="AB20" s="628"/>
      <c r="AC20" s="628"/>
      <c r="AD20" s="629">
        <v>17149043</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751455</v>
      </c>
      <c r="BH20" s="626"/>
      <c r="BI20" s="626"/>
      <c r="BJ20" s="626"/>
      <c r="BK20" s="626"/>
      <c r="BL20" s="626"/>
      <c r="BM20" s="626"/>
      <c r="BN20" s="627"/>
      <c r="BO20" s="628">
        <v>6.3</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33226582</v>
      </c>
      <c r="CS20" s="626"/>
      <c r="CT20" s="626"/>
      <c r="CU20" s="626"/>
      <c r="CV20" s="626"/>
      <c r="CW20" s="626"/>
      <c r="CX20" s="626"/>
      <c r="CY20" s="627"/>
      <c r="CZ20" s="628">
        <v>100</v>
      </c>
      <c r="DA20" s="628"/>
      <c r="DB20" s="628"/>
      <c r="DC20" s="628"/>
      <c r="DD20" s="634">
        <v>6130531</v>
      </c>
      <c r="DE20" s="626"/>
      <c r="DF20" s="626"/>
      <c r="DG20" s="626"/>
      <c r="DH20" s="626"/>
      <c r="DI20" s="626"/>
      <c r="DJ20" s="626"/>
      <c r="DK20" s="626"/>
      <c r="DL20" s="626"/>
      <c r="DM20" s="626"/>
      <c r="DN20" s="626"/>
      <c r="DO20" s="626"/>
      <c r="DP20" s="627"/>
      <c r="DQ20" s="634">
        <v>20195559</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12801</v>
      </c>
      <c r="S21" s="626"/>
      <c r="T21" s="626"/>
      <c r="U21" s="626"/>
      <c r="V21" s="626"/>
      <c r="W21" s="626"/>
      <c r="X21" s="626"/>
      <c r="Y21" s="627"/>
      <c r="Z21" s="628">
        <v>0</v>
      </c>
      <c r="AA21" s="628"/>
      <c r="AB21" s="628"/>
      <c r="AC21" s="628"/>
      <c r="AD21" s="629">
        <v>12801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616</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327632</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363240</v>
      </c>
      <c r="S23" s="626"/>
      <c r="T23" s="626"/>
      <c r="U23" s="626"/>
      <c r="V23" s="626"/>
      <c r="W23" s="626"/>
      <c r="X23" s="626"/>
      <c r="Y23" s="627"/>
      <c r="Z23" s="628">
        <v>1.1000000000000001</v>
      </c>
      <c r="AA23" s="628"/>
      <c r="AB23" s="628"/>
      <c r="AC23" s="628"/>
      <c r="AD23" s="629">
        <v>29451</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750839</v>
      </c>
      <c r="BH23" s="626"/>
      <c r="BI23" s="626"/>
      <c r="BJ23" s="626"/>
      <c r="BK23" s="626"/>
      <c r="BL23" s="626"/>
      <c r="BM23" s="626"/>
      <c r="BN23" s="627"/>
      <c r="BO23" s="628">
        <v>6.3</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293369</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16985754</v>
      </c>
      <c r="CS24" s="615"/>
      <c r="CT24" s="615"/>
      <c r="CU24" s="615"/>
      <c r="CV24" s="615"/>
      <c r="CW24" s="615"/>
      <c r="CX24" s="615"/>
      <c r="CY24" s="616"/>
      <c r="CZ24" s="654">
        <v>51.1</v>
      </c>
      <c r="DA24" s="655"/>
      <c r="DB24" s="655"/>
      <c r="DC24" s="656"/>
      <c r="DD24" s="653">
        <v>10917484</v>
      </c>
      <c r="DE24" s="615"/>
      <c r="DF24" s="615"/>
      <c r="DG24" s="615"/>
      <c r="DH24" s="615"/>
      <c r="DI24" s="615"/>
      <c r="DJ24" s="615"/>
      <c r="DK24" s="616"/>
      <c r="DL24" s="653">
        <v>10776706</v>
      </c>
      <c r="DM24" s="615"/>
      <c r="DN24" s="615"/>
      <c r="DO24" s="615"/>
      <c r="DP24" s="615"/>
      <c r="DQ24" s="615"/>
      <c r="DR24" s="615"/>
      <c r="DS24" s="615"/>
      <c r="DT24" s="615"/>
      <c r="DU24" s="615"/>
      <c r="DV24" s="616"/>
      <c r="DW24" s="619">
        <v>58.4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6099948</v>
      </c>
      <c r="S25" s="626"/>
      <c r="T25" s="626"/>
      <c r="U25" s="626"/>
      <c r="V25" s="626"/>
      <c r="W25" s="626"/>
      <c r="X25" s="626"/>
      <c r="Y25" s="627"/>
      <c r="Z25" s="628">
        <v>18</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4506002</v>
      </c>
      <c r="CS25" s="657"/>
      <c r="CT25" s="657"/>
      <c r="CU25" s="657"/>
      <c r="CV25" s="657"/>
      <c r="CW25" s="657"/>
      <c r="CX25" s="657"/>
      <c r="CY25" s="658"/>
      <c r="CZ25" s="659">
        <v>13.6</v>
      </c>
      <c r="DA25" s="660"/>
      <c r="DB25" s="660"/>
      <c r="DC25" s="661"/>
      <c r="DD25" s="634">
        <v>4296930</v>
      </c>
      <c r="DE25" s="657"/>
      <c r="DF25" s="657"/>
      <c r="DG25" s="657"/>
      <c r="DH25" s="657"/>
      <c r="DI25" s="657"/>
      <c r="DJ25" s="657"/>
      <c r="DK25" s="658"/>
      <c r="DL25" s="634">
        <v>4248982</v>
      </c>
      <c r="DM25" s="657"/>
      <c r="DN25" s="657"/>
      <c r="DO25" s="657"/>
      <c r="DP25" s="657"/>
      <c r="DQ25" s="657"/>
      <c r="DR25" s="657"/>
      <c r="DS25" s="657"/>
      <c r="DT25" s="657"/>
      <c r="DU25" s="657"/>
      <c r="DV25" s="658"/>
      <c r="DW25" s="630">
        <v>23</v>
      </c>
      <c r="DX25" s="651"/>
      <c r="DY25" s="651"/>
      <c r="DZ25" s="651"/>
      <c r="EA25" s="651"/>
      <c r="EB25" s="651"/>
      <c r="EC25" s="652"/>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3127125</v>
      </c>
      <c r="CS26" s="626"/>
      <c r="CT26" s="626"/>
      <c r="CU26" s="626"/>
      <c r="CV26" s="626"/>
      <c r="CW26" s="626"/>
      <c r="CX26" s="626"/>
      <c r="CY26" s="627"/>
      <c r="CZ26" s="659">
        <v>9.4</v>
      </c>
      <c r="DA26" s="660"/>
      <c r="DB26" s="660"/>
      <c r="DC26" s="661"/>
      <c r="DD26" s="634">
        <v>2943848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1"/>
      <c r="DY26" s="651"/>
      <c r="DZ26" s="651"/>
      <c r="EA26" s="651"/>
      <c r="EB26" s="651"/>
      <c r="EC26" s="652"/>
    </row>
    <row r="27" spans="2:133" ht="11.25" customHeight="1" x14ac:dyDescent="0.15">
      <c r="B27" s="622" t="s">
        <v>279</v>
      </c>
      <c r="C27" s="623"/>
      <c r="D27" s="623"/>
      <c r="E27" s="623"/>
      <c r="F27" s="623"/>
      <c r="G27" s="623"/>
      <c r="H27" s="623"/>
      <c r="I27" s="623"/>
      <c r="J27" s="623"/>
      <c r="K27" s="623"/>
      <c r="L27" s="623"/>
      <c r="M27" s="623"/>
      <c r="N27" s="623"/>
      <c r="O27" s="623"/>
      <c r="P27" s="623"/>
      <c r="Q27" s="624"/>
      <c r="R27" s="625">
        <v>2157778</v>
      </c>
      <c r="S27" s="626"/>
      <c r="T27" s="626"/>
      <c r="U27" s="626"/>
      <c r="V27" s="626"/>
      <c r="W27" s="626"/>
      <c r="X27" s="626"/>
      <c r="Y27" s="627"/>
      <c r="Z27" s="628">
        <v>6.4</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11998926</v>
      </c>
      <c r="BH27" s="626"/>
      <c r="BI27" s="626"/>
      <c r="BJ27" s="626"/>
      <c r="BK27" s="626"/>
      <c r="BL27" s="626"/>
      <c r="BM27" s="626"/>
      <c r="BN27" s="627"/>
      <c r="BO27" s="628">
        <v>100</v>
      </c>
      <c r="BP27" s="628"/>
      <c r="BQ27" s="628"/>
      <c r="BR27" s="628"/>
      <c r="BS27" s="634">
        <v>162605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7872258</v>
      </c>
      <c r="CS27" s="657"/>
      <c r="CT27" s="657"/>
      <c r="CU27" s="657"/>
      <c r="CV27" s="657"/>
      <c r="CW27" s="657"/>
      <c r="CX27" s="657"/>
      <c r="CY27" s="658"/>
      <c r="CZ27" s="659">
        <v>23.7</v>
      </c>
      <c r="DA27" s="660"/>
      <c r="DB27" s="660"/>
      <c r="DC27" s="661"/>
      <c r="DD27" s="634">
        <v>2040149</v>
      </c>
      <c r="DE27" s="657"/>
      <c r="DF27" s="657"/>
      <c r="DG27" s="657"/>
      <c r="DH27" s="657"/>
      <c r="DI27" s="657"/>
      <c r="DJ27" s="657"/>
      <c r="DK27" s="658"/>
      <c r="DL27" s="634">
        <v>2040149</v>
      </c>
      <c r="DM27" s="657"/>
      <c r="DN27" s="657"/>
      <c r="DO27" s="657"/>
      <c r="DP27" s="657"/>
      <c r="DQ27" s="657"/>
      <c r="DR27" s="657"/>
      <c r="DS27" s="657"/>
      <c r="DT27" s="657"/>
      <c r="DU27" s="657"/>
      <c r="DV27" s="658"/>
      <c r="DW27" s="630">
        <v>11.1</v>
      </c>
      <c r="DX27" s="651"/>
      <c r="DY27" s="651"/>
      <c r="DZ27" s="651"/>
      <c r="EA27" s="651"/>
      <c r="EB27" s="651"/>
      <c r="EC27" s="652"/>
    </row>
    <row r="28" spans="2:133" ht="11.25" customHeight="1" x14ac:dyDescent="0.15">
      <c r="B28" s="622" t="s">
        <v>282</v>
      </c>
      <c r="C28" s="623"/>
      <c r="D28" s="623"/>
      <c r="E28" s="623"/>
      <c r="F28" s="623"/>
      <c r="G28" s="623"/>
      <c r="H28" s="623"/>
      <c r="I28" s="623"/>
      <c r="J28" s="623"/>
      <c r="K28" s="623"/>
      <c r="L28" s="623"/>
      <c r="M28" s="623"/>
      <c r="N28" s="623"/>
      <c r="O28" s="623"/>
      <c r="P28" s="623"/>
      <c r="Q28" s="624"/>
      <c r="R28" s="625">
        <v>84085</v>
      </c>
      <c r="S28" s="626"/>
      <c r="T28" s="626"/>
      <c r="U28" s="626"/>
      <c r="V28" s="626"/>
      <c r="W28" s="626"/>
      <c r="X28" s="626"/>
      <c r="Y28" s="627"/>
      <c r="Z28" s="628">
        <v>0.2</v>
      </c>
      <c r="AA28" s="628"/>
      <c r="AB28" s="628"/>
      <c r="AC28" s="628"/>
      <c r="AD28" s="629">
        <v>45964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4607494</v>
      </c>
      <c r="CS28" s="626"/>
      <c r="CT28" s="626"/>
      <c r="CU28" s="626"/>
      <c r="CV28" s="626"/>
      <c r="CW28" s="626"/>
      <c r="CX28" s="626"/>
      <c r="CY28" s="627"/>
      <c r="CZ28" s="659">
        <v>13.9</v>
      </c>
      <c r="DA28" s="660"/>
      <c r="DB28" s="660"/>
      <c r="DC28" s="661"/>
      <c r="DD28" s="634">
        <v>4580405</v>
      </c>
      <c r="DE28" s="626"/>
      <c r="DF28" s="626"/>
      <c r="DG28" s="626"/>
      <c r="DH28" s="626"/>
      <c r="DI28" s="626"/>
      <c r="DJ28" s="626"/>
      <c r="DK28" s="627"/>
      <c r="DL28" s="634">
        <v>4487575</v>
      </c>
      <c r="DM28" s="626"/>
      <c r="DN28" s="626"/>
      <c r="DO28" s="626"/>
      <c r="DP28" s="626"/>
      <c r="DQ28" s="626"/>
      <c r="DR28" s="626"/>
      <c r="DS28" s="626"/>
      <c r="DT28" s="626"/>
      <c r="DU28" s="626"/>
      <c r="DV28" s="627"/>
      <c r="DW28" s="630">
        <v>24.3</v>
      </c>
      <c r="DX28" s="651"/>
      <c r="DY28" s="651"/>
      <c r="DZ28" s="651"/>
      <c r="EA28" s="651"/>
      <c r="EB28" s="651"/>
      <c r="EC28" s="652"/>
    </row>
    <row r="29" spans="2:133" ht="11.25" customHeight="1" x14ac:dyDescent="0.15">
      <c r="B29" s="622" t="s">
        <v>284</v>
      </c>
      <c r="C29" s="623"/>
      <c r="D29" s="623"/>
      <c r="E29" s="623"/>
      <c r="F29" s="623"/>
      <c r="G29" s="623"/>
      <c r="H29" s="623"/>
      <c r="I29" s="623"/>
      <c r="J29" s="623"/>
      <c r="K29" s="623"/>
      <c r="L29" s="623"/>
      <c r="M29" s="623"/>
      <c r="N29" s="623"/>
      <c r="O29" s="623"/>
      <c r="P29" s="623"/>
      <c r="Q29" s="624"/>
      <c r="R29" s="625">
        <v>8012</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4605267</v>
      </c>
      <c r="CS29" s="657"/>
      <c r="CT29" s="657"/>
      <c r="CU29" s="657"/>
      <c r="CV29" s="657"/>
      <c r="CW29" s="657"/>
      <c r="CX29" s="657"/>
      <c r="CY29" s="658"/>
      <c r="CZ29" s="659">
        <v>13.9</v>
      </c>
      <c r="DA29" s="660"/>
      <c r="DB29" s="660"/>
      <c r="DC29" s="661"/>
      <c r="DD29" s="634">
        <v>4578178</v>
      </c>
      <c r="DE29" s="657"/>
      <c r="DF29" s="657"/>
      <c r="DG29" s="657"/>
      <c r="DH29" s="657"/>
      <c r="DI29" s="657"/>
      <c r="DJ29" s="657"/>
      <c r="DK29" s="658"/>
      <c r="DL29" s="634">
        <v>4485348</v>
      </c>
      <c r="DM29" s="657"/>
      <c r="DN29" s="657"/>
      <c r="DO29" s="657"/>
      <c r="DP29" s="657"/>
      <c r="DQ29" s="657"/>
      <c r="DR29" s="657"/>
      <c r="DS29" s="657"/>
      <c r="DT29" s="657"/>
      <c r="DU29" s="657"/>
      <c r="DV29" s="658"/>
      <c r="DW29" s="630">
        <v>24.3</v>
      </c>
      <c r="DX29" s="651"/>
      <c r="DY29" s="651"/>
      <c r="DZ29" s="651"/>
      <c r="EA29" s="651"/>
      <c r="EB29" s="651"/>
      <c r="EC29" s="652"/>
    </row>
    <row r="30" spans="2:133" ht="11.25" customHeight="1" x14ac:dyDescent="0.15">
      <c r="B30" s="622" t="s">
        <v>288</v>
      </c>
      <c r="C30" s="623"/>
      <c r="D30" s="623"/>
      <c r="E30" s="623"/>
      <c r="F30" s="623"/>
      <c r="G30" s="623"/>
      <c r="H30" s="623"/>
      <c r="I30" s="623"/>
      <c r="J30" s="623"/>
      <c r="K30" s="623"/>
      <c r="L30" s="623"/>
      <c r="M30" s="623"/>
      <c r="N30" s="623"/>
      <c r="O30" s="623"/>
      <c r="P30" s="623"/>
      <c r="Q30" s="624"/>
      <c r="R30" s="625">
        <v>50445</v>
      </c>
      <c r="S30" s="626"/>
      <c r="T30" s="626"/>
      <c r="U30" s="626"/>
      <c r="V30" s="626"/>
      <c r="W30" s="626"/>
      <c r="X30" s="626"/>
      <c r="Y30" s="627"/>
      <c r="Z30" s="628">
        <v>0.1</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94.2</v>
      </c>
      <c r="BN30" s="684"/>
      <c r="BO30" s="684"/>
      <c r="BP30" s="684"/>
      <c r="BQ30" s="685"/>
      <c r="BR30" s="683">
        <v>98.6</v>
      </c>
      <c r="BS30" s="684"/>
      <c r="BT30" s="684"/>
      <c r="BU30" s="684"/>
      <c r="BV30" s="684"/>
      <c r="BW30" s="684"/>
      <c r="BX30" s="620">
        <v>93.9</v>
      </c>
      <c r="BY30" s="684"/>
      <c r="BZ30" s="684"/>
      <c r="CA30" s="684"/>
      <c r="CB30" s="685"/>
      <c r="CD30" s="688"/>
      <c r="CE30" s="689"/>
      <c r="CF30" s="639" t="s">
        <v>291</v>
      </c>
      <c r="CG30" s="640"/>
      <c r="CH30" s="640"/>
      <c r="CI30" s="640"/>
      <c r="CJ30" s="640"/>
      <c r="CK30" s="640"/>
      <c r="CL30" s="640"/>
      <c r="CM30" s="640"/>
      <c r="CN30" s="640"/>
      <c r="CO30" s="640"/>
      <c r="CP30" s="640"/>
      <c r="CQ30" s="641"/>
      <c r="CR30" s="625">
        <v>4216233</v>
      </c>
      <c r="CS30" s="626"/>
      <c r="CT30" s="626"/>
      <c r="CU30" s="626"/>
      <c r="CV30" s="626"/>
      <c r="CW30" s="626"/>
      <c r="CX30" s="626"/>
      <c r="CY30" s="627"/>
      <c r="CZ30" s="659">
        <v>12.7</v>
      </c>
      <c r="DA30" s="660"/>
      <c r="DB30" s="660"/>
      <c r="DC30" s="661"/>
      <c r="DD30" s="634">
        <v>4189144</v>
      </c>
      <c r="DE30" s="626"/>
      <c r="DF30" s="626"/>
      <c r="DG30" s="626"/>
      <c r="DH30" s="626"/>
      <c r="DI30" s="626"/>
      <c r="DJ30" s="626"/>
      <c r="DK30" s="627"/>
      <c r="DL30" s="634">
        <v>4096314</v>
      </c>
      <c r="DM30" s="626"/>
      <c r="DN30" s="626"/>
      <c r="DO30" s="626"/>
      <c r="DP30" s="626"/>
      <c r="DQ30" s="626"/>
      <c r="DR30" s="626"/>
      <c r="DS30" s="626"/>
      <c r="DT30" s="626"/>
      <c r="DU30" s="626"/>
      <c r="DV30" s="627"/>
      <c r="DW30" s="630">
        <v>22.2</v>
      </c>
      <c r="DX30" s="651"/>
      <c r="DY30" s="651"/>
      <c r="DZ30" s="651"/>
      <c r="EA30" s="651"/>
      <c r="EB30" s="651"/>
      <c r="EC30" s="652"/>
    </row>
    <row r="31" spans="2:133" ht="11.25" customHeight="1" x14ac:dyDescent="0.15">
      <c r="B31" s="622" t="s">
        <v>292</v>
      </c>
      <c r="C31" s="623"/>
      <c r="D31" s="623"/>
      <c r="E31" s="623"/>
      <c r="F31" s="623"/>
      <c r="G31" s="623"/>
      <c r="H31" s="623"/>
      <c r="I31" s="623"/>
      <c r="J31" s="623"/>
      <c r="K31" s="623"/>
      <c r="L31" s="623"/>
      <c r="M31" s="623"/>
      <c r="N31" s="623"/>
      <c r="O31" s="623"/>
      <c r="P31" s="623"/>
      <c r="Q31" s="624"/>
      <c r="R31" s="625">
        <v>680700</v>
      </c>
      <c r="S31" s="626"/>
      <c r="T31" s="626"/>
      <c r="U31" s="626"/>
      <c r="V31" s="626"/>
      <c r="W31" s="626"/>
      <c r="X31" s="626"/>
      <c r="Y31" s="627"/>
      <c r="Z31" s="628">
        <v>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95.8</v>
      </c>
      <c r="BN31" s="681"/>
      <c r="BO31" s="681"/>
      <c r="BP31" s="681"/>
      <c r="BQ31" s="682"/>
      <c r="BR31" s="680">
        <v>98.8</v>
      </c>
      <c r="BS31" s="657"/>
      <c r="BT31" s="657"/>
      <c r="BU31" s="657"/>
      <c r="BV31" s="657"/>
      <c r="BW31" s="657"/>
      <c r="BX31" s="631">
        <v>95.7</v>
      </c>
      <c r="BY31" s="681"/>
      <c r="BZ31" s="681"/>
      <c r="CA31" s="681"/>
      <c r="CB31" s="682"/>
      <c r="CD31" s="688"/>
      <c r="CE31" s="689"/>
      <c r="CF31" s="639" t="s">
        <v>295</v>
      </c>
      <c r="CG31" s="640"/>
      <c r="CH31" s="640"/>
      <c r="CI31" s="640"/>
      <c r="CJ31" s="640"/>
      <c r="CK31" s="640"/>
      <c r="CL31" s="640"/>
      <c r="CM31" s="640"/>
      <c r="CN31" s="640"/>
      <c r="CO31" s="640"/>
      <c r="CP31" s="640"/>
      <c r="CQ31" s="641"/>
      <c r="CR31" s="625">
        <v>389034</v>
      </c>
      <c r="CS31" s="657"/>
      <c r="CT31" s="657"/>
      <c r="CU31" s="657"/>
      <c r="CV31" s="657"/>
      <c r="CW31" s="657"/>
      <c r="CX31" s="657"/>
      <c r="CY31" s="658"/>
      <c r="CZ31" s="659">
        <v>1.2</v>
      </c>
      <c r="DA31" s="660"/>
      <c r="DB31" s="660"/>
      <c r="DC31" s="661"/>
      <c r="DD31" s="634">
        <v>389034</v>
      </c>
      <c r="DE31" s="657"/>
      <c r="DF31" s="657"/>
      <c r="DG31" s="657"/>
      <c r="DH31" s="657"/>
      <c r="DI31" s="657"/>
      <c r="DJ31" s="657"/>
      <c r="DK31" s="658"/>
      <c r="DL31" s="634">
        <v>389034</v>
      </c>
      <c r="DM31" s="657"/>
      <c r="DN31" s="657"/>
      <c r="DO31" s="657"/>
      <c r="DP31" s="657"/>
      <c r="DQ31" s="657"/>
      <c r="DR31" s="657"/>
      <c r="DS31" s="657"/>
      <c r="DT31" s="657"/>
      <c r="DU31" s="657"/>
      <c r="DV31" s="658"/>
      <c r="DW31" s="630">
        <v>2.1</v>
      </c>
      <c r="DX31" s="651"/>
      <c r="DY31" s="651"/>
      <c r="DZ31" s="651"/>
      <c r="EA31" s="651"/>
      <c r="EB31" s="651"/>
      <c r="EC31" s="652"/>
    </row>
    <row r="32" spans="2:133" ht="11.25" customHeight="1" x14ac:dyDescent="0.15">
      <c r="B32" s="622" t="s">
        <v>296</v>
      </c>
      <c r="C32" s="623"/>
      <c r="D32" s="623"/>
      <c r="E32" s="623"/>
      <c r="F32" s="623"/>
      <c r="G32" s="623"/>
      <c r="H32" s="623"/>
      <c r="I32" s="623"/>
      <c r="J32" s="623"/>
      <c r="K32" s="623"/>
      <c r="L32" s="623"/>
      <c r="M32" s="623"/>
      <c r="N32" s="623"/>
      <c r="O32" s="623"/>
      <c r="P32" s="623"/>
      <c r="Q32" s="624"/>
      <c r="R32" s="625">
        <v>222899</v>
      </c>
      <c r="S32" s="626"/>
      <c r="T32" s="626"/>
      <c r="U32" s="626"/>
      <c r="V32" s="626"/>
      <c r="W32" s="626"/>
      <c r="X32" s="626"/>
      <c r="Y32" s="627"/>
      <c r="Z32" s="628">
        <v>0.7</v>
      </c>
      <c r="AA32" s="628"/>
      <c r="AB32" s="628"/>
      <c r="AC32" s="628"/>
      <c r="AD32" s="629">
        <v>186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92.3</v>
      </c>
      <c r="BN32" s="693"/>
      <c r="BO32" s="693"/>
      <c r="BP32" s="693"/>
      <c r="BQ32" s="695"/>
      <c r="BR32" s="692">
        <v>98.3</v>
      </c>
      <c r="BS32" s="693"/>
      <c r="BT32" s="693"/>
      <c r="BU32" s="693"/>
      <c r="BV32" s="693"/>
      <c r="BW32" s="693"/>
      <c r="BX32" s="694">
        <v>91.9</v>
      </c>
      <c r="BY32" s="693"/>
      <c r="BZ32" s="693"/>
      <c r="CA32" s="693"/>
      <c r="CB32" s="695"/>
      <c r="CD32" s="690"/>
      <c r="CE32" s="691"/>
      <c r="CF32" s="639" t="s">
        <v>298</v>
      </c>
      <c r="CG32" s="640"/>
      <c r="CH32" s="640"/>
      <c r="CI32" s="640"/>
      <c r="CJ32" s="640"/>
      <c r="CK32" s="640"/>
      <c r="CL32" s="640"/>
      <c r="CM32" s="640"/>
      <c r="CN32" s="640"/>
      <c r="CO32" s="640"/>
      <c r="CP32" s="640"/>
      <c r="CQ32" s="641"/>
      <c r="CR32" s="625">
        <v>2227</v>
      </c>
      <c r="CS32" s="626"/>
      <c r="CT32" s="626"/>
      <c r="CU32" s="626"/>
      <c r="CV32" s="626"/>
      <c r="CW32" s="626"/>
      <c r="CX32" s="626"/>
      <c r="CY32" s="627"/>
      <c r="CZ32" s="659">
        <v>0</v>
      </c>
      <c r="DA32" s="660"/>
      <c r="DB32" s="660"/>
      <c r="DC32" s="661"/>
      <c r="DD32" s="634">
        <v>2227</v>
      </c>
      <c r="DE32" s="626"/>
      <c r="DF32" s="626"/>
      <c r="DG32" s="626"/>
      <c r="DH32" s="626"/>
      <c r="DI32" s="626"/>
      <c r="DJ32" s="626"/>
      <c r="DK32" s="627"/>
      <c r="DL32" s="634">
        <v>2227</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299</v>
      </c>
      <c r="C33" s="623"/>
      <c r="D33" s="623"/>
      <c r="E33" s="623"/>
      <c r="F33" s="623"/>
      <c r="G33" s="623"/>
      <c r="H33" s="623"/>
      <c r="I33" s="623"/>
      <c r="J33" s="623"/>
      <c r="K33" s="623"/>
      <c r="L33" s="623"/>
      <c r="M33" s="623"/>
      <c r="N33" s="623"/>
      <c r="O33" s="623"/>
      <c r="P33" s="623"/>
      <c r="Q33" s="624"/>
      <c r="R33" s="625">
        <v>5050892</v>
      </c>
      <c r="S33" s="626"/>
      <c r="T33" s="626"/>
      <c r="U33" s="626"/>
      <c r="V33" s="626"/>
      <c r="W33" s="626"/>
      <c r="X33" s="626"/>
      <c r="Y33" s="627"/>
      <c r="Z33" s="628">
        <v>14.9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10102928</v>
      </c>
      <c r="CS33" s="657"/>
      <c r="CT33" s="657"/>
      <c r="CU33" s="657"/>
      <c r="CV33" s="657"/>
      <c r="CW33" s="657"/>
      <c r="CX33" s="657"/>
      <c r="CY33" s="658"/>
      <c r="CZ33" s="659">
        <v>30.4</v>
      </c>
      <c r="DA33" s="660"/>
      <c r="DB33" s="660"/>
      <c r="DC33" s="661"/>
      <c r="DD33" s="634">
        <v>8488912</v>
      </c>
      <c r="DE33" s="657"/>
      <c r="DF33" s="657"/>
      <c r="DG33" s="657"/>
      <c r="DH33" s="657"/>
      <c r="DI33" s="657"/>
      <c r="DJ33" s="657"/>
      <c r="DK33" s="658"/>
      <c r="DL33" s="634">
        <v>7217277</v>
      </c>
      <c r="DM33" s="657"/>
      <c r="DN33" s="657"/>
      <c r="DO33" s="657"/>
      <c r="DP33" s="657"/>
      <c r="DQ33" s="657"/>
      <c r="DR33" s="657"/>
      <c r="DS33" s="657"/>
      <c r="DT33" s="657"/>
      <c r="DU33" s="657"/>
      <c r="DV33" s="658"/>
      <c r="DW33" s="630">
        <v>39.1</v>
      </c>
      <c r="DX33" s="651"/>
      <c r="DY33" s="651"/>
      <c r="DZ33" s="651"/>
      <c r="EA33" s="651"/>
      <c r="EB33" s="651"/>
      <c r="EC33" s="652"/>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4277705</v>
      </c>
      <c r="CS34" s="626"/>
      <c r="CT34" s="626"/>
      <c r="CU34" s="626"/>
      <c r="CV34" s="626"/>
      <c r="CW34" s="626"/>
      <c r="CX34" s="626"/>
      <c r="CY34" s="627"/>
      <c r="CZ34" s="659">
        <v>12.9</v>
      </c>
      <c r="DA34" s="660"/>
      <c r="DB34" s="660"/>
      <c r="DC34" s="661"/>
      <c r="DD34" s="634">
        <v>3431918</v>
      </c>
      <c r="DE34" s="626"/>
      <c r="DF34" s="626"/>
      <c r="DG34" s="626"/>
      <c r="DH34" s="626"/>
      <c r="DI34" s="626"/>
      <c r="DJ34" s="626"/>
      <c r="DK34" s="627"/>
      <c r="DL34" s="634">
        <v>3246266</v>
      </c>
      <c r="DM34" s="626"/>
      <c r="DN34" s="626"/>
      <c r="DO34" s="626"/>
      <c r="DP34" s="626"/>
      <c r="DQ34" s="626"/>
      <c r="DR34" s="626"/>
      <c r="DS34" s="626"/>
      <c r="DT34" s="626"/>
      <c r="DU34" s="626"/>
      <c r="DV34" s="627"/>
      <c r="DW34" s="630">
        <v>17.600000000000001</v>
      </c>
      <c r="DX34" s="651"/>
      <c r="DY34" s="651"/>
      <c r="DZ34" s="651"/>
      <c r="EA34" s="651"/>
      <c r="EB34" s="651"/>
      <c r="EC34" s="652"/>
    </row>
    <row r="35" spans="2:133" ht="11.25" customHeight="1" x14ac:dyDescent="0.15">
      <c r="B35" s="622" t="s">
        <v>305</v>
      </c>
      <c r="C35" s="623"/>
      <c r="D35" s="623"/>
      <c r="E35" s="623"/>
      <c r="F35" s="623"/>
      <c r="G35" s="623"/>
      <c r="H35" s="623"/>
      <c r="I35" s="623"/>
      <c r="J35" s="623"/>
      <c r="K35" s="623"/>
      <c r="L35" s="623"/>
      <c r="M35" s="623"/>
      <c r="N35" s="623"/>
      <c r="O35" s="623"/>
      <c r="P35" s="623"/>
      <c r="Q35" s="624"/>
      <c r="R35" s="625">
        <v>1211392</v>
      </c>
      <c r="S35" s="626"/>
      <c r="T35" s="626"/>
      <c r="U35" s="626"/>
      <c r="V35" s="626"/>
      <c r="W35" s="626"/>
      <c r="X35" s="626"/>
      <c r="Y35" s="627"/>
      <c r="Z35" s="628">
        <v>3.6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3632774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282374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134750</v>
      </c>
      <c r="CS35" s="657"/>
      <c r="CT35" s="657"/>
      <c r="CU35" s="657"/>
      <c r="CV35" s="657"/>
      <c r="CW35" s="657"/>
      <c r="CX35" s="657"/>
      <c r="CY35" s="658"/>
      <c r="CZ35" s="659">
        <v>0.4</v>
      </c>
      <c r="DA35" s="660"/>
      <c r="DB35" s="660"/>
      <c r="DC35" s="661"/>
      <c r="DD35" s="634">
        <v>128075</v>
      </c>
      <c r="DE35" s="657"/>
      <c r="DF35" s="657"/>
      <c r="DG35" s="657"/>
      <c r="DH35" s="657"/>
      <c r="DI35" s="657"/>
      <c r="DJ35" s="657"/>
      <c r="DK35" s="658"/>
      <c r="DL35" s="634">
        <v>128075</v>
      </c>
      <c r="DM35" s="657"/>
      <c r="DN35" s="657"/>
      <c r="DO35" s="657"/>
      <c r="DP35" s="657"/>
      <c r="DQ35" s="657"/>
      <c r="DR35" s="657"/>
      <c r="DS35" s="657"/>
      <c r="DT35" s="657"/>
      <c r="DU35" s="657"/>
      <c r="DV35" s="658"/>
      <c r="DW35" s="630">
        <v>0.7</v>
      </c>
      <c r="DX35" s="651"/>
      <c r="DY35" s="651"/>
      <c r="DZ35" s="651"/>
      <c r="EA35" s="651"/>
      <c r="EB35" s="651"/>
      <c r="EC35" s="652"/>
    </row>
    <row r="36" spans="2:133" ht="11.25" customHeight="1" x14ac:dyDescent="0.15">
      <c r="B36" s="668" t="s">
        <v>309</v>
      </c>
      <c r="C36" s="669"/>
      <c r="D36" s="669"/>
      <c r="E36" s="669"/>
      <c r="F36" s="669"/>
      <c r="G36" s="669"/>
      <c r="H36" s="669"/>
      <c r="I36" s="669"/>
      <c r="J36" s="669"/>
      <c r="K36" s="669"/>
      <c r="L36" s="669"/>
      <c r="M36" s="669"/>
      <c r="N36" s="669"/>
      <c r="O36" s="669"/>
      <c r="P36" s="669"/>
      <c r="Q36" s="670"/>
      <c r="R36" s="697">
        <v>33884326</v>
      </c>
      <c r="S36" s="698"/>
      <c r="T36" s="698"/>
      <c r="U36" s="698"/>
      <c r="V36" s="698"/>
      <c r="W36" s="698"/>
      <c r="X36" s="698"/>
      <c r="Y36" s="699"/>
      <c r="Z36" s="700">
        <v>100</v>
      </c>
      <c r="AA36" s="700"/>
      <c r="AB36" s="700"/>
      <c r="AC36" s="700"/>
      <c r="AD36" s="701">
        <v>17237445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870000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159562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2492956</v>
      </c>
      <c r="CS36" s="626"/>
      <c r="CT36" s="626"/>
      <c r="CU36" s="626"/>
      <c r="CV36" s="626"/>
      <c r="CW36" s="626"/>
      <c r="CX36" s="626"/>
      <c r="CY36" s="627"/>
      <c r="CZ36" s="659">
        <v>7.5</v>
      </c>
      <c r="DA36" s="660"/>
      <c r="DB36" s="660"/>
      <c r="DC36" s="661"/>
      <c r="DD36" s="634">
        <v>2331537</v>
      </c>
      <c r="DE36" s="626"/>
      <c r="DF36" s="626"/>
      <c r="DG36" s="626"/>
      <c r="DH36" s="626"/>
      <c r="DI36" s="626"/>
      <c r="DJ36" s="626"/>
      <c r="DK36" s="627"/>
      <c r="DL36" s="634">
        <v>1721705</v>
      </c>
      <c r="DM36" s="626"/>
      <c r="DN36" s="626"/>
      <c r="DO36" s="626"/>
      <c r="DP36" s="626"/>
      <c r="DQ36" s="626"/>
      <c r="DR36" s="626"/>
      <c r="DS36" s="626"/>
      <c r="DT36" s="626"/>
      <c r="DU36" s="626"/>
      <c r="DV36" s="627"/>
      <c r="DW36" s="630">
        <v>9.3000000000000007</v>
      </c>
      <c r="DX36" s="651"/>
      <c r="DY36" s="651"/>
      <c r="DZ36" s="651"/>
      <c r="EA36" s="651"/>
      <c r="EB36" s="651"/>
      <c r="EC36" s="652"/>
    </row>
    <row r="37" spans="2:133" ht="11.25" customHeight="1" x14ac:dyDescent="0.15">
      <c r="AQ37" s="704" t="s">
        <v>313</v>
      </c>
      <c r="AR37" s="705"/>
      <c r="AS37" s="705"/>
      <c r="AT37" s="705"/>
      <c r="AU37" s="705"/>
      <c r="AV37" s="705"/>
      <c r="AW37" s="705"/>
      <c r="AX37" s="705"/>
      <c r="AY37" s="706"/>
      <c r="AZ37" s="625" t="s">
        <v>314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13045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758723</v>
      </c>
      <c r="CS37" s="657"/>
      <c r="CT37" s="657"/>
      <c r="CU37" s="657"/>
      <c r="CV37" s="657"/>
      <c r="CW37" s="657"/>
      <c r="CX37" s="657"/>
      <c r="CY37" s="658"/>
      <c r="CZ37" s="659">
        <v>2.2999999999999998</v>
      </c>
      <c r="DA37" s="660"/>
      <c r="DB37" s="660"/>
      <c r="DC37" s="661"/>
      <c r="DD37" s="634">
        <v>758723</v>
      </c>
      <c r="DE37" s="657"/>
      <c r="DF37" s="657"/>
      <c r="DG37" s="657"/>
      <c r="DH37" s="657"/>
      <c r="DI37" s="657"/>
      <c r="DJ37" s="657"/>
      <c r="DK37" s="658"/>
      <c r="DL37" s="634">
        <v>735902</v>
      </c>
      <c r="DM37" s="657"/>
      <c r="DN37" s="657"/>
      <c r="DO37" s="657"/>
      <c r="DP37" s="657"/>
      <c r="DQ37" s="657"/>
      <c r="DR37" s="657"/>
      <c r="DS37" s="657"/>
      <c r="DT37" s="657"/>
      <c r="DU37" s="657"/>
      <c r="DV37" s="658"/>
      <c r="DW37" s="630">
        <v>4</v>
      </c>
      <c r="DX37" s="651"/>
      <c r="DY37" s="651"/>
      <c r="DZ37" s="651"/>
      <c r="EA37" s="651"/>
      <c r="EB37" s="651"/>
      <c r="EC37" s="652"/>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21799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2762774</v>
      </c>
      <c r="CS38" s="626"/>
      <c r="CT38" s="626"/>
      <c r="CU38" s="626"/>
      <c r="CV38" s="626"/>
      <c r="CW38" s="626"/>
      <c r="CX38" s="626"/>
      <c r="CY38" s="627"/>
      <c r="CZ38" s="659">
        <v>8.3000000000000007</v>
      </c>
      <c r="DA38" s="660"/>
      <c r="DB38" s="660"/>
      <c r="DC38" s="661"/>
      <c r="DD38" s="634">
        <v>2197356</v>
      </c>
      <c r="DE38" s="626"/>
      <c r="DF38" s="626"/>
      <c r="DG38" s="626"/>
      <c r="DH38" s="626"/>
      <c r="DI38" s="626"/>
      <c r="DJ38" s="626"/>
      <c r="DK38" s="627"/>
      <c r="DL38" s="634">
        <v>2121231</v>
      </c>
      <c r="DM38" s="626"/>
      <c r="DN38" s="626"/>
      <c r="DO38" s="626"/>
      <c r="DP38" s="626"/>
      <c r="DQ38" s="626"/>
      <c r="DR38" s="626"/>
      <c r="DS38" s="626"/>
      <c r="DT38" s="626"/>
      <c r="DU38" s="626"/>
      <c r="DV38" s="627"/>
      <c r="DW38" s="630">
        <v>11.5</v>
      </c>
      <c r="DX38" s="651"/>
      <c r="DY38" s="651"/>
      <c r="DZ38" s="651"/>
      <c r="EA38" s="651"/>
      <c r="EB38" s="651"/>
      <c r="EC38" s="652"/>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411671</v>
      </c>
      <c r="CS39" s="657"/>
      <c r="CT39" s="657"/>
      <c r="CU39" s="657"/>
      <c r="CV39" s="657"/>
      <c r="CW39" s="657"/>
      <c r="CX39" s="657"/>
      <c r="CY39" s="658"/>
      <c r="CZ39" s="659">
        <v>1.2</v>
      </c>
      <c r="DA39" s="660"/>
      <c r="DB39" s="660"/>
      <c r="DC39" s="661"/>
      <c r="DD39" s="634">
        <v>400000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724864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23072</v>
      </c>
      <c r="CS40" s="626"/>
      <c r="CT40" s="626"/>
      <c r="CU40" s="626"/>
      <c r="CV40" s="626"/>
      <c r="CW40" s="626"/>
      <c r="CX40" s="626"/>
      <c r="CY40" s="627"/>
      <c r="CZ40" s="659">
        <v>0.1</v>
      </c>
      <c r="DA40" s="660"/>
      <c r="DB40" s="660"/>
      <c r="DC40" s="661"/>
      <c r="DD40" s="634">
        <v>26</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2037910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6137900</v>
      </c>
      <c r="CS42" s="626"/>
      <c r="CT42" s="626"/>
      <c r="CU42" s="626"/>
      <c r="CV42" s="626"/>
      <c r="CW42" s="626"/>
      <c r="CX42" s="626"/>
      <c r="CY42" s="627"/>
      <c r="CZ42" s="659">
        <v>18.5</v>
      </c>
      <c r="DA42" s="708"/>
      <c r="DB42" s="708"/>
      <c r="DC42" s="709"/>
      <c r="DD42" s="634">
        <v>789163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86651</v>
      </c>
      <c r="CS43" s="657"/>
      <c r="CT43" s="657"/>
      <c r="CU43" s="657"/>
      <c r="CV43" s="657"/>
      <c r="CW43" s="657"/>
      <c r="CX43" s="657"/>
      <c r="CY43" s="658"/>
      <c r="CZ43" s="659">
        <v>0.3</v>
      </c>
      <c r="DA43" s="660"/>
      <c r="DB43" s="660"/>
      <c r="DC43" s="661"/>
      <c r="DD43" s="634">
        <v>86651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6130531</v>
      </c>
      <c r="CS44" s="626"/>
      <c r="CT44" s="626"/>
      <c r="CU44" s="626"/>
      <c r="CV44" s="626"/>
      <c r="CW44" s="626"/>
      <c r="CX44" s="626"/>
      <c r="CY44" s="627"/>
      <c r="CZ44" s="659">
        <v>18.5</v>
      </c>
      <c r="DA44" s="708"/>
      <c r="DB44" s="708"/>
      <c r="DC44" s="709"/>
      <c r="DD44" s="634">
        <v>781794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3038441</v>
      </c>
      <c r="CS45" s="657"/>
      <c r="CT45" s="657"/>
      <c r="CU45" s="657"/>
      <c r="CV45" s="657"/>
      <c r="CW45" s="657"/>
      <c r="CX45" s="657"/>
      <c r="CY45" s="658"/>
      <c r="CZ45" s="659">
        <v>9.1</v>
      </c>
      <c r="DA45" s="660"/>
      <c r="DB45" s="660"/>
      <c r="DC45" s="661"/>
      <c r="DD45" s="634">
        <v>128637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3074291</v>
      </c>
      <c r="CS46" s="626"/>
      <c r="CT46" s="626"/>
      <c r="CU46" s="626"/>
      <c r="CV46" s="626"/>
      <c r="CW46" s="626"/>
      <c r="CX46" s="626"/>
      <c r="CY46" s="627"/>
      <c r="CZ46" s="659">
        <v>9.3000000000000007</v>
      </c>
      <c r="DA46" s="708"/>
      <c r="DB46" s="708"/>
      <c r="DC46" s="709"/>
      <c r="DD46" s="634">
        <v>648158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7369</v>
      </c>
      <c r="CS47" s="657"/>
      <c r="CT47" s="657"/>
      <c r="CU47" s="657"/>
      <c r="CV47" s="657"/>
      <c r="CW47" s="657"/>
      <c r="CX47" s="657"/>
      <c r="CY47" s="658"/>
      <c r="CZ47" s="659">
        <v>0</v>
      </c>
      <c r="DA47" s="660"/>
      <c r="DB47" s="660"/>
      <c r="DC47" s="661"/>
      <c r="DD47" s="634">
        <v>7369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33226582</v>
      </c>
      <c r="CS49" s="693"/>
      <c r="CT49" s="693"/>
      <c r="CU49" s="693"/>
      <c r="CV49" s="693"/>
      <c r="CW49" s="693"/>
      <c r="CX49" s="693"/>
      <c r="CY49" s="720"/>
      <c r="CZ49" s="721">
        <v>100</v>
      </c>
      <c r="DA49" s="722"/>
      <c r="DB49" s="722"/>
      <c r="DC49" s="723"/>
      <c r="DD49" s="724">
        <v>20195559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33784</v>
      </c>
      <c r="R7" s="755"/>
      <c r="S7" s="755"/>
      <c r="T7" s="755"/>
      <c r="U7" s="755"/>
      <c r="V7" s="755">
        <v>33183</v>
      </c>
      <c r="W7" s="755"/>
      <c r="X7" s="755"/>
      <c r="Y7" s="755"/>
      <c r="Z7" s="755"/>
      <c r="AA7" s="755">
        <f>Q7-V7</f>
        <v>601</v>
      </c>
      <c r="AB7" s="755"/>
      <c r="AC7" s="755"/>
      <c r="AD7" s="755"/>
      <c r="AE7" s="756"/>
      <c r="AF7" s="757">
        <v>482</v>
      </c>
      <c r="AG7" s="758"/>
      <c r="AH7" s="758"/>
      <c r="AI7" s="758"/>
      <c r="AJ7" s="759"/>
      <c r="AK7" s="794"/>
      <c r="AL7" s="795"/>
      <c r="AM7" s="795"/>
      <c r="AN7" s="795"/>
      <c r="AO7" s="795"/>
      <c r="AP7" s="795">
        <v>39814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65</v>
      </c>
      <c r="R8" s="779"/>
      <c r="S8" s="779"/>
      <c r="T8" s="779"/>
      <c r="U8" s="779"/>
      <c r="V8" s="779">
        <v>8</v>
      </c>
      <c r="W8" s="779"/>
      <c r="X8" s="779"/>
      <c r="Y8" s="779"/>
      <c r="Z8" s="779"/>
      <c r="AA8" s="779">
        <f>Q8-V8</f>
        <v>57</v>
      </c>
      <c r="AB8" s="779"/>
      <c r="AC8" s="779"/>
      <c r="AD8" s="779"/>
      <c r="AE8" s="780"/>
      <c r="AF8" s="781">
        <v>57</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170</v>
      </c>
      <c r="R9" s="779"/>
      <c r="S9" s="779"/>
      <c r="T9" s="779"/>
      <c r="U9" s="779"/>
      <c r="V9" s="779">
        <v>170</v>
      </c>
      <c r="W9" s="779"/>
      <c r="X9" s="779"/>
      <c r="Y9" s="779"/>
      <c r="Z9" s="779"/>
      <c r="AA9" s="779">
        <f>Q9-V9</f>
        <v>0</v>
      </c>
      <c r="AB9" s="779"/>
      <c r="AC9" s="779"/>
      <c r="AD9" s="779"/>
      <c r="AE9" s="780"/>
      <c r="AF9" s="781" t="s">
        <v>111</v>
      </c>
      <c r="AG9" s="782"/>
      <c r="AH9" s="782"/>
      <c r="AI9" s="782"/>
      <c r="AJ9" s="783"/>
      <c r="AK9" s="784">
        <v>32</v>
      </c>
      <c r="AL9" s="785"/>
      <c r="AM9" s="785"/>
      <c r="AN9" s="785"/>
      <c r="AO9" s="785"/>
      <c r="AP9" s="785">
        <v>117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538</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11457</v>
      </c>
      <c r="R28" s="843"/>
      <c r="S28" s="843"/>
      <c r="T28" s="843"/>
      <c r="U28" s="843"/>
      <c r="V28" s="843">
        <v>11175</v>
      </c>
      <c r="W28" s="843"/>
      <c r="X28" s="843"/>
      <c r="Y28" s="843"/>
      <c r="Z28" s="843"/>
      <c r="AA28" s="843">
        <f t="shared" ref="AA28:AA33" si="0">Q28-V28</f>
        <v>282</v>
      </c>
      <c r="AB28" s="843"/>
      <c r="AC28" s="843"/>
      <c r="AD28" s="843"/>
      <c r="AE28" s="844"/>
      <c r="AF28" s="845">
        <v>282</v>
      </c>
      <c r="AG28" s="843"/>
      <c r="AH28" s="843"/>
      <c r="AI28" s="843"/>
      <c r="AJ28" s="846"/>
      <c r="AK28" s="847">
        <v>725</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7052</v>
      </c>
      <c r="R29" s="779"/>
      <c r="S29" s="779"/>
      <c r="T29" s="779"/>
      <c r="U29" s="779"/>
      <c r="V29" s="779">
        <v>6949</v>
      </c>
      <c r="W29" s="779"/>
      <c r="X29" s="779"/>
      <c r="Y29" s="779"/>
      <c r="Z29" s="779"/>
      <c r="AA29" s="779">
        <f t="shared" si="0"/>
        <v>103</v>
      </c>
      <c r="AB29" s="779"/>
      <c r="AC29" s="779"/>
      <c r="AD29" s="779"/>
      <c r="AE29" s="780"/>
      <c r="AF29" s="781">
        <v>103</v>
      </c>
      <c r="AG29" s="782"/>
      <c r="AH29" s="782"/>
      <c r="AI29" s="782"/>
      <c r="AJ29" s="783"/>
      <c r="AK29" s="850">
        <v>982</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41</v>
      </c>
      <c r="R30" s="779"/>
      <c r="S30" s="779"/>
      <c r="T30" s="779"/>
      <c r="U30" s="779"/>
      <c r="V30" s="779">
        <v>25</v>
      </c>
      <c r="W30" s="779"/>
      <c r="X30" s="779"/>
      <c r="Y30" s="779"/>
      <c r="Z30" s="779"/>
      <c r="AA30" s="779">
        <f t="shared" si="0"/>
        <v>16</v>
      </c>
      <c r="AB30" s="779"/>
      <c r="AC30" s="779"/>
      <c r="AD30" s="779"/>
      <c r="AE30" s="780"/>
      <c r="AF30" s="781">
        <v>16</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1134</v>
      </c>
      <c r="R31" s="779"/>
      <c r="S31" s="779"/>
      <c r="T31" s="779"/>
      <c r="U31" s="779"/>
      <c r="V31" s="779">
        <v>1132</v>
      </c>
      <c r="W31" s="779"/>
      <c r="X31" s="779"/>
      <c r="Y31" s="779"/>
      <c r="Z31" s="779"/>
      <c r="AA31" s="779">
        <f t="shared" si="0"/>
        <v>2</v>
      </c>
      <c r="AB31" s="779"/>
      <c r="AC31" s="779"/>
      <c r="AD31" s="779"/>
      <c r="AE31" s="780"/>
      <c r="AF31" s="781">
        <v>2</v>
      </c>
      <c r="AG31" s="782"/>
      <c r="AH31" s="782"/>
      <c r="AI31" s="782"/>
      <c r="AJ31" s="783"/>
      <c r="AK31" s="850">
        <v>230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2114</v>
      </c>
      <c r="R32" s="779"/>
      <c r="S32" s="779"/>
      <c r="T32" s="779"/>
      <c r="U32" s="779"/>
      <c r="V32" s="779">
        <v>1823</v>
      </c>
      <c r="W32" s="779"/>
      <c r="X32" s="779"/>
      <c r="Y32" s="779"/>
      <c r="Z32" s="779"/>
      <c r="AA32" s="779">
        <f t="shared" si="0"/>
        <v>291</v>
      </c>
      <c r="AB32" s="779"/>
      <c r="AC32" s="779"/>
      <c r="AD32" s="779"/>
      <c r="AE32" s="780"/>
      <c r="AF32" s="781">
        <v>7777</v>
      </c>
      <c r="AG32" s="782"/>
      <c r="AH32" s="782"/>
      <c r="AI32" s="782"/>
      <c r="AJ32" s="783"/>
      <c r="AK32" s="850"/>
      <c r="AL32" s="851"/>
      <c r="AM32" s="851"/>
      <c r="AN32" s="851"/>
      <c r="AO32" s="851"/>
      <c r="AP32" s="851">
        <v>34</v>
      </c>
      <c r="AQ32" s="851"/>
      <c r="AR32" s="851"/>
      <c r="AS32" s="851"/>
      <c r="AT32" s="851"/>
      <c r="AU32" s="851"/>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2515</v>
      </c>
      <c r="R33" s="779"/>
      <c r="S33" s="779"/>
      <c r="T33" s="779"/>
      <c r="U33" s="779"/>
      <c r="V33" s="779">
        <v>2408</v>
      </c>
      <c r="W33" s="779"/>
      <c r="X33" s="779"/>
      <c r="Y33" s="779"/>
      <c r="Z33" s="779"/>
      <c r="AA33" s="779">
        <f t="shared" si="0"/>
        <v>107</v>
      </c>
      <c r="AB33" s="779"/>
      <c r="AC33" s="779"/>
      <c r="AD33" s="779"/>
      <c r="AE33" s="780"/>
      <c r="AF33" s="781">
        <v>732</v>
      </c>
      <c r="AG33" s="782"/>
      <c r="AH33" s="782"/>
      <c r="AI33" s="782"/>
      <c r="AJ33" s="783"/>
      <c r="AK33" s="850">
        <v>550</v>
      </c>
      <c r="AL33" s="851"/>
      <c r="AM33" s="851"/>
      <c r="AN33" s="851"/>
      <c r="AO33" s="851"/>
      <c r="AP33" s="851">
        <v>17543</v>
      </c>
      <c r="AQ33" s="851"/>
      <c r="AR33" s="851"/>
      <c r="AS33" s="851"/>
      <c r="AT33" s="851"/>
      <c r="AU33" s="851">
        <v>5719</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8913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5242</v>
      </c>
      <c r="R68" s="893"/>
      <c r="S68" s="893"/>
      <c r="T68" s="893"/>
      <c r="U68" s="894"/>
      <c r="V68" s="895">
        <v>5217</v>
      </c>
      <c r="W68" s="893"/>
      <c r="X68" s="893"/>
      <c r="Y68" s="893"/>
      <c r="Z68" s="894"/>
      <c r="AA68" s="895">
        <v>26</v>
      </c>
      <c r="AB68" s="893"/>
      <c r="AC68" s="893"/>
      <c r="AD68" s="893"/>
      <c r="AE68" s="894"/>
      <c r="AF68" s="895">
        <v>16</v>
      </c>
      <c r="AG68" s="893"/>
      <c r="AH68" s="893"/>
      <c r="AI68" s="893"/>
      <c r="AJ68" s="894"/>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538</v>
      </c>
      <c r="C69" s="897"/>
      <c r="D69" s="897"/>
      <c r="E69" s="897"/>
      <c r="F69" s="897"/>
      <c r="G69" s="897"/>
      <c r="H69" s="897"/>
      <c r="I69" s="897"/>
      <c r="J69" s="897"/>
      <c r="K69" s="897"/>
      <c r="L69" s="897"/>
      <c r="M69" s="897"/>
      <c r="N69" s="897"/>
      <c r="O69" s="897"/>
      <c r="P69" s="898"/>
      <c r="Q69" s="899">
        <v>264</v>
      </c>
      <c r="R69" s="900"/>
      <c r="S69" s="900"/>
      <c r="T69" s="900"/>
      <c r="U69" s="850"/>
      <c r="V69" s="901">
        <v>264</v>
      </c>
      <c r="W69" s="900"/>
      <c r="X69" s="900"/>
      <c r="Y69" s="900"/>
      <c r="Z69" s="850"/>
      <c r="AA69" s="901">
        <v>1</v>
      </c>
      <c r="AB69" s="900"/>
      <c r="AC69" s="900"/>
      <c r="AD69" s="900"/>
      <c r="AE69" s="850"/>
      <c r="AF69" s="901">
        <v>0</v>
      </c>
      <c r="AG69" s="900"/>
      <c r="AH69" s="900"/>
      <c r="AI69" s="900"/>
      <c r="AJ69" s="850"/>
      <c r="AK69" s="851"/>
      <c r="AL69" s="851"/>
      <c r="AM69" s="851"/>
      <c r="AN69" s="851"/>
      <c r="AO69" s="851"/>
      <c r="AP69" s="851"/>
      <c r="AQ69" s="851"/>
      <c r="AR69" s="851"/>
      <c r="AS69" s="851"/>
      <c r="AT69" s="851"/>
      <c r="AU69" s="851"/>
      <c r="AV69" s="851"/>
      <c r="AW69" s="851"/>
      <c r="AX69" s="851"/>
      <c r="AY69" s="851"/>
      <c r="AZ69" s="902"/>
      <c r="BA69" s="902"/>
      <c r="BB69" s="902"/>
      <c r="BC69" s="902"/>
      <c r="BD69" s="903"/>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539</v>
      </c>
      <c r="C70" s="897"/>
      <c r="D70" s="897"/>
      <c r="E70" s="897"/>
      <c r="F70" s="897"/>
      <c r="G70" s="897"/>
      <c r="H70" s="897"/>
      <c r="I70" s="897"/>
      <c r="J70" s="897"/>
      <c r="K70" s="897"/>
      <c r="L70" s="897"/>
      <c r="M70" s="897"/>
      <c r="N70" s="897"/>
      <c r="O70" s="897"/>
      <c r="P70" s="898"/>
      <c r="Q70" s="899">
        <v>203</v>
      </c>
      <c r="R70" s="900"/>
      <c r="S70" s="900"/>
      <c r="T70" s="900"/>
      <c r="U70" s="850"/>
      <c r="V70" s="901">
        <v>125</v>
      </c>
      <c r="W70" s="900"/>
      <c r="X70" s="900"/>
      <c r="Y70" s="900"/>
      <c r="Z70" s="850"/>
      <c r="AA70" s="901">
        <v>78</v>
      </c>
      <c r="AB70" s="900"/>
      <c r="AC70" s="900"/>
      <c r="AD70" s="900"/>
      <c r="AE70" s="850"/>
      <c r="AF70" s="901">
        <v>101</v>
      </c>
      <c r="AG70" s="900"/>
      <c r="AH70" s="900"/>
      <c r="AI70" s="900"/>
      <c r="AJ70" s="850"/>
      <c r="AK70" s="851"/>
      <c r="AL70" s="851"/>
      <c r="AM70" s="851"/>
      <c r="AN70" s="851"/>
      <c r="AO70" s="851"/>
      <c r="AP70" s="851"/>
      <c r="AQ70" s="851"/>
      <c r="AR70" s="851"/>
      <c r="AS70" s="851"/>
      <c r="AT70" s="851"/>
      <c r="AU70" s="851"/>
      <c r="AV70" s="851"/>
      <c r="AW70" s="851"/>
      <c r="AX70" s="851"/>
      <c r="AY70" s="851"/>
      <c r="AZ70" s="902"/>
      <c r="BA70" s="902"/>
      <c r="BB70" s="902"/>
      <c r="BC70" s="902"/>
      <c r="BD70" s="903"/>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540</v>
      </c>
      <c r="C71" s="897"/>
      <c r="D71" s="897"/>
      <c r="E71" s="897"/>
      <c r="F71" s="897"/>
      <c r="G71" s="897"/>
      <c r="H71" s="897"/>
      <c r="I71" s="897"/>
      <c r="J71" s="897"/>
      <c r="K71" s="897"/>
      <c r="L71" s="897"/>
      <c r="M71" s="897"/>
      <c r="N71" s="897"/>
      <c r="O71" s="897"/>
      <c r="P71" s="898"/>
      <c r="Q71" s="899">
        <v>14094</v>
      </c>
      <c r="R71" s="900"/>
      <c r="S71" s="900"/>
      <c r="T71" s="900"/>
      <c r="U71" s="850"/>
      <c r="V71" s="901">
        <v>13724</v>
      </c>
      <c r="W71" s="900"/>
      <c r="X71" s="900"/>
      <c r="Y71" s="900"/>
      <c r="Z71" s="850"/>
      <c r="AA71" s="901">
        <v>370</v>
      </c>
      <c r="AB71" s="900"/>
      <c r="AC71" s="900"/>
      <c r="AD71" s="900"/>
      <c r="AE71" s="850"/>
      <c r="AF71" s="901">
        <v>279</v>
      </c>
      <c r="AG71" s="900"/>
      <c r="AH71" s="900"/>
      <c r="AI71" s="900"/>
      <c r="AJ71" s="850"/>
      <c r="AK71" s="851"/>
      <c r="AL71" s="851"/>
      <c r="AM71" s="851"/>
      <c r="AN71" s="851"/>
      <c r="AO71" s="851"/>
      <c r="AP71" s="851"/>
      <c r="AQ71" s="851"/>
      <c r="AR71" s="851"/>
      <c r="AS71" s="851"/>
      <c r="AT71" s="851"/>
      <c r="AU71" s="851"/>
      <c r="AV71" s="851"/>
      <c r="AW71" s="851"/>
      <c r="AX71" s="851"/>
      <c r="AY71" s="851"/>
      <c r="AZ71" s="902"/>
      <c r="BA71" s="902"/>
      <c r="BB71" s="902"/>
      <c r="BC71" s="902"/>
      <c r="BD71" s="903"/>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c r="C72" s="897"/>
      <c r="D72" s="897"/>
      <c r="E72" s="897"/>
      <c r="F72" s="897"/>
      <c r="G72" s="897"/>
      <c r="H72" s="897"/>
      <c r="I72" s="897"/>
      <c r="J72" s="897"/>
      <c r="K72" s="897"/>
      <c r="L72" s="897"/>
      <c r="M72" s="897"/>
      <c r="N72" s="897"/>
      <c r="O72" s="897"/>
      <c r="P72" s="898"/>
      <c r="Q72" s="904"/>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902"/>
      <c r="BA72" s="902"/>
      <c r="BB72" s="902"/>
      <c r="BC72" s="902"/>
      <c r="BD72" s="903"/>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c r="C73" s="897"/>
      <c r="D73" s="897"/>
      <c r="E73" s="897"/>
      <c r="F73" s="897"/>
      <c r="G73" s="897"/>
      <c r="H73" s="897"/>
      <c r="I73" s="897"/>
      <c r="J73" s="897"/>
      <c r="K73" s="897"/>
      <c r="L73" s="897"/>
      <c r="M73" s="897"/>
      <c r="N73" s="897"/>
      <c r="O73" s="897"/>
      <c r="P73" s="898"/>
      <c r="Q73" s="904"/>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902"/>
      <c r="BA73" s="902"/>
      <c r="BB73" s="902"/>
      <c r="BC73" s="902"/>
      <c r="BD73" s="903"/>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c r="C74" s="897"/>
      <c r="D74" s="897"/>
      <c r="E74" s="897"/>
      <c r="F74" s="897"/>
      <c r="G74" s="897"/>
      <c r="H74" s="897"/>
      <c r="I74" s="897"/>
      <c r="J74" s="897"/>
      <c r="K74" s="897"/>
      <c r="L74" s="897"/>
      <c r="M74" s="897"/>
      <c r="N74" s="897"/>
      <c r="O74" s="897"/>
      <c r="P74" s="898"/>
      <c r="Q74" s="904"/>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02"/>
      <c r="BA74" s="902"/>
      <c r="BB74" s="902"/>
      <c r="BC74" s="902"/>
      <c r="BD74" s="903"/>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c r="C75" s="897"/>
      <c r="D75" s="897"/>
      <c r="E75" s="897"/>
      <c r="F75" s="897"/>
      <c r="G75" s="897"/>
      <c r="H75" s="897"/>
      <c r="I75" s="897"/>
      <c r="J75" s="897"/>
      <c r="K75" s="897"/>
      <c r="L75" s="897"/>
      <c r="M75" s="897"/>
      <c r="N75" s="897"/>
      <c r="O75" s="897"/>
      <c r="P75" s="898"/>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902"/>
      <c r="BA75" s="902"/>
      <c r="BB75" s="902"/>
      <c r="BC75" s="902"/>
      <c r="BD75" s="903"/>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c r="C76" s="897"/>
      <c r="D76" s="897"/>
      <c r="E76" s="897"/>
      <c r="F76" s="897"/>
      <c r="G76" s="897"/>
      <c r="H76" s="897"/>
      <c r="I76" s="897"/>
      <c r="J76" s="897"/>
      <c r="K76" s="897"/>
      <c r="L76" s="897"/>
      <c r="M76" s="897"/>
      <c r="N76" s="897"/>
      <c r="O76" s="897"/>
      <c r="P76" s="898"/>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902"/>
      <c r="BA76" s="902"/>
      <c r="BB76" s="902"/>
      <c r="BC76" s="902"/>
      <c r="BD76" s="903"/>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c r="C77" s="897"/>
      <c r="D77" s="897"/>
      <c r="E77" s="897"/>
      <c r="F77" s="897"/>
      <c r="G77" s="897"/>
      <c r="H77" s="897"/>
      <c r="I77" s="897"/>
      <c r="J77" s="897"/>
      <c r="K77" s="897"/>
      <c r="L77" s="897"/>
      <c r="M77" s="897"/>
      <c r="N77" s="897"/>
      <c r="O77" s="897"/>
      <c r="P77" s="898"/>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902"/>
      <c r="BA77" s="902"/>
      <c r="BB77" s="902"/>
      <c r="BC77" s="902"/>
      <c r="BD77" s="903"/>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c r="C78" s="897"/>
      <c r="D78" s="897"/>
      <c r="E78" s="897"/>
      <c r="F78" s="897"/>
      <c r="G78" s="897"/>
      <c r="H78" s="897"/>
      <c r="I78" s="897"/>
      <c r="J78" s="897"/>
      <c r="K78" s="897"/>
      <c r="L78" s="897"/>
      <c r="M78" s="897"/>
      <c r="N78" s="897"/>
      <c r="O78" s="897"/>
      <c r="P78" s="898"/>
      <c r="Q78" s="904"/>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2"/>
      <c r="BA78" s="902"/>
      <c r="BB78" s="902"/>
      <c r="BC78" s="902"/>
      <c r="BD78" s="903"/>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90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2"/>
      <c r="BA79" s="902"/>
      <c r="BB79" s="902"/>
      <c r="BC79" s="902"/>
      <c r="BD79" s="903"/>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90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2"/>
      <c r="BA80" s="902"/>
      <c r="BB80" s="902"/>
      <c r="BC80" s="902"/>
      <c r="BD80" s="903"/>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90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90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90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90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90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90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401</v>
      </c>
      <c r="AB109" s="918"/>
      <c r="AC109" s="918"/>
      <c r="AD109" s="918"/>
      <c r="AE109" s="919"/>
      <c r="AF109" s="917" t="s">
        <v>286</v>
      </c>
      <c r="AG109" s="918"/>
      <c r="AH109" s="918"/>
      <c r="AI109" s="918"/>
      <c r="AJ109" s="919"/>
      <c r="AK109" s="917" t="s">
        <v>285</v>
      </c>
      <c r="AL109" s="918"/>
      <c r="AM109" s="918"/>
      <c r="AN109" s="918"/>
      <c r="AO109" s="919"/>
      <c r="AP109" s="917" t="s">
        <v>402</v>
      </c>
      <c r="AQ109" s="918"/>
      <c r="AR109" s="918"/>
      <c r="AS109" s="918"/>
      <c r="AT109" s="920"/>
      <c r="AU109" s="93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401</v>
      </c>
      <c r="BR109" s="918"/>
      <c r="BS109" s="918"/>
      <c r="BT109" s="918"/>
      <c r="BU109" s="919"/>
      <c r="BV109" s="917" t="s">
        <v>286</v>
      </c>
      <c r="BW109" s="918"/>
      <c r="BX109" s="918"/>
      <c r="BY109" s="918"/>
      <c r="BZ109" s="919"/>
      <c r="CA109" s="917" t="s">
        <v>285</v>
      </c>
      <c r="CB109" s="918"/>
      <c r="CC109" s="918"/>
      <c r="CD109" s="918"/>
      <c r="CE109" s="919"/>
      <c r="CF109" s="938" t="s">
        <v>402</v>
      </c>
      <c r="CG109" s="938"/>
      <c r="CH109" s="938"/>
      <c r="CI109" s="938"/>
      <c r="CJ109" s="938"/>
      <c r="CK109" s="917"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401</v>
      </c>
      <c r="DH109" s="918"/>
      <c r="DI109" s="918"/>
      <c r="DJ109" s="918"/>
      <c r="DK109" s="919"/>
      <c r="DL109" s="917" t="s">
        <v>286</v>
      </c>
      <c r="DM109" s="918"/>
      <c r="DN109" s="918"/>
      <c r="DO109" s="918"/>
      <c r="DP109" s="919"/>
      <c r="DQ109" s="917" t="s">
        <v>285</v>
      </c>
      <c r="DR109" s="918"/>
      <c r="DS109" s="918"/>
      <c r="DT109" s="918"/>
      <c r="DU109" s="919"/>
      <c r="DV109" s="917" t="s">
        <v>402</v>
      </c>
      <c r="DW109" s="918"/>
      <c r="DX109" s="918"/>
      <c r="DY109" s="918"/>
      <c r="DZ109" s="920"/>
    </row>
    <row r="110" spans="1:131" s="199" customFormat="1" ht="26.25" customHeight="1" x14ac:dyDescent="0.15">
      <c r="A110" s="921" t="s">
        <v>404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4724305</v>
      </c>
      <c r="AB110" s="925"/>
      <c r="AC110" s="925"/>
      <c r="AD110" s="925"/>
      <c r="AE110" s="926"/>
      <c r="AF110" s="927">
        <v>4539981</v>
      </c>
      <c r="AG110" s="925"/>
      <c r="AH110" s="925"/>
      <c r="AI110" s="925"/>
      <c r="AJ110" s="926"/>
      <c r="AK110" s="927">
        <v>4512437</v>
      </c>
      <c r="AL110" s="925"/>
      <c r="AM110" s="925"/>
      <c r="AN110" s="925"/>
      <c r="AO110" s="926"/>
      <c r="AP110" s="928">
        <v>28.6</v>
      </c>
      <c r="AQ110" s="929"/>
      <c r="AR110" s="929"/>
      <c r="AS110" s="929"/>
      <c r="AT110" s="930"/>
      <c r="AU110" s="931" t="s">
        <v>61</v>
      </c>
      <c r="AV110" s="932"/>
      <c r="AW110" s="932"/>
      <c r="AX110" s="932"/>
      <c r="AY110" s="932"/>
      <c r="AZ110" s="973" t="s">
        <v>405</v>
      </c>
      <c r="BA110" s="922"/>
      <c r="BB110" s="922"/>
      <c r="BC110" s="922"/>
      <c r="BD110" s="922"/>
      <c r="BE110" s="922"/>
      <c r="BF110" s="922"/>
      <c r="BG110" s="922"/>
      <c r="BH110" s="922"/>
      <c r="BI110" s="922"/>
      <c r="BJ110" s="922"/>
      <c r="BK110" s="922"/>
      <c r="BL110" s="922"/>
      <c r="BM110" s="922"/>
      <c r="BN110" s="922"/>
      <c r="BO110" s="922"/>
      <c r="BP110" s="923"/>
      <c r="BQ110" s="959">
        <v>40295261</v>
      </c>
      <c r="BR110" s="960"/>
      <c r="BS110" s="960"/>
      <c r="BT110" s="960"/>
      <c r="BU110" s="960"/>
      <c r="BV110" s="960">
        <v>39096463</v>
      </c>
      <c r="BW110" s="960"/>
      <c r="BX110" s="960"/>
      <c r="BY110" s="960"/>
      <c r="BZ110" s="960"/>
      <c r="CA110" s="960">
        <v>39931122</v>
      </c>
      <c r="CB110" s="960"/>
      <c r="CC110" s="960"/>
      <c r="CD110" s="960"/>
      <c r="CE110" s="960"/>
      <c r="CF110" s="974">
        <v>252.9</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409</v>
      </c>
      <c r="BA111" s="983"/>
      <c r="BB111" s="983"/>
      <c r="BC111" s="983"/>
      <c r="BD111" s="983"/>
      <c r="BE111" s="983"/>
      <c r="BF111" s="983"/>
      <c r="BG111" s="983"/>
      <c r="BH111" s="983"/>
      <c r="BI111" s="983"/>
      <c r="BJ111" s="983"/>
      <c r="BK111" s="983"/>
      <c r="BL111" s="983"/>
      <c r="BM111" s="983"/>
      <c r="BN111" s="983"/>
      <c r="BO111" s="983"/>
      <c r="BP111" s="984"/>
      <c r="BQ111" s="952" t="s">
        <v>111</v>
      </c>
      <c r="BR111" s="953"/>
      <c r="BS111" s="953"/>
      <c r="BT111" s="953"/>
      <c r="BU111" s="953"/>
      <c r="BV111" s="953" t="s">
        <v>111</v>
      </c>
      <c r="BW111" s="953"/>
      <c r="BX111" s="953"/>
      <c r="BY111" s="953"/>
      <c r="BZ111" s="953"/>
      <c r="CA111" s="953" t="s">
        <v>111</v>
      </c>
      <c r="CB111" s="953"/>
      <c r="CC111" s="953"/>
      <c r="CD111" s="953"/>
      <c r="CE111" s="953"/>
      <c r="CF111" s="947" t="s">
        <v>111</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8889</v>
      </c>
      <c r="AB112" s="992"/>
      <c r="AC112" s="992"/>
      <c r="AD112" s="992"/>
      <c r="AE112" s="993"/>
      <c r="AF112" s="994">
        <v>8889</v>
      </c>
      <c r="AG112" s="992"/>
      <c r="AH112" s="992"/>
      <c r="AI112" s="992"/>
      <c r="AJ112" s="993"/>
      <c r="AK112" s="994">
        <v>8889</v>
      </c>
      <c r="AL112" s="992"/>
      <c r="AM112" s="992"/>
      <c r="AN112" s="992"/>
      <c r="AO112" s="993"/>
      <c r="AP112" s="995">
        <v>0.1</v>
      </c>
      <c r="AQ112" s="996"/>
      <c r="AR112" s="996"/>
      <c r="AS112" s="996"/>
      <c r="AT112" s="997"/>
      <c r="AU112" s="933"/>
      <c r="AV112" s="934"/>
      <c r="AW112" s="934"/>
      <c r="AX112" s="934"/>
      <c r="AY112" s="934"/>
      <c r="AZ112" s="982" t="s">
        <v>413</v>
      </c>
      <c r="BA112" s="983"/>
      <c r="BB112" s="983"/>
      <c r="BC112" s="983"/>
      <c r="BD112" s="983"/>
      <c r="BE112" s="983"/>
      <c r="BF112" s="983"/>
      <c r="BG112" s="983"/>
      <c r="BH112" s="983"/>
      <c r="BI112" s="983"/>
      <c r="BJ112" s="983"/>
      <c r="BK112" s="983"/>
      <c r="BL112" s="983"/>
      <c r="BM112" s="983"/>
      <c r="BN112" s="983"/>
      <c r="BO112" s="983"/>
      <c r="BP112" s="984"/>
      <c r="BQ112" s="952">
        <v>8080726</v>
      </c>
      <c r="BR112" s="953"/>
      <c r="BS112" s="953"/>
      <c r="BT112" s="953"/>
      <c r="BU112" s="953"/>
      <c r="BV112" s="953">
        <v>6016017</v>
      </c>
      <c r="BW112" s="953"/>
      <c r="BX112" s="953"/>
      <c r="BY112" s="953"/>
      <c r="BZ112" s="953"/>
      <c r="CA112" s="953">
        <v>5718867</v>
      </c>
      <c r="CB112" s="953"/>
      <c r="CC112" s="953"/>
      <c r="CD112" s="953"/>
      <c r="CE112" s="953"/>
      <c r="CF112" s="947">
        <v>36.200000000000003</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484961</v>
      </c>
      <c r="AB113" s="967"/>
      <c r="AC113" s="967"/>
      <c r="AD113" s="967"/>
      <c r="AE113" s="968"/>
      <c r="AF113" s="969">
        <v>533413</v>
      </c>
      <c r="AG113" s="967"/>
      <c r="AH113" s="967"/>
      <c r="AI113" s="967"/>
      <c r="AJ113" s="968"/>
      <c r="AK113" s="969">
        <v>492563</v>
      </c>
      <c r="AL113" s="967"/>
      <c r="AM113" s="967"/>
      <c r="AN113" s="967"/>
      <c r="AO113" s="968"/>
      <c r="AP113" s="970">
        <v>3.1</v>
      </c>
      <c r="AQ113" s="971"/>
      <c r="AR113" s="971"/>
      <c r="AS113" s="971"/>
      <c r="AT113" s="972"/>
      <c r="AU113" s="933"/>
      <c r="AV113" s="934"/>
      <c r="AW113" s="934"/>
      <c r="AX113" s="934"/>
      <c r="AY113" s="934"/>
      <c r="AZ113" s="982" t="s">
        <v>416</v>
      </c>
      <c r="BA113" s="983"/>
      <c r="BB113" s="983"/>
      <c r="BC113" s="983"/>
      <c r="BD113" s="983"/>
      <c r="BE113" s="983"/>
      <c r="BF113" s="983"/>
      <c r="BG113" s="983"/>
      <c r="BH113" s="983"/>
      <c r="BI113" s="983"/>
      <c r="BJ113" s="983"/>
      <c r="BK113" s="983"/>
      <c r="BL113" s="983"/>
      <c r="BM113" s="983"/>
      <c r="BN113" s="983"/>
      <c r="BO113" s="983"/>
      <c r="BP113" s="984"/>
      <c r="BQ113" s="952">
        <v>145404</v>
      </c>
      <c r="BR113" s="953"/>
      <c r="BS113" s="953"/>
      <c r="BT113" s="953"/>
      <c r="BU113" s="953"/>
      <c r="BV113" s="953">
        <v>330190</v>
      </c>
      <c r="BW113" s="953"/>
      <c r="BX113" s="953"/>
      <c r="BY113" s="953"/>
      <c r="BZ113" s="953"/>
      <c r="CA113" s="953">
        <v>343254</v>
      </c>
      <c r="CB113" s="953"/>
      <c r="CC113" s="953"/>
      <c r="CD113" s="953"/>
      <c r="CE113" s="953"/>
      <c r="CF113" s="947">
        <v>2.2000000000000002</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v>
      </c>
      <c r="AB114" s="992"/>
      <c r="AC114" s="992"/>
      <c r="AD114" s="992"/>
      <c r="AE114" s="993"/>
      <c r="AF114" s="994">
        <v>208</v>
      </c>
      <c r="AG114" s="992"/>
      <c r="AH114" s="992"/>
      <c r="AI114" s="992"/>
      <c r="AJ114" s="993"/>
      <c r="AK114" s="994">
        <v>19068</v>
      </c>
      <c r="AL114" s="992"/>
      <c r="AM114" s="992"/>
      <c r="AN114" s="992"/>
      <c r="AO114" s="993"/>
      <c r="AP114" s="995">
        <v>0.1</v>
      </c>
      <c r="AQ114" s="996"/>
      <c r="AR114" s="996"/>
      <c r="AS114" s="996"/>
      <c r="AT114" s="997"/>
      <c r="AU114" s="933"/>
      <c r="AV114" s="934"/>
      <c r="AW114" s="934"/>
      <c r="AX114" s="934"/>
      <c r="AY114" s="934"/>
      <c r="AZ114" s="982" t="s">
        <v>419</v>
      </c>
      <c r="BA114" s="983"/>
      <c r="BB114" s="983"/>
      <c r="BC114" s="983"/>
      <c r="BD114" s="983"/>
      <c r="BE114" s="983"/>
      <c r="BF114" s="983"/>
      <c r="BG114" s="983"/>
      <c r="BH114" s="983"/>
      <c r="BI114" s="983"/>
      <c r="BJ114" s="983"/>
      <c r="BK114" s="983"/>
      <c r="BL114" s="983"/>
      <c r="BM114" s="983"/>
      <c r="BN114" s="983"/>
      <c r="BO114" s="983"/>
      <c r="BP114" s="984"/>
      <c r="BQ114" s="952">
        <v>4753433</v>
      </c>
      <c r="BR114" s="953"/>
      <c r="BS114" s="953"/>
      <c r="BT114" s="953"/>
      <c r="BU114" s="953"/>
      <c r="BV114" s="953">
        <v>3902065</v>
      </c>
      <c r="BW114" s="953"/>
      <c r="BX114" s="953"/>
      <c r="BY114" s="953"/>
      <c r="BZ114" s="953"/>
      <c r="CA114" s="953">
        <v>4265260</v>
      </c>
      <c r="CB114" s="953"/>
      <c r="CC114" s="953"/>
      <c r="CD114" s="953"/>
      <c r="CE114" s="953"/>
      <c r="CF114" s="947">
        <v>27</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111</v>
      </c>
      <c r="AB115" s="967"/>
      <c r="AC115" s="967"/>
      <c r="AD115" s="967"/>
      <c r="AE115" s="968"/>
      <c r="AF115" s="969" t="s">
        <v>111</v>
      </c>
      <c r="AG115" s="967"/>
      <c r="AH115" s="967"/>
      <c r="AI115" s="967"/>
      <c r="AJ115" s="968"/>
      <c r="AK115" s="969" t="s">
        <v>111</v>
      </c>
      <c r="AL115" s="967"/>
      <c r="AM115" s="967"/>
      <c r="AN115" s="967"/>
      <c r="AO115" s="968"/>
      <c r="AP115" s="970" t="s">
        <v>111</v>
      </c>
      <c r="AQ115" s="971"/>
      <c r="AR115" s="971"/>
      <c r="AS115" s="971"/>
      <c r="AT115" s="972"/>
      <c r="AU115" s="933"/>
      <c r="AV115" s="934"/>
      <c r="AW115" s="934"/>
      <c r="AX115" s="934"/>
      <c r="AY115" s="934"/>
      <c r="AZ115" s="982" t="s">
        <v>422</v>
      </c>
      <c r="BA115" s="983"/>
      <c r="BB115" s="983"/>
      <c r="BC115" s="983"/>
      <c r="BD115" s="983"/>
      <c r="BE115" s="983"/>
      <c r="BF115" s="983"/>
      <c r="BG115" s="983"/>
      <c r="BH115" s="983"/>
      <c r="BI115" s="983"/>
      <c r="BJ115" s="983"/>
      <c r="BK115" s="983"/>
      <c r="BL115" s="983"/>
      <c r="BM115" s="983"/>
      <c r="BN115" s="983"/>
      <c r="BO115" s="983"/>
      <c r="BP115" s="984"/>
      <c r="BQ115" s="952">
        <v>4842</v>
      </c>
      <c r="BR115" s="953"/>
      <c r="BS115" s="953"/>
      <c r="BT115" s="953"/>
      <c r="BU115" s="953"/>
      <c r="BV115" s="953">
        <v>3605</v>
      </c>
      <c r="BW115" s="953"/>
      <c r="BX115" s="953"/>
      <c r="BY115" s="953"/>
      <c r="BZ115" s="953"/>
      <c r="CA115" s="953">
        <v>3481</v>
      </c>
      <c r="CB115" s="953"/>
      <c r="CC115" s="953"/>
      <c r="CD115" s="953"/>
      <c r="CE115" s="953"/>
      <c r="CF115" s="947">
        <v>0</v>
      </c>
      <c r="CG115" s="948"/>
      <c r="CH115" s="948"/>
      <c r="CI115" s="948"/>
      <c r="CJ115" s="948"/>
      <c r="CK115" s="978"/>
      <c r="CL115" s="979"/>
      <c r="CM115" s="982"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x14ac:dyDescent="0.15">
      <c r="A116" s="989"/>
      <c r="B116" s="990"/>
      <c r="C116" s="998" t="s">
        <v>424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4340</v>
      </c>
      <c r="AB116" s="992"/>
      <c r="AC116" s="992"/>
      <c r="AD116" s="992"/>
      <c r="AE116" s="993"/>
      <c r="AF116" s="994">
        <v>511</v>
      </c>
      <c r="AG116" s="992"/>
      <c r="AH116" s="992"/>
      <c r="AI116" s="992"/>
      <c r="AJ116" s="993"/>
      <c r="AK116" s="994">
        <v>393</v>
      </c>
      <c r="AL116" s="992"/>
      <c r="AM116" s="992"/>
      <c r="AN116" s="992"/>
      <c r="AO116" s="993"/>
      <c r="AP116" s="995">
        <v>0</v>
      </c>
      <c r="AQ116" s="996"/>
      <c r="AR116" s="996"/>
      <c r="AS116" s="996"/>
      <c r="AT116" s="997"/>
      <c r="AU116" s="933"/>
      <c r="AV116" s="934"/>
      <c r="AW116" s="934"/>
      <c r="AX116" s="934"/>
      <c r="AY116" s="934"/>
      <c r="AZ116" s="1000" t="s">
        <v>425</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x14ac:dyDescent="0.15">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427</v>
      </c>
      <c r="Z117" s="919"/>
      <c r="AA117" s="1009">
        <v>5222498</v>
      </c>
      <c r="AB117" s="1010"/>
      <c r="AC117" s="1010"/>
      <c r="AD117" s="1010"/>
      <c r="AE117" s="1011"/>
      <c r="AF117" s="1012">
        <v>5083002</v>
      </c>
      <c r="AG117" s="1010"/>
      <c r="AH117" s="1010"/>
      <c r="AI117" s="1010"/>
      <c r="AJ117" s="1011"/>
      <c r="AK117" s="1012">
        <v>5033350</v>
      </c>
      <c r="AL117" s="1010"/>
      <c r="AM117" s="1010"/>
      <c r="AN117" s="1010"/>
      <c r="AO117" s="1011"/>
      <c r="AP117" s="1013"/>
      <c r="AQ117" s="1014"/>
      <c r="AR117" s="1014"/>
      <c r="AS117" s="1014"/>
      <c r="AT117" s="1015"/>
      <c r="AU117" s="933"/>
      <c r="AV117" s="934"/>
      <c r="AW117" s="934"/>
      <c r="AX117" s="934"/>
      <c r="AY117" s="934"/>
      <c r="AZ117" s="1000" t="s">
        <v>428</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x14ac:dyDescent="0.15">
      <c r="A118" s="93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401</v>
      </c>
      <c r="AB118" s="918"/>
      <c r="AC118" s="918"/>
      <c r="AD118" s="918"/>
      <c r="AE118" s="919"/>
      <c r="AF118" s="917" t="s">
        <v>286</v>
      </c>
      <c r="AG118" s="918"/>
      <c r="AH118" s="918"/>
      <c r="AI118" s="918"/>
      <c r="AJ118" s="919"/>
      <c r="AK118" s="917" t="s">
        <v>285</v>
      </c>
      <c r="AL118" s="918"/>
      <c r="AM118" s="918"/>
      <c r="AN118" s="918"/>
      <c r="AO118" s="919"/>
      <c r="AP118" s="1004" t="s">
        <v>402</v>
      </c>
      <c r="AQ118" s="1005"/>
      <c r="AR118" s="1005"/>
      <c r="AS118" s="1005"/>
      <c r="AT118" s="1006"/>
      <c r="AU118" s="933"/>
      <c r="AV118" s="934"/>
      <c r="AW118" s="934"/>
      <c r="AX118" s="934"/>
      <c r="AY118" s="934"/>
      <c r="AZ118" s="1007" t="s">
        <v>430</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432</v>
      </c>
      <c r="BP119" s="1039"/>
      <c r="BQ119" s="1030">
        <v>53279666</v>
      </c>
      <c r="BR119" s="1031"/>
      <c r="BS119" s="1031"/>
      <c r="BT119" s="1031"/>
      <c r="BU119" s="1031"/>
      <c r="BV119" s="1031">
        <v>49348340</v>
      </c>
      <c r="BW119" s="1031"/>
      <c r="BX119" s="1031"/>
      <c r="BY119" s="1031"/>
      <c r="BZ119" s="1031"/>
      <c r="CA119" s="1031">
        <v>50261984</v>
      </c>
      <c r="CB119" s="1031"/>
      <c r="CC119" s="1031"/>
      <c r="CD119" s="1031"/>
      <c r="CE119" s="1031"/>
      <c r="CF119" s="1032"/>
      <c r="CG119" s="1033"/>
      <c r="CH119" s="1033"/>
      <c r="CI119" s="1033"/>
      <c r="CJ119" s="1034"/>
      <c r="CK119" s="980"/>
      <c r="CL119" s="981"/>
      <c r="CM119" s="1035" t="s">
        <v>433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434</v>
      </c>
      <c r="AV120" s="1023"/>
      <c r="AW120" s="1023"/>
      <c r="AX120" s="1023"/>
      <c r="AY120" s="1024"/>
      <c r="AZ120" s="973" t="s">
        <v>435</v>
      </c>
      <c r="BA120" s="922"/>
      <c r="BB120" s="922"/>
      <c r="BC120" s="922"/>
      <c r="BD120" s="922"/>
      <c r="BE120" s="922"/>
      <c r="BF120" s="922"/>
      <c r="BG120" s="922"/>
      <c r="BH120" s="922"/>
      <c r="BI120" s="922"/>
      <c r="BJ120" s="922"/>
      <c r="BK120" s="922"/>
      <c r="BL120" s="922"/>
      <c r="BM120" s="922"/>
      <c r="BN120" s="922"/>
      <c r="BO120" s="922"/>
      <c r="BP120" s="923"/>
      <c r="BQ120" s="959">
        <v>4737337</v>
      </c>
      <c r="BR120" s="960"/>
      <c r="BS120" s="960"/>
      <c r="BT120" s="960"/>
      <c r="BU120" s="960"/>
      <c r="BV120" s="960">
        <v>5187326</v>
      </c>
      <c r="BW120" s="960"/>
      <c r="BX120" s="960"/>
      <c r="BY120" s="960"/>
      <c r="BZ120" s="960"/>
      <c r="CA120" s="960">
        <v>5606047</v>
      </c>
      <c r="CB120" s="960"/>
      <c r="CC120" s="960"/>
      <c r="CD120" s="960"/>
      <c r="CE120" s="960"/>
      <c r="CF120" s="974">
        <v>35.5</v>
      </c>
      <c r="CG120" s="975"/>
      <c r="CH120" s="975"/>
      <c r="CI120" s="975"/>
      <c r="CJ120" s="975"/>
      <c r="CK120" s="1040" t="s">
        <v>436</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8080726</v>
      </c>
      <c r="DH120" s="960"/>
      <c r="DI120" s="960"/>
      <c r="DJ120" s="960"/>
      <c r="DK120" s="960"/>
      <c r="DL120" s="960">
        <v>6016017</v>
      </c>
      <c r="DM120" s="960"/>
      <c r="DN120" s="960"/>
      <c r="DO120" s="960"/>
      <c r="DP120" s="960"/>
      <c r="DQ120" s="960">
        <v>5718867</v>
      </c>
      <c r="DR120" s="960"/>
      <c r="DS120" s="960"/>
      <c r="DT120" s="960"/>
      <c r="DU120" s="960"/>
      <c r="DV120" s="961">
        <v>36.200000000000003</v>
      </c>
      <c r="DW120" s="961"/>
      <c r="DX120" s="961"/>
      <c r="DY120" s="961"/>
      <c r="DZ120" s="962"/>
    </row>
    <row r="121" spans="1:130" s="199" customFormat="1" ht="26.25" customHeight="1" x14ac:dyDescent="0.15">
      <c r="A121" s="1092"/>
      <c r="B121" s="979"/>
      <c r="C121" s="1000" t="s">
        <v>437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438</v>
      </c>
      <c r="BA121" s="983"/>
      <c r="BB121" s="983"/>
      <c r="BC121" s="983"/>
      <c r="BD121" s="983"/>
      <c r="BE121" s="983"/>
      <c r="BF121" s="983"/>
      <c r="BG121" s="983"/>
      <c r="BH121" s="983"/>
      <c r="BI121" s="983"/>
      <c r="BJ121" s="983"/>
      <c r="BK121" s="983"/>
      <c r="BL121" s="983"/>
      <c r="BM121" s="983"/>
      <c r="BN121" s="983"/>
      <c r="BO121" s="983"/>
      <c r="BP121" s="984"/>
      <c r="BQ121" s="952">
        <v>4797287</v>
      </c>
      <c r="BR121" s="953"/>
      <c r="BS121" s="953"/>
      <c r="BT121" s="953"/>
      <c r="BU121" s="953"/>
      <c r="BV121" s="953">
        <v>3718497</v>
      </c>
      <c r="BW121" s="953"/>
      <c r="BX121" s="953"/>
      <c r="BY121" s="953"/>
      <c r="BZ121" s="953"/>
      <c r="CA121" s="953">
        <v>3812717</v>
      </c>
      <c r="CB121" s="953"/>
      <c r="CC121" s="953"/>
      <c r="CD121" s="953"/>
      <c r="CE121" s="953"/>
      <c r="CF121" s="947">
        <v>24.1</v>
      </c>
      <c r="CG121" s="948"/>
      <c r="CH121" s="948"/>
      <c r="CI121" s="948"/>
      <c r="CJ121" s="948"/>
      <c r="CK121" s="1043"/>
      <c r="CL121" s="1044"/>
      <c r="CM121" s="1044"/>
      <c r="CN121" s="1044"/>
      <c r="CO121" s="1045"/>
      <c r="CP121" s="1053" t="s">
        <v>384</v>
      </c>
      <c r="CQ121" s="1054"/>
      <c r="CR121" s="1054"/>
      <c r="CS121" s="1054"/>
      <c r="CT121" s="1054"/>
      <c r="CU121" s="1054"/>
      <c r="CV121" s="1054"/>
      <c r="CW121" s="1054"/>
      <c r="CX121" s="1054"/>
      <c r="CY121" s="1054"/>
      <c r="CZ121" s="1054"/>
      <c r="DA121" s="1054"/>
      <c r="DB121" s="1054"/>
      <c r="DC121" s="1054"/>
      <c r="DD121" s="1054"/>
      <c r="DE121" s="1054"/>
      <c r="DF121" s="1055"/>
      <c r="DG121" s="952" t="s">
        <v>111</v>
      </c>
      <c r="DH121" s="953"/>
      <c r="DI121" s="953"/>
      <c r="DJ121" s="953"/>
      <c r="DK121" s="953"/>
      <c r="DL121" s="953" t="s">
        <v>111</v>
      </c>
      <c r="DM121" s="953"/>
      <c r="DN121" s="953"/>
      <c r="DO121" s="953"/>
      <c r="DP121" s="953"/>
      <c r="DQ121" s="953" t="s">
        <v>111</v>
      </c>
      <c r="DR121" s="953"/>
      <c r="DS121" s="953"/>
      <c r="DT121" s="953"/>
      <c r="DU121" s="953"/>
      <c r="DV121" s="954" t="s">
        <v>111</v>
      </c>
      <c r="DW121" s="954"/>
      <c r="DX121" s="954"/>
      <c r="DY121" s="954"/>
      <c r="DZ121" s="955"/>
    </row>
    <row r="122" spans="1:130" s="199" customFormat="1" ht="26.25" customHeight="1" x14ac:dyDescent="0.15">
      <c r="A122" s="1092"/>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439</v>
      </c>
      <c r="BA122" s="998"/>
      <c r="BB122" s="998"/>
      <c r="BC122" s="998"/>
      <c r="BD122" s="998"/>
      <c r="BE122" s="998"/>
      <c r="BF122" s="998"/>
      <c r="BG122" s="998"/>
      <c r="BH122" s="998"/>
      <c r="BI122" s="998"/>
      <c r="BJ122" s="998"/>
      <c r="BK122" s="998"/>
      <c r="BL122" s="998"/>
      <c r="BM122" s="998"/>
      <c r="BN122" s="998"/>
      <c r="BO122" s="998"/>
      <c r="BP122" s="999"/>
      <c r="BQ122" s="1030">
        <v>29707736</v>
      </c>
      <c r="BR122" s="1031"/>
      <c r="BS122" s="1031"/>
      <c r="BT122" s="1031"/>
      <c r="BU122" s="1031"/>
      <c r="BV122" s="1031">
        <v>29055798</v>
      </c>
      <c r="BW122" s="1031"/>
      <c r="BX122" s="1031"/>
      <c r="BY122" s="1031"/>
      <c r="BZ122" s="1031"/>
      <c r="CA122" s="1031">
        <v>31092193</v>
      </c>
      <c r="CB122" s="1031"/>
      <c r="CC122" s="1031"/>
      <c r="CD122" s="1031"/>
      <c r="CE122" s="1031"/>
      <c r="CF122" s="1051">
        <v>196.9</v>
      </c>
      <c r="CG122" s="1052"/>
      <c r="CH122" s="1052"/>
      <c r="CI122" s="1052"/>
      <c r="CJ122" s="1052"/>
      <c r="CK122" s="1043"/>
      <c r="CL122" s="1044"/>
      <c r="CM122" s="1044"/>
      <c r="CN122" s="1044"/>
      <c r="CO122" s="1045"/>
      <c r="CP122" s="1053"/>
      <c r="CQ122" s="1054"/>
      <c r="CR122" s="1054"/>
      <c r="CS122" s="1054"/>
      <c r="CT122" s="1054"/>
      <c r="CU122" s="1054"/>
      <c r="CV122" s="1054"/>
      <c r="CW122" s="1054"/>
      <c r="CX122" s="1054"/>
      <c r="CY122" s="1054"/>
      <c r="CZ122" s="1054"/>
      <c r="DA122" s="1054"/>
      <c r="DB122" s="1054"/>
      <c r="DC122" s="1054"/>
      <c r="DD122" s="1054"/>
      <c r="DE122" s="1054"/>
      <c r="DF122" s="1055"/>
      <c r="DG122" s="952"/>
      <c r="DH122" s="953"/>
      <c r="DI122" s="953"/>
      <c r="DJ122" s="953"/>
      <c r="DK122" s="953"/>
      <c r="DL122" s="953"/>
      <c r="DM122" s="953"/>
      <c r="DN122" s="953"/>
      <c r="DO122" s="953"/>
      <c r="DP122" s="953"/>
      <c r="DQ122" s="953"/>
      <c r="DR122" s="953"/>
      <c r="DS122" s="953"/>
      <c r="DT122" s="953"/>
      <c r="DU122" s="953"/>
      <c r="DV122" s="954"/>
      <c r="DW122" s="954"/>
      <c r="DX122" s="954"/>
      <c r="DY122" s="954"/>
      <c r="DZ122" s="955"/>
    </row>
    <row r="123" spans="1:130" s="199" customFormat="1" ht="26.25" customHeight="1" x14ac:dyDescent="0.15">
      <c r="A123" s="1092"/>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440</v>
      </c>
      <c r="BP123" s="1039"/>
      <c r="BQ123" s="1098">
        <v>39242360</v>
      </c>
      <c r="BR123" s="1099"/>
      <c r="BS123" s="1099"/>
      <c r="BT123" s="1099"/>
      <c r="BU123" s="1099"/>
      <c r="BV123" s="1099">
        <v>37961621</v>
      </c>
      <c r="BW123" s="1099"/>
      <c r="BX123" s="1099"/>
      <c r="BY123" s="1099"/>
      <c r="BZ123" s="1099"/>
      <c r="CA123" s="1099">
        <v>40510957</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9" customFormat="1" ht="26.25" customHeight="1" thickBot="1" x14ac:dyDescent="0.2">
      <c r="A124" s="1092"/>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90.7</v>
      </c>
      <c r="BR124" s="1061"/>
      <c r="BS124" s="1061"/>
      <c r="BT124" s="1061"/>
      <c r="BU124" s="1061"/>
      <c r="BV124" s="1061">
        <v>71.5</v>
      </c>
      <c r="BW124" s="1061"/>
      <c r="BX124" s="1061"/>
      <c r="BY124" s="1061"/>
      <c r="BZ124" s="1061"/>
      <c r="CA124" s="1061">
        <v>61.7</v>
      </c>
      <c r="CB124" s="1061"/>
      <c r="CC124" s="1061"/>
      <c r="CD124" s="1061"/>
      <c r="CE124" s="1061"/>
      <c r="CF124" s="1062"/>
      <c r="CG124" s="1063"/>
      <c r="CH124" s="1063"/>
      <c r="CI124" s="1063"/>
      <c r="CJ124" s="1064"/>
      <c r="CK124" s="1046"/>
      <c r="CL124" s="1046"/>
      <c r="CM124" s="1046"/>
      <c r="CN124" s="1046"/>
      <c r="CO124" s="1047"/>
      <c r="CP124" s="1053" t="s">
        <v>442</v>
      </c>
      <c r="CQ124" s="1054"/>
      <c r="CR124" s="1054"/>
      <c r="CS124" s="1054"/>
      <c r="CT124" s="1054"/>
      <c r="CU124" s="1054"/>
      <c r="CV124" s="1054"/>
      <c r="CW124" s="1054"/>
      <c r="CX124" s="1054"/>
      <c r="CY124" s="1054"/>
      <c r="CZ124" s="1054"/>
      <c r="DA124" s="1054"/>
      <c r="DB124" s="1054"/>
      <c r="DC124" s="1054"/>
      <c r="DD124" s="1054"/>
      <c r="DE124" s="1054"/>
      <c r="DF124" s="1055"/>
      <c r="DG124" s="1038" t="s">
        <v>443</v>
      </c>
      <c r="DH124" s="1017"/>
      <c r="DI124" s="1017"/>
      <c r="DJ124" s="1017"/>
      <c r="DK124" s="1018"/>
      <c r="DL124" s="1016" t="s">
        <v>443</v>
      </c>
      <c r="DM124" s="1017"/>
      <c r="DN124" s="1017"/>
      <c r="DO124" s="1017"/>
      <c r="DP124" s="1018"/>
      <c r="DQ124" s="1016" t="s">
        <v>443</v>
      </c>
      <c r="DR124" s="1017"/>
      <c r="DS124" s="1017"/>
      <c r="DT124" s="1017"/>
      <c r="DU124" s="1018"/>
      <c r="DV124" s="1019" t="s">
        <v>443</v>
      </c>
      <c r="DW124" s="1020"/>
      <c r="DX124" s="1020"/>
      <c r="DY124" s="1020"/>
      <c r="DZ124" s="1021"/>
    </row>
    <row r="125" spans="1:130" s="199" customFormat="1" ht="26.25" customHeight="1" x14ac:dyDescent="0.15">
      <c r="A125" s="1092"/>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443</v>
      </c>
      <c r="AB125" s="992"/>
      <c r="AC125" s="992"/>
      <c r="AD125" s="992"/>
      <c r="AE125" s="993"/>
      <c r="AF125" s="994" t="s">
        <v>443</v>
      </c>
      <c r="AG125" s="992"/>
      <c r="AH125" s="992"/>
      <c r="AI125" s="992"/>
      <c r="AJ125" s="993"/>
      <c r="AK125" s="994" t="s">
        <v>443</v>
      </c>
      <c r="AL125" s="992"/>
      <c r="AM125" s="992"/>
      <c r="AN125" s="992"/>
      <c r="AO125" s="993"/>
      <c r="AP125" s="995" t="s">
        <v>443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443</v>
      </c>
      <c r="DH125" s="960"/>
      <c r="DI125" s="960"/>
      <c r="DJ125" s="960"/>
      <c r="DK125" s="960"/>
      <c r="DL125" s="960" t="s">
        <v>443</v>
      </c>
      <c r="DM125" s="960"/>
      <c r="DN125" s="960"/>
      <c r="DO125" s="960"/>
      <c r="DP125" s="960"/>
      <c r="DQ125" s="960" t="s">
        <v>443</v>
      </c>
      <c r="DR125" s="960"/>
      <c r="DS125" s="960"/>
      <c r="DT125" s="960"/>
      <c r="DU125" s="960"/>
      <c r="DV125" s="961" t="s">
        <v>443</v>
      </c>
      <c r="DW125" s="961"/>
      <c r="DX125" s="961"/>
      <c r="DY125" s="961"/>
      <c r="DZ125" s="962"/>
    </row>
    <row r="126" spans="1:130" s="199" customFormat="1" ht="26.25" customHeight="1" thickBot="1" x14ac:dyDescent="0.2">
      <c r="A126" s="1092"/>
      <c r="B126" s="979"/>
      <c r="C126" s="949" t="s">
        <v>433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443</v>
      </c>
      <c r="AB126" s="992"/>
      <c r="AC126" s="992"/>
      <c r="AD126" s="992"/>
      <c r="AE126" s="993"/>
      <c r="AF126" s="994" t="s">
        <v>443</v>
      </c>
      <c r="AG126" s="992"/>
      <c r="AH126" s="992"/>
      <c r="AI126" s="992"/>
      <c r="AJ126" s="993"/>
      <c r="AK126" s="994" t="s">
        <v>443</v>
      </c>
      <c r="AL126" s="992"/>
      <c r="AM126" s="992"/>
      <c r="AN126" s="992"/>
      <c r="AO126" s="993"/>
      <c r="AP126" s="995" t="s">
        <v>443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t="s">
        <v>443</v>
      </c>
      <c r="DH126" s="953"/>
      <c r="DI126" s="953"/>
      <c r="DJ126" s="953"/>
      <c r="DK126" s="953"/>
      <c r="DL126" s="953" t="s">
        <v>443</v>
      </c>
      <c r="DM126" s="953"/>
      <c r="DN126" s="953"/>
      <c r="DO126" s="953"/>
      <c r="DP126" s="953"/>
      <c r="DQ126" s="953" t="s">
        <v>443</v>
      </c>
      <c r="DR126" s="953"/>
      <c r="DS126" s="953"/>
      <c r="DT126" s="953"/>
      <c r="DU126" s="953"/>
      <c r="DV126" s="954" t="s">
        <v>443</v>
      </c>
      <c r="DW126" s="954"/>
      <c r="DX126" s="954"/>
      <c r="DY126" s="954"/>
      <c r="DZ126" s="955"/>
    </row>
    <row r="127" spans="1:130" s="199" customFormat="1" ht="26.25" customHeight="1" x14ac:dyDescent="0.15">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443</v>
      </c>
      <c r="AB127" s="992"/>
      <c r="AC127" s="992"/>
      <c r="AD127" s="992"/>
      <c r="AE127" s="993"/>
      <c r="AF127" s="994" t="s">
        <v>443</v>
      </c>
      <c r="AG127" s="992"/>
      <c r="AH127" s="992"/>
      <c r="AI127" s="992"/>
      <c r="AJ127" s="993"/>
      <c r="AK127" s="994" t="s">
        <v>443</v>
      </c>
      <c r="AL127" s="992"/>
      <c r="AM127" s="992"/>
      <c r="AN127" s="992"/>
      <c r="AO127" s="993"/>
      <c r="AP127" s="995" t="s">
        <v>443</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443</v>
      </c>
      <c r="DH127" s="953"/>
      <c r="DI127" s="953"/>
      <c r="DJ127" s="953"/>
      <c r="DK127" s="953"/>
      <c r="DL127" s="953" t="s">
        <v>443</v>
      </c>
      <c r="DM127" s="953"/>
      <c r="DN127" s="953"/>
      <c r="DO127" s="953"/>
      <c r="DP127" s="953"/>
      <c r="DQ127" s="953" t="s">
        <v>443</v>
      </c>
      <c r="DR127" s="953"/>
      <c r="DS127" s="953"/>
      <c r="DT127" s="953"/>
      <c r="DU127" s="953"/>
      <c r="DV127" s="954" t="s">
        <v>443</v>
      </c>
      <c r="DW127" s="954"/>
      <c r="DX127" s="954"/>
      <c r="DY127" s="954"/>
      <c r="DZ127" s="955"/>
    </row>
    <row r="128" spans="1:130" s="199" customFormat="1" ht="26.25" customHeight="1" thickBot="1" x14ac:dyDescent="0.2">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453684</v>
      </c>
      <c r="AB128" s="1081"/>
      <c r="AC128" s="1081"/>
      <c r="AD128" s="1081"/>
      <c r="AE128" s="1082"/>
      <c r="AF128" s="1083">
        <v>478326</v>
      </c>
      <c r="AG128" s="1081"/>
      <c r="AH128" s="1081"/>
      <c r="AI128" s="1081"/>
      <c r="AJ128" s="1082"/>
      <c r="AK128" s="1083">
        <v>530525</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111</v>
      </c>
      <c r="BG128" s="1088"/>
      <c r="BH128" s="1088"/>
      <c r="BI128" s="1088"/>
      <c r="BJ128" s="1088"/>
      <c r="BK128" s="1088"/>
      <c r="BL128" s="1089"/>
      <c r="BM128" s="1087">
        <v>12.57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v>4842</v>
      </c>
      <c r="DH128" s="1073"/>
      <c r="DI128" s="1073"/>
      <c r="DJ128" s="1073"/>
      <c r="DK128" s="1073"/>
      <c r="DL128" s="1073">
        <v>3605</v>
      </c>
      <c r="DM128" s="1073"/>
      <c r="DN128" s="1073"/>
      <c r="DO128" s="1073"/>
      <c r="DP128" s="1073"/>
      <c r="DQ128" s="1073">
        <v>3481</v>
      </c>
      <c r="DR128" s="1073"/>
      <c r="DS128" s="1073"/>
      <c r="DT128" s="1073"/>
      <c r="DU128" s="1073"/>
      <c r="DV128" s="1074">
        <v>0</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18271717</v>
      </c>
      <c r="AB129" s="992"/>
      <c r="AC129" s="992"/>
      <c r="AD129" s="992"/>
      <c r="AE129" s="993"/>
      <c r="AF129" s="994">
        <v>18476250</v>
      </c>
      <c r="AG129" s="992"/>
      <c r="AH129" s="992"/>
      <c r="AI129" s="992"/>
      <c r="AJ129" s="993"/>
      <c r="AK129" s="994">
        <v>18354519</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111</v>
      </c>
      <c r="BG129" s="1102"/>
      <c r="BH129" s="1102"/>
      <c r="BI129" s="1102"/>
      <c r="BJ129" s="1102"/>
      <c r="BK129" s="1102"/>
      <c r="BL129" s="1103"/>
      <c r="BM129" s="1101">
        <v>17.57</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2796224</v>
      </c>
      <c r="AB130" s="992"/>
      <c r="AC130" s="992"/>
      <c r="AD130" s="992"/>
      <c r="AE130" s="993"/>
      <c r="AF130" s="994">
        <v>2566818</v>
      </c>
      <c r="AG130" s="992"/>
      <c r="AH130" s="992"/>
      <c r="AI130" s="992"/>
      <c r="AJ130" s="993"/>
      <c r="AK130" s="994">
        <v>2564680</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12.6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15475493</v>
      </c>
      <c r="AB131" s="1017"/>
      <c r="AC131" s="1017"/>
      <c r="AD131" s="1017"/>
      <c r="AE131" s="1018"/>
      <c r="AF131" s="1016">
        <v>15909432</v>
      </c>
      <c r="AG131" s="1017"/>
      <c r="AH131" s="1017"/>
      <c r="AI131" s="1017"/>
      <c r="AJ131" s="1018"/>
      <c r="AK131" s="1016">
        <v>15789839</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61.7</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12.74654061</v>
      </c>
      <c r="AB132" s="1133"/>
      <c r="AC132" s="1133"/>
      <c r="AD132" s="1133"/>
      <c r="AE132" s="1134"/>
      <c r="AF132" s="1135">
        <v>12.80911852</v>
      </c>
      <c r="AG132" s="1133"/>
      <c r="AH132" s="1133"/>
      <c r="AI132" s="1133"/>
      <c r="AJ132" s="1134"/>
      <c r="AK132" s="1135">
        <v>12.27463434</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10.9</v>
      </c>
      <c r="AB133" s="1116"/>
      <c r="AC133" s="1116"/>
      <c r="AD133" s="1116"/>
      <c r="AE133" s="1117"/>
      <c r="AF133" s="1115">
        <v>11.6</v>
      </c>
      <c r="AG133" s="1116"/>
      <c r="AH133" s="1116"/>
      <c r="AI133" s="1116"/>
      <c r="AJ133" s="1117"/>
      <c r="AK133" s="1115">
        <v>12.6</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55" t="s">
        <v>474</v>
      </c>
      <c r="H9" s="1156"/>
      <c r="I9" s="1156"/>
      <c r="J9" s="1157"/>
      <c r="K9" s="265">
        <v>4506002</v>
      </c>
      <c r="L9" s="266">
        <v>51355</v>
      </c>
      <c r="M9" s="267">
        <v>57713</v>
      </c>
      <c r="N9" s="268">
        <v>-11</v>
      </c>
    </row>
    <row r="10" spans="1:16" x14ac:dyDescent="0.15">
      <c r="A10" s="250"/>
      <c r="B10" s="246"/>
      <c r="C10" s="246"/>
      <c r="D10" s="246"/>
      <c r="E10" s="246"/>
      <c r="F10" s="246"/>
      <c r="G10" s="1155" t="s">
        <v>475</v>
      </c>
      <c r="H10" s="1156"/>
      <c r="I10" s="1156"/>
      <c r="J10" s="1157"/>
      <c r="K10" s="269">
        <v>663214</v>
      </c>
      <c r="L10" s="270">
        <v>7559</v>
      </c>
      <c r="M10" s="271">
        <v>3737</v>
      </c>
      <c r="N10" s="272">
        <v>102.3</v>
      </c>
    </row>
    <row r="11" spans="1:16" ht="13.5" customHeight="1" x14ac:dyDescent="0.15">
      <c r="A11" s="250"/>
      <c r="B11" s="246"/>
      <c r="C11" s="246"/>
      <c r="D11" s="246"/>
      <c r="E11" s="246"/>
      <c r="F11" s="246"/>
      <c r="G11" s="1155" t="s">
        <v>476</v>
      </c>
      <c r="H11" s="1156"/>
      <c r="I11" s="1156"/>
      <c r="J11" s="1157"/>
      <c r="K11" s="269">
        <v>658697</v>
      </c>
      <c r="L11" s="270">
        <v>7507</v>
      </c>
      <c r="M11" s="271">
        <v>6346</v>
      </c>
      <c r="N11" s="272">
        <v>18.3</v>
      </c>
    </row>
    <row r="12" spans="1:16" ht="13.5" customHeight="1" x14ac:dyDescent="0.15">
      <c r="A12" s="250"/>
      <c r="B12" s="246"/>
      <c r="C12" s="246"/>
      <c r="D12" s="246"/>
      <c r="E12" s="246"/>
      <c r="F12" s="246"/>
      <c r="G12" s="1155" t="s">
        <v>477</v>
      </c>
      <c r="H12" s="1156"/>
      <c r="I12" s="1156"/>
      <c r="J12" s="1157"/>
      <c r="K12" s="269">
        <v>9033</v>
      </c>
      <c r="L12" s="270">
        <v>103</v>
      </c>
      <c r="M12" s="271">
        <v>800</v>
      </c>
      <c r="N12" s="272">
        <v>-87.1</v>
      </c>
    </row>
    <row r="13" spans="1:16" ht="13.5" customHeight="1" x14ac:dyDescent="0.15">
      <c r="A13" s="250"/>
      <c r="B13" s="246"/>
      <c r="C13" s="246"/>
      <c r="D13" s="246"/>
      <c r="E13" s="246"/>
      <c r="F13" s="246"/>
      <c r="G13" s="1155" t="s">
        <v>478</v>
      </c>
      <c r="H13" s="1156"/>
      <c r="I13" s="1156"/>
      <c r="J13" s="1157"/>
      <c r="K13" s="269" t="s">
        <v>479</v>
      </c>
      <c r="L13" s="270" t="s">
        <v>479</v>
      </c>
      <c r="M13" s="271">
        <v>1</v>
      </c>
      <c r="N13" s="272" t="s">
        <v>479</v>
      </c>
    </row>
    <row r="14" spans="1:16" ht="13.5" customHeight="1" x14ac:dyDescent="0.15">
      <c r="A14" s="250"/>
      <c r="B14" s="246"/>
      <c r="C14" s="246"/>
      <c r="D14" s="246"/>
      <c r="E14" s="246"/>
      <c r="F14" s="246"/>
      <c r="G14" s="1155" t="s">
        <v>480</v>
      </c>
      <c r="H14" s="1156"/>
      <c r="I14" s="1156"/>
      <c r="J14" s="1157"/>
      <c r="K14" s="269">
        <v>141439</v>
      </c>
      <c r="L14" s="270">
        <v>1612</v>
      </c>
      <c r="M14" s="271">
        <v>2571</v>
      </c>
      <c r="N14" s="272">
        <v>-37.299999999999997</v>
      </c>
    </row>
    <row r="15" spans="1:16" ht="13.5" customHeight="1" x14ac:dyDescent="0.15">
      <c r="A15" s="250"/>
      <c r="B15" s="246"/>
      <c r="C15" s="246"/>
      <c r="D15" s="246"/>
      <c r="E15" s="246"/>
      <c r="F15" s="246"/>
      <c r="G15" s="1155" t="s">
        <v>481</v>
      </c>
      <c r="H15" s="1156"/>
      <c r="I15" s="1156"/>
      <c r="J15" s="1157"/>
      <c r="K15" s="269">
        <v>86651</v>
      </c>
      <c r="L15" s="270">
        <v>988</v>
      </c>
      <c r="M15" s="271">
        <v>1342</v>
      </c>
      <c r="N15" s="272">
        <v>-26.4</v>
      </c>
    </row>
    <row r="16" spans="1:16" x14ac:dyDescent="0.15">
      <c r="A16" s="250"/>
      <c r="B16" s="246"/>
      <c r="C16" s="246"/>
      <c r="D16" s="246"/>
      <c r="E16" s="246"/>
      <c r="F16" s="246"/>
      <c r="G16" s="1158" t="s">
        <v>482</v>
      </c>
      <c r="H16" s="1159"/>
      <c r="I16" s="1159"/>
      <c r="J16" s="1160"/>
      <c r="K16" s="270">
        <v>-313390</v>
      </c>
      <c r="L16" s="270">
        <v>-3572</v>
      </c>
      <c r="M16" s="271">
        <v>-4975</v>
      </c>
      <c r="N16" s="272">
        <v>-28.2</v>
      </c>
    </row>
    <row r="17" spans="1:16" x14ac:dyDescent="0.15">
      <c r="A17" s="250"/>
      <c r="B17" s="246"/>
      <c r="C17" s="246"/>
      <c r="D17" s="246"/>
      <c r="E17" s="246"/>
      <c r="F17" s="246"/>
      <c r="G17" s="1158" t="s">
        <v>169</v>
      </c>
      <c r="H17" s="1159"/>
      <c r="I17" s="1159"/>
      <c r="J17" s="1160"/>
      <c r="K17" s="270">
        <v>5751646</v>
      </c>
      <c r="L17" s="270">
        <v>65552</v>
      </c>
      <c r="M17" s="271">
        <v>67535</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0" t="s">
        <v>487</v>
      </c>
      <c r="H21" s="1151"/>
      <c r="I21" s="1151"/>
      <c r="J21" s="1152"/>
      <c r="K21" s="282">
        <v>5.78</v>
      </c>
      <c r="L21" s="283">
        <v>6.24</v>
      </c>
      <c r="M21" s="284">
        <v>-0.46</v>
      </c>
      <c r="N21" s="251"/>
      <c r="O21" s="285"/>
      <c r="P21" s="281"/>
    </row>
    <row r="22" spans="1:16" s="286" customFormat="1" x14ac:dyDescent="0.15">
      <c r="A22" s="281"/>
      <c r="B22" s="251"/>
      <c r="C22" s="251"/>
      <c r="D22" s="251"/>
      <c r="E22" s="251"/>
      <c r="F22" s="251"/>
      <c r="G22" s="1150" t="s">
        <v>488</v>
      </c>
      <c r="H22" s="1151"/>
      <c r="I22" s="1151"/>
      <c r="J22" s="1152"/>
      <c r="K22" s="287">
        <v>98.8</v>
      </c>
      <c r="L22" s="288">
        <v>98.7</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66" t="s">
        <v>492</v>
      </c>
      <c r="H32" s="1167"/>
      <c r="I32" s="1167"/>
      <c r="J32" s="1168"/>
      <c r="K32" s="296">
        <v>4512437</v>
      </c>
      <c r="L32" s="296">
        <v>51428</v>
      </c>
      <c r="M32" s="297">
        <v>35267</v>
      </c>
      <c r="N32" s="298">
        <v>45.8</v>
      </c>
    </row>
    <row r="33" spans="1:16" ht="13.5" customHeight="1" x14ac:dyDescent="0.15">
      <c r="A33" s="250"/>
      <c r="B33" s="246"/>
      <c r="C33" s="246"/>
      <c r="D33" s="246"/>
      <c r="E33" s="246"/>
      <c r="F33" s="246"/>
      <c r="G33" s="1166" t="s">
        <v>493</v>
      </c>
      <c r="H33" s="1167"/>
      <c r="I33" s="1167"/>
      <c r="J33" s="1168"/>
      <c r="K33" s="296" t="s">
        <v>479</v>
      </c>
      <c r="L33" s="296" t="s">
        <v>479</v>
      </c>
      <c r="M33" s="297">
        <v>1</v>
      </c>
      <c r="N33" s="298" t="s">
        <v>479</v>
      </c>
    </row>
    <row r="34" spans="1:16" ht="27" customHeight="1" x14ac:dyDescent="0.15">
      <c r="A34" s="250"/>
      <c r="B34" s="246"/>
      <c r="C34" s="246"/>
      <c r="D34" s="246"/>
      <c r="E34" s="246"/>
      <c r="F34" s="246"/>
      <c r="G34" s="1166" t="s">
        <v>494</v>
      </c>
      <c r="H34" s="1167"/>
      <c r="I34" s="1167"/>
      <c r="J34" s="1168"/>
      <c r="K34" s="296">
        <v>8889</v>
      </c>
      <c r="L34" s="296">
        <v>101</v>
      </c>
      <c r="M34" s="297">
        <v>49</v>
      </c>
      <c r="N34" s="298">
        <v>106.1</v>
      </c>
    </row>
    <row r="35" spans="1:16" ht="27" customHeight="1" x14ac:dyDescent="0.15">
      <c r="A35" s="250"/>
      <c r="B35" s="246"/>
      <c r="C35" s="246"/>
      <c r="D35" s="246"/>
      <c r="E35" s="246"/>
      <c r="F35" s="246"/>
      <c r="G35" s="1166" t="s">
        <v>495</v>
      </c>
      <c r="H35" s="1167"/>
      <c r="I35" s="1167"/>
      <c r="J35" s="1168"/>
      <c r="K35" s="296">
        <v>492563</v>
      </c>
      <c r="L35" s="296">
        <v>5614</v>
      </c>
      <c r="M35" s="297">
        <v>9709</v>
      </c>
      <c r="N35" s="298">
        <v>-42.2</v>
      </c>
    </row>
    <row r="36" spans="1:16" ht="27" customHeight="1" x14ac:dyDescent="0.15">
      <c r="A36" s="250"/>
      <c r="B36" s="246"/>
      <c r="C36" s="246"/>
      <c r="D36" s="246"/>
      <c r="E36" s="246"/>
      <c r="F36" s="246"/>
      <c r="G36" s="1166" t="s">
        <v>496</v>
      </c>
      <c r="H36" s="1167"/>
      <c r="I36" s="1167"/>
      <c r="J36" s="1168"/>
      <c r="K36" s="296">
        <v>19068</v>
      </c>
      <c r="L36" s="296">
        <v>217</v>
      </c>
      <c r="M36" s="297">
        <v>2367</v>
      </c>
      <c r="N36" s="298">
        <v>-90.8</v>
      </c>
    </row>
    <row r="37" spans="1:16" ht="13.5" customHeight="1" x14ac:dyDescent="0.15">
      <c r="A37" s="250"/>
      <c r="B37" s="246"/>
      <c r="C37" s="246"/>
      <c r="D37" s="246"/>
      <c r="E37" s="246"/>
      <c r="F37" s="246"/>
      <c r="G37" s="1166" t="s">
        <v>497</v>
      </c>
      <c r="H37" s="1167"/>
      <c r="I37" s="1167"/>
      <c r="J37" s="1168"/>
      <c r="K37" s="296" t="s">
        <v>479</v>
      </c>
      <c r="L37" s="296" t="s">
        <v>479</v>
      </c>
      <c r="M37" s="297">
        <v>1205</v>
      </c>
      <c r="N37" s="298" t="s">
        <v>479</v>
      </c>
    </row>
    <row r="38" spans="1:16" ht="27" customHeight="1" x14ac:dyDescent="0.15">
      <c r="A38" s="250"/>
      <c r="B38" s="246"/>
      <c r="C38" s="246"/>
      <c r="D38" s="246"/>
      <c r="E38" s="246"/>
      <c r="F38" s="246"/>
      <c r="G38" s="1169" t="s">
        <v>498</v>
      </c>
      <c r="H38" s="1170"/>
      <c r="I38" s="1170"/>
      <c r="J38" s="1171"/>
      <c r="K38" s="299">
        <v>393</v>
      </c>
      <c r="L38" s="299">
        <v>4</v>
      </c>
      <c r="M38" s="300">
        <v>3</v>
      </c>
      <c r="N38" s="301">
        <v>33.299999999999997</v>
      </c>
      <c r="O38" s="295"/>
    </row>
    <row r="39" spans="1:16" x14ac:dyDescent="0.15">
      <c r="A39" s="250"/>
      <c r="B39" s="246"/>
      <c r="C39" s="246"/>
      <c r="D39" s="246"/>
      <c r="E39" s="246"/>
      <c r="F39" s="246"/>
      <c r="G39" s="1169" t="s">
        <v>499</v>
      </c>
      <c r="H39" s="1170"/>
      <c r="I39" s="1170"/>
      <c r="J39" s="1171"/>
      <c r="K39" s="302">
        <v>-530525</v>
      </c>
      <c r="L39" s="302">
        <v>-6046</v>
      </c>
      <c r="M39" s="303">
        <v>-6690</v>
      </c>
      <c r="N39" s="304">
        <v>-9.6</v>
      </c>
      <c r="O39" s="295"/>
    </row>
    <row r="40" spans="1:16" ht="27" customHeight="1" x14ac:dyDescent="0.15">
      <c r="A40" s="250"/>
      <c r="B40" s="246"/>
      <c r="C40" s="246"/>
      <c r="D40" s="246"/>
      <c r="E40" s="246"/>
      <c r="F40" s="246"/>
      <c r="G40" s="1166" t="s">
        <v>500</v>
      </c>
      <c r="H40" s="1167"/>
      <c r="I40" s="1167"/>
      <c r="J40" s="1168"/>
      <c r="K40" s="302">
        <v>-2564680</v>
      </c>
      <c r="L40" s="302">
        <v>-29230</v>
      </c>
      <c r="M40" s="303">
        <v>-29386</v>
      </c>
      <c r="N40" s="304">
        <v>-0.5</v>
      </c>
      <c r="O40" s="295"/>
    </row>
    <row r="41" spans="1:16" x14ac:dyDescent="0.15">
      <c r="A41" s="250"/>
      <c r="B41" s="246"/>
      <c r="C41" s="246"/>
      <c r="D41" s="246"/>
      <c r="E41" s="246"/>
      <c r="F41" s="246"/>
      <c r="G41" s="1172" t="s">
        <v>280</v>
      </c>
      <c r="H41" s="1173"/>
      <c r="I41" s="1173"/>
      <c r="J41" s="1174"/>
      <c r="K41" s="296">
        <v>1938145</v>
      </c>
      <c r="L41" s="302">
        <v>22089</v>
      </c>
      <c r="M41" s="303">
        <v>12524</v>
      </c>
      <c r="N41" s="304">
        <v>76.400000000000006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61" t="s">
        <v>469</v>
      </c>
      <c r="J49" s="1163" t="s">
        <v>504</v>
      </c>
      <c r="K49" s="1164"/>
      <c r="L49" s="1164"/>
      <c r="M49" s="1164"/>
      <c r="N49" s="1165"/>
    </row>
    <row r="50" spans="1:14" x14ac:dyDescent="0.15">
      <c r="A50" s="250"/>
      <c r="B50" s="246"/>
      <c r="C50" s="246"/>
      <c r="D50" s="246"/>
      <c r="E50" s="246"/>
      <c r="F50" s="246"/>
      <c r="G50" s="314"/>
      <c r="H50" s="315"/>
      <c r="I50" s="1162"/>
      <c r="J50" s="316" t="s">
        <v>505</v>
      </c>
      <c r="K50" s="317" t="s">
        <v>506</v>
      </c>
      <c r="L50" s="318" t="s">
        <v>507</v>
      </c>
      <c r="M50" s="319" t="s">
        <v>508</v>
      </c>
      <c r="N50" s="320" t="s">
        <v>509</v>
      </c>
    </row>
    <row r="51" spans="1:14" x14ac:dyDescent="0.15">
      <c r="A51" s="250"/>
      <c r="B51" s="246"/>
      <c r="C51" s="246"/>
      <c r="D51" s="246"/>
      <c r="E51" s="246"/>
      <c r="F51" s="246"/>
      <c r="G51" s="312" t="s">
        <v>510</v>
      </c>
      <c r="H51" s="313"/>
      <c r="I51" s="321">
        <v>3149675</v>
      </c>
      <c r="J51" s="322">
        <v>35140</v>
      </c>
      <c r="K51" s="323">
        <v>-9.3000000000000007</v>
      </c>
      <c r="L51" s="324">
        <v>50880</v>
      </c>
      <c r="M51" s="325">
        <v>7</v>
      </c>
      <c r="N51" s="326">
        <v>-16.3</v>
      </c>
    </row>
    <row r="52" spans="1:14" x14ac:dyDescent="0.15">
      <c r="A52" s="250"/>
      <c r="B52" s="246"/>
      <c r="C52" s="246"/>
      <c r="D52" s="246"/>
      <c r="E52" s="246"/>
      <c r="F52" s="246"/>
      <c r="G52" s="327"/>
      <c r="H52" s="328" t="s">
        <v>511</v>
      </c>
      <c r="I52" s="329">
        <v>2232372</v>
      </c>
      <c r="J52" s="330">
        <v>24906</v>
      </c>
      <c r="K52" s="331">
        <v>-13</v>
      </c>
      <c r="L52" s="332">
        <v>26879</v>
      </c>
      <c r="M52" s="333">
        <v>2.4</v>
      </c>
      <c r="N52" s="334">
        <v>-15.4</v>
      </c>
    </row>
    <row r="53" spans="1:14" x14ac:dyDescent="0.15">
      <c r="A53" s="250"/>
      <c r="B53" s="246"/>
      <c r="C53" s="246"/>
      <c r="D53" s="246"/>
      <c r="E53" s="246"/>
      <c r="F53" s="246"/>
      <c r="G53" s="312" t="s">
        <v>512</v>
      </c>
      <c r="H53" s="313"/>
      <c r="I53" s="321">
        <v>3084587</v>
      </c>
      <c r="J53" s="322">
        <v>34495</v>
      </c>
      <c r="K53" s="323">
        <v>-1.8</v>
      </c>
      <c r="L53" s="324">
        <v>63956</v>
      </c>
      <c r="M53" s="325">
        <v>25.7</v>
      </c>
      <c r="N53" s="326">
        <v>-27.5</v>
      </c>
    </row>
    <row r="54" spans="1:14" x14ac:dyDescent="0.15">
      <c r="A54" s="250"/>
      <c r="B54" s="246"/>
      <c r="C54" s="246"/>
      <c r="D54" s="246"/>
      <c r="E54" s="246"/>
      <c r="F54" s="246"/>
      <c r="G54" s="327"/>
      <c r="H54" s="328" t="s">
        <v>511</v>
      </c>
      <c r="I54" s="329">
        <v>1472146</v>
      </c>
      <c r="J54" s="330">
        <v>16463</v>
      </c>
      <c r="K54" s="331">
        <v>-33.9</v>
      </c>
      <c r="L54" s="332">
        <v>29239</v>
      </c>
      <c r="M54" s="333">
        <v>8.8000000000000007</v>
      </c>
      <c r="N54" s="334">
        <v>-42.7</v>
      </c>
    </row>
    <row r="55" spans="1:14" x14ac:dyDescent="0.15">
      <c r="A55" s="250"/>
      <c r="B55" s="246"/>
      <c r="C55" s="246"/>
      <c r="D55" s="246"/>
      <c r="E55" s="246"/>
      <c r="F55" s="246"/>
      <c r="G55" s="312" t="s">
        <v>513</v>
      </c>
      <c r="H55" s="313"/>
      <c r="I55" s="321">
        <v>3575012</v>
      </c>
      <c r="J55" s="322">
        <v>40290</v>
      </c>
      <c r="K55" s="323">
        <v>16.8</v>
      </c>
      <c r="L55" s="324">
        <v>66255</v>
      </c>
      <c r="M55" s="325">
        <v>3.6</v>
      </c>
      <c r="N55" s="326">
        <v>13.2</v>
      </c>
    </row>
    <row r="56" spans="1:14" x14ac:dyDescent="0.15">
      <c r="A56" s="250"/>
      <c r="B56" s="246"/>
      <c r="C56" s="246"/>
      <c r="D56" s="246"/>
      <c r="E56" s="246"/>
      <c r="F56" s="246"/>
      <c r="G56" s="327"/>
      <c r="H56" s="328" t="s">
        <v>511</v>
      </c>
      <c r="I56" s="329">
        <v>2320326</v>
      </c>
      <c r="J56" s="330">
        <v>26150</v>
      </c>
      <c r="K56" s="331">
        <v>58.8</v>
      </c>
      <c r="L56" s="332">
        <v>31822</v>
      </c>
      <c r="M56" s="333">
        <v>8.8000000000000007</v>
      </c>
      <c r="N56" s="334">
        <v>50</v>
      </c>
    </row>
    <row r="57" spans="1:14" x14ac:dyDescent="0.15">
      <c r="A57" s="250"/>
      <c r="B57" s="246"/>
      <c r="C57" s="246"/>
      <c r="D57" s="246"/>
      <c r="E57" s="246"/>
      <c r="F57" s="246"/>
      <c r="G57" s="312" t="s">
        <v>514</v>
      </c>
      <c r="H57" s="313"/>
      <c r="I57" s="321">
        <v>3314413</v>
      </c>
      <c r="J57" s="322">
        <v>37549</v>
      </c>
      <c r="K57" s="323">
        <v>-6.8</v>
      </c>
      <c r="L57" s="324">
        <v>47278</v>
      </c>
      <c r="M57" s="325">
        <v>-28.6</v>
      </c>
      <c r="N57" s="326">
        <v>21.8</v>
      </c>
    </row>
    <row r="58" spans="1:14" x14ac:dyDescent="0.15">
      <c r="A58" s="250"/>
      <c r="B58" s="246"/>
      <c r="C58" s="246"/>
      <c r="D58" s="246"/>
      <c r="E58" s="246"/>
      <c r="F58" s="246"/>
      <c r="G58" s="327"/>
      <c r="H58" s="328" t="s">
        <v>511</v>
      </c>
      <c r="I58" s="329">
        <v>1563898</v>
      </c>
      <c r="J58" s="330">
        <v>17718</v>
      </c>
      <c r="K58" s="331">
        <v>-32.200000000000003</v>
      </c>
      <c r="L58" s="332">
        <v>24096</v>
      </c>
      <c r="M58" s="333">
        <v>-24.3</v>
      </c>
      <c r="N58" s="334">
        <v>-7.9</v>
      </c>
    </row>
    <row r="59" spans="1:14" x14ac:dyDescent="0.15">
      <c r="A59" s="250"/>
      <c r="B59" s="246"/>
      <c r="C59" s="246"/>
      <c r="D59" s="246"/>
      <c r="E59" s="246"/>
      <c r="F59" s="246"/>
      <c r="G59" s="312" t="s">
        <v>515</v>
      </c>
      <c r="H59" s="313"/>
      <c r="I59" s="321">
        <v>6130531</v>
      </c>
      <c r="J59" s="322">
        <v>69870</v>
      </c>
      <c r="K59" s="323">
        <v>86.1</v>
      </c>
      <c r="L59" s="324">
        <v>44504</v>
      </c>
      <c r="M59" s="325">
        <v>-5.9</v>
      </c>
      <c r="N59" s="326">
        <v>92</v>
      </c>
    </row>
    <row r="60" spans="1:14" x14ac:dyDescent="0.15">
      <c r="A60" s="250"/>
      <c r="B60" s="246"/>
      <c r="C60" s="246"/>
      <c r="D60" s="246"/>
      <c r="E60" s="246"/>
      <c r="F60" s="246"/>
      <c r="G60" s="327"/>
      <c r="H60" s="328" t="s">
        <v>511</v>
      </c>
      <c r="I60" s="335">
        <v>3074291</v>
      </c>
      <c r="J60" s="330">
        <v>35038</v>
      </c>
      <c r="K60" s="331">
        <v>97.8</v>
      </c>
      <c r="L60" s="332">
        <v>25876</v>
      </c>
      <c r="M60" s="333">
        <v>7.4</v>
      </c>
      <c r="N60" s="334">
        <v>90.4</v>
      </c>
    </row>
    <row r="61" spans="1:14" x14ac:dyDescent="0.15">
      <c r="A61" s="250"/>
      <c r="B61" s="246"/>
      <c r="C61" s="246"/>
      <c r="D61" s="246"/>
      <c r="E61" s="246"/>
      <c r="F61" s="246"/>
      <c r="G61" s="312" t="s">
        <v>516</v>
      </c>
      <c r="H61" s="336"/>
      <c r="I61" s="337">
        <v>3850844</v>
      </c>
      <c r="J61" s="338">
        <v>43469</v>
      </c>
      <c r="K61" s="339">
        <v>17</v>
      </c>
      <c r="L61" s="340">
        <v>54575</v>
      </c>
      <c r="M61" s="341">
        <v>0.4</v>
      </c>
      <c r="N61" s="326">
        <v>16.600000000000001</v>
      </c>
    </row>
    <row r="62" spans="1:14" x14ac:dyDescent="0.15">
      <c r="A62" s="250"/>
      <c r="B62" s="246"/>
      <c r="C62" s="246"/>
      <c r="D62" s="246"/>
      <c r="E62" s="246"/>
      <c r="F62" s="246"/>
      <c r="G62" s="327"/>
      <c r="H62" s="328" t="s">
        <v>511</v>
      </c>
      <c r="I62" s="329">
        <v>2132607</v>
      </c>
      <c r="J62" s="330">
        <v>24055</v>
      </c>
      <c r="K62" s="331">
        <v>15.5</v>
      </c>
      <c r="L62" s="332">
        <v>27582</v>
      </c>
      <c r="M62" s="333">
        <v>0.6</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5" t="s">
        <v>3</v>
      </c>
      <c r="D47" s="1175"/>
      <c r="E47" s="1176"/>
      <c r="F47" s="11">
        <v>7.83</v>
      </c>
      <c r="G47" s="12">
        <v>10.58</v>
      </c>
      <c r="H47" s="12">
        <v>9.91</v>
      </c>
      <c r="I47" s="12">
        <v>12.51</v>
      </c>
      <c r="J47" s="13">
        <v>12.61</v>
      </c>
    </row>
    <row r="48" spans="2:10" ht="57.75" customHeight="1" x14ac:dyDescent="0.15">
      <c r="B48" s="14"/>
      <c r="C48" s="1177" t="s">
        <v>4</v>
      </c>
      <c r="D48" s="1177"/>
      <c r="E48" s="1178"/>
      <c r="F48" s="15">
        <v>0.28000000000000003</v>
      </c>
      <c r="G48" s="16">
        <v>0.47</v>
      </c>
      <c r="H48" s="16">
        <v>0.49</v>
      </c>
      <c r="I48" s="16">
        <v>3.17</v>
      </c>
      <c r="J48" s="17">
        <v>2.93</v>
      </c>
    </row>
    <row r="49" spans="2:10" ht="57.75" customHeight="1" thickBot="1" x14ac:dyDescent="0.2">
      <c r="B49" s="18"/>
      <c r="C49" s="1179" t="s">
        <v>5</v>
      </c>
      <c r="D49" s="1179"/>
      <c r="E49" s="1180"/>
      <c r="F49" s="19">
        <v>0.05</v>
      </c>
      <c r="G49" s="20">
        <v>3.66</v>
      </c>
      <c r="H49" s="20" t="s">
        <v>523</v>
      </c>
      <c r="I49" s="20">
        <v>5.4</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2018-11-20T07:20:23Z</cp:lastPrinted>
  <dcterms:created xsi:type="dcterms:W3CDTF">2018-01-24T05:40:20Z</dcterms:created>
  <dcterms:modified xsi:type="dcterms:W3CDTF">2018-11-26T07:14:35Z</dcterms:modified>
  <cp:category/>
</cp:coreProperties>
</file>