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W34" i="9" l="1"/>
  <c r="BW35" i="9" s="1"/>
  <c r="BW36" i="9" s="1"/>
  <c r="BW37" i="9" s="1"/>
  <c r="BW38" i="9" s="1"/>
  <c r="BW39" i="9" s="1"/>
  <c r="BW40" i="9" s="1"/>
  <c r="BW41" i="9" s="1"/>
</calcChain>
</file>

<file path=xl/sharedStrings.xml><?xml version="1.0" encoding="utf-8"?>
<sst xmlns="http://schemas.openxmlformats.org/spreadsheetml/2006/main" count="1052" uniqueCount="567">
  <si>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</si>
  <si>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</si>
  <si>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</si>
  <si>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</si>
  <si>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</si>
  <si>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</si>
  <si>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</si>
  <si>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</si>
  <si>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</si>
  <si>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</si>
  <si>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</si>
  <si>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</si>
  <si>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</si>
  <si>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</si>
  <si>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</si>
  <si>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</si>
  <si>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</si>
  <si>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</si>
  <si>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</si>
  <si>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</si>
  <si>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</si>
  <si>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</si>
  <si>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</si>
  <si>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</si>
  <si>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</si>
  <si>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</si>
  <si>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</si>
  <si>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</si>
  <si>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</si>
  <si>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</si>
  <si>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</si>
  <si>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</si>
  <si>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</si>
  <si>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</si>
  <si>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</si>
  <si>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</si>
  <si>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</si>
  <si>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</si>
  <si>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</si>
  <si>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</si>
  <si>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</si>
  <si>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</si>
  <si>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</si>
  <si>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</si>
  <si>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</si>
  <si>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</si>
  <si>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</si>
  <si>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</si>
  <si>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</si>
  <si>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</si>
  <si>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</si>
  <si>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</si>
  <si>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</si>
  <si>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</si>
  <si>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</si>
  <si>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</si>
  <si>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</si>
  <si>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</si>
  <si>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</si>
  <si>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</si>
  <si>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</si>
  <si>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</si>
  <si>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</si>
  <si>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</si>
  <si>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</si>
  <si>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</si>
  <si>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</si>
  <si>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</si>
  <si>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</si>
  <si>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</si>
  <si>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</si>
  <si>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</si>
  <si>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</si>
  <si>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</si>
  <si>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</si>
  <si>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</si>
  <si>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</si>
  <si>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</si>
  <si>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</si>
  <si>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</si>
  <si>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</si>
  <si>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</si>
  <si>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</si>
  <si>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</si>
  <si>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</si>
  <si>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</si>
  <si>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</si>
  <si>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</si>
  <si>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</si>
  <si>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</si>
  <si>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</si>
  <si>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</si>
  <si>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</si>
  <si>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</si>
  <si>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</si>
  <si>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</si>
  <si>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</si>
  <si>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</si>
  <si>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</si>
  <si>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</si>
  <si>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</si>
  <si>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</si>
  <si>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</si>
  <si>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</si>
  <si>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</si>
  <si>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</si>
  <si>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</si>
  <si>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</si>
  <si>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</si>
  <si>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</si>
  <si>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</si>
  <si>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</si>
  <si>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</si>
  <si>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</si>
  <si>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</si>
  <si>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</si>
  <si>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</si>
  <si>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</si>
  <si>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</si>
  <si>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</si>
  <si>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</si>
  <si>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</si>
  <si>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</si>
  <si>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</si>
  <si>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</si>
  <si>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</si>
  <si>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</si>
  <si>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</si>
  <si>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</si>
  <si>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</si>
  <si>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</si>
  <si>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</si>
  <si>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</si>
  <si>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</si>
  <si>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</si>
  <si>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</si>
  <si>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</si>
  <si>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</si>
  <si>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</si>
  <si>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</si>
  <si>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</si>
  <si>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</si>
  <si>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</si>
  <si>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</si>
  <si>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</si>
  <si>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</si>
  <si>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</si>
  <si>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</si>
  <si>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</si>
  <si>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</si>
  <si>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</si>
  <si>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</si>
  <si>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</si>
  <si>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</si>
  <si>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</si>
  <si>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</si>
  <si>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</si>
  <si>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</si>
  <si>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</si>
  <si>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</si>
  <si>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</si>
  <si>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</si>
  <si>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</si>
  <si>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</si>
  <si>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</si>
  <si>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</si>
  <si>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</si>
  <si>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</si>
  <si>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</si>
  <si>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</si>
  <si>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</si>
  <si>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</si>
  <si>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</si>
  <si>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</si>
  <si>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</si>
  <si>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</si>
  <si>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</si>
  <si>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</si>
  <si>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</si>
  <si>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</si>
  <si>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</si>
  <si>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</si>
  <si>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</si>
  <si>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</si>
  <si>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</si>
  <si>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</si>
  <si>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</si>
  <si>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</si>
  <si>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</si>
  <si>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</si>
  <si>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</si>
  <si>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</si>
  <si>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</si>
  <si>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</si>
  <si>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</si>
  <si>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</si>
  <si>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</si>
  <si>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奈良県御所市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</si>
  <si>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</si>
  <si>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</si>
  <si>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</si>
  <si>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</si>
  <si>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</si>
  <si>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</si>
  <si>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</si>
  <si>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</si>
  <si>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</si>
  <si>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</si>
  <si>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</si>
  <si>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</si>
  <si>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</si>
  <si>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</si>
  <si>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</si>
  <si>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</si>
  <si>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</si>
  <si>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</si>
  <si>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</si>
  <si>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</si>
  <si>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</si>
  <si>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</si>
  <si>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</si>
  <si>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</si>
  <si>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</si>
  <si>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</si>
  <si>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</si>
  <si>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</si>
  <si>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</si>
  <si>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</si>
  <si>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</si>
  <si>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</si>
  <si>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</si>
  <si>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</si>
  <si>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</si>
  <si>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</si>
  <si>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</si>
  <si>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</si>
  <si>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</si>
  <si>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</si>
  <si>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</si>
  <si>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</si>
  <si>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</si>
  <si>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</si>
  <si>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</si>
  <si>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</si>
  <si>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</si>
  <si>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</si>
  <si>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</si>
  <si>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</si>
  <si>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</si>
  <si>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</si>
  <si>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</si>
  <si>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</si>
  <si>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</si>
  <si>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</si>
  <si>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</si>
  <si>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</si>
  <si>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</si>
  <si>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</si>
  <si>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</si>
  <si>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</si>
  <si>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</si>
  <si>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</si>
  <si>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</si>
  <si>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</si>
  <si>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</si>
  <si>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</si>
  <si>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</si>
  <si>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</si>
  <si>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</si>
  <si>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</si>
  <si>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</si>
  <si>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</si>
  <si>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</si>
  <si>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</si>
  <si>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</si>
  <si>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</si>
  <si>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</si>
  <si>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</si>
  <si>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</si>
  <si>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</si>
  <si>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</si>
  <si>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</si>
  <si>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</si>
  <si>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</si>
  <si>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</si>
  <si>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</si>
  <si>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</si>
  <si>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</si>
  <si>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</si>
  <si>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</si>
  <si>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</si>
  <si>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</si>
  <si>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</si>
  <si>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</si>
  <si>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</si>
  <si>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</si>
  <si>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</si>
  <si>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</si>
  <si>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</si>
  <si>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</si>
  <si>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</si>
  <si>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</si>
  <si>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</si>
  <si>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</si>
  <si>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</si>
  <si>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</si>
  <si>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</si>
  <si>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</si>
  <si>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</si>
  <si>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</si>
  <si>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</si>
  <si>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</si>
  <si>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</si>
  <si>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</si>
  <si>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</si>
  <si>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</si>
  <si>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</si>
  <si>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</si>
  <si>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</si>
  <si>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</si>
  <si>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</si>
  <si>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</si>
  <si>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</si>
  <si>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</si>
  <si>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</si>
  <si>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</si>
  <si>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</si>
  <si>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</si>
  <si>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</si>
  <si>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</si>
  <si>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</si>
  <si>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</si>
  <si>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</si>
  <si>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</si>
  <si>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</si>
  <si>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</si>
  <si>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</si>
  <si>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</si>
  <si>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</si>
  <si>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</si>
  <si>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</si>
  <si>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</si>
  <si>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</si>
  <si>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</si>
  <si>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</si>
  <si>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</si>
  <si>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</si>
  <si>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奈良県御所市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</si>
  <si>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</si>
  <si>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</si>
  <si>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</si>
  <si>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</si>
  <si>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</si>
  <si>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</si>
  <si>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</si>
  <si>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</si>
  <si>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</si>
  <si>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</si>
  <si>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</si>
  <si>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</si>
  <si>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</si>
  <si>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</si>
  <si>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</si>
  <si>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</si>
  <si>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</si>
  <si>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</si>
  <si>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</si>
  <si>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</si>
  <si>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</si>
  <si>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</si>
  <si>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</si>
  <si>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</si>
  <si>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</si>
  <si>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</si>
  <si>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</si>
  <si>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</si>
  <si>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</si>
  <si>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</si>
  <si>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</si>
  <si>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</si>
  <si>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</si>
  <si>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</si>
  <si>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</si>
  <si>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</si>
  <si>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</si>
  <si>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</si>
  <si>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</si>
  <si>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</si>
  <si>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t>
    <phoneticPr fontId="5"/>
  </si>
  <si>
    <t>法非適用企業</t>
    <phoneticPr fontId="5"/>
  </si>
  <si>
    <t>国民宿舎葛城高原ロッジ特別会計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</si>
  <si>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</si>
  <si>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</si>
  <si>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</si>
  <si>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</si>
  <si>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</si>
  <si>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</si>
  <si>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</si>
  <si>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</si>
  <si>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</si>
  <si>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</si>
  <si>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</si>
  <si>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</si>
  <si>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</si>
  <si>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</si>
  <si>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</si>
  <si>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</si>
  <si>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</si>
  <si>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</si>
  <si>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</si>
  <si>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</si>
  <si>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</si>
  <si>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</si>
  <si>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</si>
  <si>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</si>
  <si>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</si>
  <si>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</si>
  <si>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</si>
  <si>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</si>
  <si>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</si>
  <si>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</si>
  <si>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</si>
  <si>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</si>
  <si>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</si>
  <si>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</si>
  <si>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</si>
  <si>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</si>
  <si>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</si>
  <si>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</si>
  <si>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</si>
  <si>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</si>
  <si>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</si>
  <si>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</si>
  <si>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</si>
  <si>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</si>
  <si>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</si>
  <si>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</si>
  <si>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</si>
  <si>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</si>
  <si>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</si>
  <si>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</si>
  <si>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</si>
  <si>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</si>
  <si>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</si>
  <si>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</si>
  <si>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</si>
  <si>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国民宿舎葛城高原ロッジ特別会計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</si>
  <si>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</si>
  <si>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</si>
  <si>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</si>
  <si>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</si>
  <si>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</si>
  <si>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</si>
  <si>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</si>
  <si>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</si>
  <si>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</si>
  <si>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</si>
  <si>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</si>
  <si>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</si>
  <si>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</si>
  <si>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</si>
  <si>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</si>
  <si>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</si>
  <si>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</si>
  <si>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</si>
  <si>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</si>
  <si>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</si>
  <si>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</si>
  <si>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</si>
  <si>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</si>
  <si>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</si>
  <si>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</si>
  <si>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</si>
  <si>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</si>
  <si>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</si>
  <si>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</si>
  <si>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</si>
  <si>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</si>
  <si>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</si>
  <si>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</si>
  <si>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</si>
  <si>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</si>
  <si>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</si>
  <si>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</si>
  <si>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</si>
  <si>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</si>
  <si>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</si>
  <si>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</si>
  <si>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</si>
  <si>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</si>
  <si>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</si>
  <si>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</si>
  <si>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</si>
  <si>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</si>
  <si>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</si>
  <si>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</si>
  <si>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</si>
  <si>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</si>
  <si>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</si>
  <si>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</si>
  <si>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</si>
  <si>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</si>
  <si>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</si>
  <si>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</si>
  <si>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</si>
  <si>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</si>
  <si>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</si>
  <si>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</si>
  <si>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</si>
  <si>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</si>
  <si>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</si>
  <si>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</si>
  <si>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</si>
  <si>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</si>
  <si>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</si>
  <si>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</si>
  <si>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</si>
  <si>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</si>
  <si>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</si>
  <si>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</si>
  <si>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</si>
  <si>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</si>
  <si>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</si>
  <si>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</si>
  <si>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</si>
  <si>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</si>
  <si>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</si>
  <si>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</si>
  <si>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</si>
  <si>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国民健康保険事業特別会計</t>
  </si>
  <si>
    <t>▲ 3.57</t>
  </si>
  <si>
    <t>▲ 4.48</t>
  </si>
  <si>
    <t>▲ 5.61</t>
  </si>
  <si>
    <t>▲ 6.70</t>
  </si>
  <si>
    <t>▲ 7.03</t>
  </si>
  <si>
    <t>学校給食費特別会計</t>
  </si>
  <si>
    <t>▲ 0.00</t>
  </si>
  <si>
    <t>水道事業会計</t>
  </si>
  <si>
    <t>一般会計</t>
  </si>
  <si>
    <t>介護保険事業特別会計</t>
  </si>
  <si>
    <t>国民宿舎葛城高原ロッジ特別会計</t>
  </si>
  <si>
    <t>後期高齢者医療保険事業特別会計</t>
  </si>
  <si>
    <t>▲ 0.01</t>
  </si>
  <si>
    <t>下水道事業特別会計</t>
  </si>
  <si>
    <t>その他会計（赤字）</t>
  </si>
  <si>
    <t>その他会計（黒字）</t>
  </si>
  <si>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</si>
  <si>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</si>
  <si>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</si>
  <si>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</si>
  <si>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</si>
  <si>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</si>
  <si>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</si>
  <si>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奈良県広域消防組合</t>
    <rPh sb="0" eb="3">
      <t>ナラケン</t>
    </rPh>
    <rPh sb="3" eb="5">
      <t>コウイキ</t>
    </rPh>
    <rPh sb="5" eb="7">
      <t>ショウボウ</t>
    </rPh>
    <rPh sb="7" eb="9">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</si>
  <si>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</si>
  <si>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</si>
  <si>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</si>
  <si>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</si>
  <si>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</si>
  <si>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</si>
  <si>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</si>
  <si>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</si>
  <si>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</si>
  <si>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</si>
  <si>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</si>
  <si>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地方債の発行抑制により地方債残高が減少傾向にあり、また、基金残高が増加傾向にあることから将来負担比率は減少傾向にあるが、標準財政規模が類似団体と比較して顕著に少なく、将来負担比率を類似団体比で78.5ポイント悪化している。公共施設等の有形固定資産について、老朽化が進んでおり、限られた資金で効率的な施設の長寿命化を計画的に進めてまいりたい。</t>
    <phoneticPr fontId="5"/>
  </si>
  <si>
    <t>起債抑制により公債費が減少傾向にあることから実質公債費比率は減少傾向にあるが、類似団体と比較して高くなっている。今後、償還期間の短い過疎対策事業債が主要債となり、実質公債費比率は増傾向になると見込まれるため、各普通建設事業の事業費精査と、他の特定財源の探求に努め、適正な財政運営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</si>
</sst>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15859</c:v>
                </c:pt>
                <c:pt idx="1">
                  <c:v>32191</c:v>
                </c:pt>
                <c:pt idx="2">
                  <c:v>52123</c:v>
                </c:pt>
                <c:pt idx="3">
                  <c:v>36782</c:v>
                </c:pt>
                <c:pt idx="4">
                  <c:v>32026</c:v>
                </c:pt>
              </c:numCache>
            </c:numRef>
          </c:val>
          <c:smooth val="0"/>
        </c:ser>
        <c:dLbls>
          <c:showLegendKey val="0"/>
          <c:showVal val="0"/>
          <c:showCatName val="0"/>
          <c:showSerName val="0"/>
          <c:showPercent val="0"/>
          <c:showBubbleSize val="0"/>
        </c:dLbls>
        <c:marker val="1"/>
        <c:smooth val="0"/>
        <c:axId val="185246848"/>
        <c:axId val="185270656"/>
      </c:lineChart>
      <c:catAx>
        <c:axId val="1852468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270656"/>
        <c:crosses val="autoZero"/>
        <c:auto val="1"/>
        <c:lblAlgn val="ctr"/>
        <c:lblOffset val="100"/>
        <c:tickLblSkip val="1"/>
        <c:tickMarkSkip val="1"/>
        <c:noMultiLvlLbl val="0"/>
      </c:catAx>
      <c:valAx>
        <c:axId val="1852706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24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7.09</c:v>
                </c:pt>
                <c:pt idx="1">
                  <c:v>7.21</c:v>
                </c:pt>
                <c:pt idx="2">
                  <c:v>7.43</c:v>
                </c:pt>
                <c:pt idx="3">
                  <c:v>14.48</c:v>
                </c:pt>
                <c:pt idx="4">
                  <c:v>7.92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1.97</c:v>
                </c:pt>
                <c:pt idx="1">
                  <c:v>5.52</c:v>
                </c:pt>
                <c:pt idx="2">
                  <c:v>6.15</c:v>
                </c:pt>
                <c:pt idx="3">
                  <c:v>9.7100000000000009</c:v>
                </c:pt>
                <c:pt idx="4">
                  <c:v>17.54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490368"/>
        <c:axId val="134496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5.4</c:v>
                </c:pt>
                <c:pt idx="1">
                  <c:v>3.96</c:v>
                </c:pt>
                <c:pt idx="2">
                  <c:v>1.25</c:v>
                </c:pt>
                <c:pt idx="3">
                  <c:v>10.82</c:v>
                </c:pt>
                <c:pt idx="4">
                  <c:v>0.43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490368"/>
        <c:axId val="134496640"/>
      </c:lineChart>
      <c:catAx>
        <c:axId val="13449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496640"/>
        <c:crosses val="autoZero"/>
        <c:auto val="1"/>
        <c:lblAlgn val="ctr"/>
        <c:lblOffset val="100"/>
        <c:tickLblSkip val="1"/>
        <c:tickMarkSkip val="1"/>
        <c:noMultiLvlLbl val="0"/>
      </c:catAx>
      <c:valAx>
        <c:axId val="13449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9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0.01</c:v>
                </c:pt>
                <c:pt idx="3">
                  <c:v>#N/A</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国民宿舎葛城高原ロッジ特別会計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0.12</c:v>
                </c:pt>
                <c:pt idx="2">
                  <c:v>#N/A</c:v>
                </c:pt>
                <c:pt idx="3">
                  <c:v>0.27</c:v>
                </c:pt>
                <c:pt idx="4">
                  <c:v>#N/A</c:v>
                </c:pt>
                <c:pt idx="5">
                  <c:v>0.2</c:v>
                </c:pt>
                <c:pt idx="6">
                  <c:v>#N/A</c:v>
                </c:pt>
                <c:pt idx="7">
                  <c:v>0.33</c:v>
                </c:pt>
                <c:pt idx="8">
                  <c:v>#N/A</c:v>
                </c:pt>
                <c:pt idx="9">
                  <c:v>0.53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7.08</c:v>
                </c:pt>
                <c:pt idx="2">
                  <c:v>#N/A</c:v>
                </c:pt>
                <c:pt idx="3">
                  <c:v>7.21</c:v>
                </c:pt>
                <c:pt idx="4">
                  <c:v>#N/A</c:v>
                </c:pt>
                <c:pt idx="5">
                  <c:v>7.42</c:v>
                </c:pt>
                <c:pt idx="6">
                  <c:v>#N/A</c:v>
                </c:pt>
                <c:pt idx="7">
                  <c:v>14.47</c:v>
                </c:pt>
                <c:pt idx="8">
                  <c:v>#N/A</c:v>
                </c:pt>
                <c:pt idx="9">
                  <c:v>7.91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8.3699999999999992</c:v>
                </c:pt>
                <c:pt idx="2">
                  <c:v>#N/A</c:v>
                </c:pt>
                <c:pt idx="3">
                  <c:v>9.1300000000000008</c:v>
                </c:pt>
                <c:pt idx="4">
                  <c:v>#N/A</c:v>
                </c:pt>
                <c:pt idx="5">
                  <c:v>8.83</c:v>
                </c:pt>
                <c:pt idx="6">
                  <c:v>#N/A</c:v>
                </c:pt>
                <c:pt idx="7">
                  <c:v>8.9600000000000009</c:v>
                </c:pt>
                <c:pt idx="8">
                  <c:v>#N/A</c:v>
                </c:pt>
                <c:pt idx="9">
                  <c:v>9.7799999999999994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学校給食費特別会計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3.57</c:v>
                </c:pt>
                <c:pt idx="1">
                  <c:v>#N/A</c:v>
                </c:pt>
                <c:pt idx="2">
                  <c:v>4.4800000000000004</c:v>
                </c:pt>
                <c:pt idx="3">
                  <c:v>#N/A</c:v>
                </c:pt>
                <c:pt idx="4">
                  <c:v>5.61</c:v>
                </c:pt>
                <c:pt idx="5">
                  <c:v>#N/A</c:v>
                </c:pt>
                <c:pt idx="6">
                  <c:v>6.7</c:v>
                </c:pt>
                <c:pt idx="7">
                  <c:v>#N/A</c:v>
                </c:pt>
                <c:pt idx="8">
                  <c:v>7.03</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701824"/>
        <c:axId val="134703360"/>
      </c:barChart>
      <c:catAx>
        <c:axId val="13470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703360"/>
        <c:crosses val="autoZero"/>
        <c:auto val="1"/>
        <c:lblAlgn val="ctr"/>
        <c:lblOffset val="100"/>
        <c:tickLblSkip val="1"/>
        <c:tickMarkSkip val="1"/>
        <c:noMultiLvlLbl val="0"/>
      </c:catAx>
      <c:valAx>
        <c:axId val="13470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01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1799</c:v>
                </c:pt>
                <c:pt idx="5">
                  <c:v>1702</c:v>
                </c:pt>
                <c:pt idx="8">
                  <c:v>1633</c:v>
                </c:pt>
                <c:pt idx="11">
                  <c:v>1560</c:v>
                </c:pt>
                <c:pt idx="14">
                  <c:v>1467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52</c:v>
                </c:pt>
                <c:pt idx="3">
                  <c:v>23</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120</c:v>
                </c:pt>
                <c:pt idx="3">
                  <c:v>116</c:v>
                </c:pt>
                <c:pt idx="6">
                  <c:v>114</c:v>
                </c:pt>
                <c:pt idx="9">
                  <c:v>114</c:v>
                </c:pt>
                <c:pt idx="12">
                  <c:v>96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375</c:v>
                </c:pt>
                <c:pt idx="3">
                  <c:v>375</c:v>
                </c:pt>
                <c:pt idx="6">
                  <c:v>372</c:v>
                </c:pt>
                <c:pt idx="9">
                  <c:v>346</c:v>
                </c:pt>
                <c:pt idx="12">
                  <c:v>316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2236</c:v>
                </c:pt>
                <c:pt idx="3">
                  <c:v>2228</c:v>
                </c:pt>
                <c:pt idx="6">
                  <c:v>2133</c:v>
                </c:pt>
                <c:pt idx="9">
                  <c:v>1953</c:v>
                </c:pt>
                <c:pt idx="12">
                  <c:v>1895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5012352"/>
        <c:axId val="135014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984</c:v>
                </c:pt>
                <c:pt idx="2">
                  <c:v>#N/A</c:v>
                </c:pt>
                <c:pt idx="3">
                  <c:v>#N/A</c:v>
                </c:pt>
                <c:pt idx="4">
                  <c:v>1040</c:v>
                </c:pt>
                <c:pt idx="5">
                  <c:v>#N/A</c:v>
                </c:pt>
                <c:pt idx="6">
                  <c:v>#N/A</c:v>
                </c:pt>
                <c:pt idx="7">
                  <c:v>986</c:v>
                </c:pt>
                <c:pt idx="8">
                  <c:v>#N/A</c:v>
                </c:pt>
                <c:pt idx="9">
                  <c:v>#N/A</c:v>
                </c:pt>
                <c:pt idx="10">
                  <c:v>853</c:v>
                </c:pt>
                <c:pt idx="11">
                  <c:v>#N/A</c:v>
                </c:pt>
                <c:pt idx="12">
                  <c:v>#N/A</c:v>
                </c:pt>
                <c:pt idx="13">
                  <c:v>840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5012352"/>
        <c:axId val="135014272"/>
      </c:lineChart>
      <c:catAx>
        <c:axId val="13501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14272"/>
        <c:crosses val="autoZero"/>
        <c:auto val="1"/>
        <c:lblAlgn val="ctr"/>
        <c:lblOffset val="100"/>
        <c:tickLblSkip val="1"/>
        <c:tickMarkSkip val="1"/>
        <c:noMultiLvlLbl val="0"/>
      </c:catAx>
      <c:valAx>
        <c:axId val="13501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1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12851</c:v>
                </c:pt>
                <c:pt idx="5">
                  <c:v>12485</c:v>
                </c:pt>
                <c:pt idx="8">
                  <c:v>12058</c:v>
                </c:pt>
                <c:pt idx="11">
                  <c:v>11826</c:v>
                </c:pt>
                <c:pt idx="14">
                  <c:v>11896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2264</c:v>
                </c:pt>
                <c:pt idx="5">
                  <c:v>1854</c:v>
                </c:pt>
                <c:pt idx="8">
                  <c:v>1501</c:v>
                </c:pt>
                <c:pt idx="11">
                  <c:v>1360</c:v>
                </c:pt>
                <c:pt idx="14">
                  <c:v>1302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2527</c:v>
                </c:pt>
                <c:pt idx="5">
                  <c:v>2975</c:v>
                </c:pt>
                <c:pt idx="8">
                  <c:v>2842</c:v>
                </c:pt>
                <c:pt idx="11">
                  <c:v>3147</c:v>
                </c:pt>
                <c:pt idx="14">
                  <c:v>3529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1072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2862</c:v>
                </c:pt>
                <c:pt idx="3">
                  <c:v>2661</c:v>
                </c:pt>
                <c:pt idx="6">
                  <c:v>2598</c:v>
                </c:pt>
                <c:pt idx="9">
                  <c:v>2583</c:v>
                </c:pt>
                <c:pt idx="12">
                  <c:v>2734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481</c:v>
                </c:pt>
                <c:pt idx="3">
                  <c:v>375</c:v>
                </c:pt>
                <c:pt idx="6">
                  <c:v>303</c:v>
                </c:pt>
                <c:pt idx="9">
                  <c:v>267</c:v>
                </c:pt>
                <c:pt idx="12">
                  <c:v>202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4564</c:v>
                </c:pt>
                <c:pt idx="3">
                  <c:v>4491</c:v>
                </c:pt>
                <c:pt idx="6">
                  <c:v>4315</c:v>
                </c:pt>
                <c:pt idx="9">
                  <c:v>4086</c:v>
                </c:pt>
                <c:pt idx="12">
                  <c:v>3851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1255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18013</c:v>
                </c:pt>
                <c:pt idx="3">
                  <c:v>19423</c:v>
                </c:pt>
                <c:pt idx="6">
                  <c:v>18713</c:v>
                </c:pt>
                <c:pt idx="9">
                  <c:v>18185</c:v>
                </c:pt>
                <c:pt idx="12">
                  <c:v>17900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5101056"/>
        <c:axId val="135107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10604</c:v>
                </c:pt>
                <c:pt idx="2">
                  <c:v>#N/A</c:v>
                </c:pt>
                <c:pt idx="3">
                  <c:v>#N/A</c:v>
                </c:pt>
                <c:pt idx="4">
                  <c:v>9636</c:v>
                </c:pt>
                <c:pt idx="5">
                  <c:v>#N/A</c:v>
                </c:pt>
                <c:pt idx="6">
                  <c:v>#N/A</c:v>
                </c:pt>
                <c:pt idx="7">
                  <c:v>9528</c:v>
                </c:pt>
                <c:pt idx="8">
                  <c:v>#N/A</c:v>
                </c:pt>
                <c:pt idx="9">
                  <c:v>#N/A</c:v>
                </c:pt>
                <c:pt idx="10">
                  <c:v>8787</c:v>
                </c:pt>
                <c:pt idx="11">
                  <c:v>#N/A</c:v>
                </c:pt>
                <c:pt idx="12">
                  <c:v>#N/A</c:v>
                </c:pt>
                <c:pt idx="13">
                  <c:v>7960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5101056"/>
        <c:axId val="135107328"/>
      </c:lineChart>
      <c:catAx>
        <c:axId val="13510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107328"/>
        <c:crosses val="autoZero"/>
        <c:auto val="1"/>
        <c:lblAlgn val="ctr"/>
        <c:lblOffset val="100"/>
        <c:tickLblSkip val="1"/>
        <c:tickMarkSkip val="1"/>
        <c:noMultiLvlLbl val="0"/>
      </c:catAx>
      <c:valAx>
        <c:axId val="13510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0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6"/>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57.8</c:v>
                </c:pt>
              </c:numCache>
            </c:numRef>
          </c:xVal>
          <c:yVal>
            <c:numRef>
              <c:f>公会計指標分析・財政指標組合せ分析表!$K$51:$O$51</c:f>
              <c:numCache>
                <c:formatCode>#,##0.0;"▲ "#,##0.0</c:formatCode>
                <c:ptCount val="5"/>
                <c:pt idx="3">
                  <c:v>135.30000000000001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5372160"/>
        <c:axId val="135374336"/>
      </c:scatterChart>
      <c:valAx>
        <c:axId val="135372160"/>
        <c:scaling>
          <c:orientation val="minMax"/>
          <c:max val="58.2"/>
          <c:min val="53.7"/>
        </c:scaling>
        <c:delete val="0"/>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374336"/>
        <c:crosses val="autoZero"/>
        <c:crossBetween val="midCat"/>
      </c:valAx>
      <c:valAx>
        <c:axId val="135374336"/>
        <c:scaling>
          <c:orientation val="minMax"/>
          <c:max val="149"/>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372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6"/>
          <c:y val="4.7118521949462297E-2"/>
          <c:w val="0.84704431781868661"/>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2.4377924031725857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3.9033000491901615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c:v>
                </c:pt>
                <c:pt idx="1">
                  <c:v>15.7</c:v>
                </c:pt>
                <c:pt idx="2">
                  <c:v>15.6</c:v>
                </c:pt>
                <c:pt idx="3">
                  <c:v>14.9</c:v>
                </c:pt>
                <c:pt idx="4">
                  <c:v>14</c:v>
                </c:pt>
              </c:numCache>
            </c:numRef>
          </c:xVal>
          <c:yVal>
            <c:numRef>
              <c:f>公会計指標分析・財政指標組合せ分析表!$K$73:$O$73</c:f>
              <c:numCache>
                <c:formatCode>#,##0.0;"▲ "#,##0.0</c:formatCode>
                <c:ptCount val="5"/>
                <c:pt idx="0">
                  <c:v>164.7</c:v>
                </c:pt>
                <c:pt idx="1">
                  <c:v>148.5</c:v>
                </c:pt>
                <c:pt idx="2">
                  <c:v>150.80000000000001</c:v>
                </c:pt>
                <c:pt idx="3">
                  <c:v>135.30000000000001</c:v>
                </c:pt>
                <c:pt idx="4">
                  <c:v>125.9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051585036138607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2895074162241383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421312"/>
        <c:axId val="135435776"/>
      </c:scatterChart>
      <c:valAx>
        <c:axId val="135421312"/>
        <c:scaling>
          <c:orientation val="minMax"/>
          <c:max val="16.5"/>
          <c:min val="9.6"/>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435776"/>
        <c:crosses val="autoZero"/>
        <c:crossBetween val="midCat"/>
      </c:valAx>
      <c:valAx>
        <c:axId val="135435776"/>
        <c:scaling>
          <c:orientation val="minMax"/>
          <c:max val="19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421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においては、昨年度に比べ公債費に充当している特定財源は増加しており、また、普通建設事業の抑制による起債抑制等により地方債残高は減少している。これにより実質公債費比率の分子は昨年度に引き続き減少している。しかし、実質公債費比率そのものを類似団体平均と比較した場合、類似団体平均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％であるのに対し当市は</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％と大きく下回っている。今後も適正な地方債の発行に努め、実質公債費比率の削減に努めていく。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退職手当負担見込額は増加しているものの、地方債残高の自然減及び公営企業債残高の減による繰出見込額の減、財政調整基金等の充当可能基金の積立増などにより、将来負担比率の分子は昨年度に引き続き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しかし、将来負担比率そのものを類似団体平均と比較した場合、類似団体平均が</a:t>
          </a:r>
          <a:r>
            <a:rPr kumimoji="1" lang="en-US" altLang="ja-JP" sz="1400">
              <a:latin typeface="ＭＳ ゴシック" pitchFamily="49" charset="-128"/>
              <a:ea typeface="ＭＳ ゴシック" pitchFamily="49" charset="-128"/>
            </a:rPr>
            <a:t>52.3</a:t>
          </a:r>
          <a:r>
            <a:rPr kumimoji="1" lang="ja-JP" altLang="en-US" sz="1400">
              <a:latin typeface="ＭＳ ゴシック" pitchFamily="49" charset="-128"/>
              <a:ea typeface="ＭＳ ゴシック" pitchFamily="49" charset="-128"/>
            </a:rPr>
            <a:t>％であるのに対し、当市は</a:t>
          </a:r>
          <a:r>
            <a:rPr kumimoji="1" lang="en-US" altLang="ja-JP" sz="1400">
              <a:latin typeface="ＭＳ ゴシック" pitchFamily="49" charset="-128"/>
              <a:ea typeface="ＭＳ ゴシック" pitchFamily="49" charset="-128"/>
            </a:rPr>
            <a:t>125.9</a:t>
          </a:r>
          <a:r>
            <a:rPr kumimoji="1" lang="ja-JP" altLang="en-US" sz="1400">
              <a:latin typeface="ＭＳ ゴシック" pitchFamily="49" charset="-128"/>
              <a:ea typeface="ＭＳ ゴシック" pitchFamily="49" charset="-128"/>
            </a:rPr>
            <a:t>％と大幅に高い比率となっている。今後も地方債発行の抑制に努め、将来負担額及び将来負担比率の適正化に努めていく。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27,065
26,815
60.58
15,064,457
14,266,424
596,873
7,540,970
17,900,246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本市が所管する公共施設のうち４６．８％が築３０年以上を経過しており、施設の老朽化が課題である。今後も有形固定資産減価償却率が上昇すると見込まれるため、各施設の長寿命化や再編を計画的に進めてまいりたい。</a:t>
          </a:r>
          <a:endParaRPr kumimoji="1" lang="en-US" altLang="ja-JP" sz="1100">
            <a:solidFill>
              <a:schemeClr val="dk1"/>
            </a:solidFill>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119380</xdr:rowOff>
    </xdr:from>
    <xdr:to>
      <xdr:col>3</xdr:col>
      <xdr:colOff>511175</xdr:colOff>
      <xdr:row>29</xdr:row>
      <xdr:rowOff>49530</xdr:rowOff>
    </xdr:to>
    <xdr:sp macro="" textlink="">
      <xdr:nvSpPr>
        <xdr:cNvPr id="77" name="円/楕円 76"/>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5944</xdr:rowOff>
    </xdr:from>
    <xdr:ext cx="405111" cy="259045"/>
    <xdr:sp macro="" textlink="">
      <xdr:nvSpPr>
        <xdr:cNvPr id="78" name="n_1aveValue有形固定資産減価償却率"/>
        <xdr:cNvSpPr txBox="1"/>
      </xdr:nvSpPr>
      <xdr:spPr>
        <a:xfrm>
          <a:off x="3836043"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66057</xdr:rowOff>
    </xdr:from>
    <xdr:ext cx="405111" cy="259045"/>
    <xdr:sp macro="" textlink="">
      <xdr:nvSpPr>
        <xdr:cNvPr id="79" name="n_1mainValue有形固定資産減価償却率"/>
        <xdr:cNvSpPr txBox="1"/>
      </xdr:nvSpPr>
      <xdr:spPr>
        <a:xfrm>
          <a:off x="3836043"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27,065
26,815
60.58
15,064,457
14,266,424
596,873
7,540,970
17,900,246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135128</xdr:rowOff>
    </xdr:from>
    <xdr:to>
      <xdr:col>5</xdr:col>
      <xdr:colOff>409575</xdr:colOff>
      <xdr:row>35</xdr:row>
      <xdr:rowOff>65278</xdr:rowOff>
    </xdr:to>
    <xdr:sp macro="" textlink="">
      <xdr:nvSpPr>
        <xdr:cNvPr id="67" name="円/楕円 66"/>
        <xdr:cNvSpPr/>
      </xdr:nvSpPr>
      <xdr:spPr>
        <a:xfrm>
          <a:off x="3746500" y="59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24655</xdr:rowOff>
    </xdr:from>
    <xdr:ext cx="405111" cy="259045"/>
    <xdr:sp macro="" textlink="">
      <xdr:nvSpPr>
        <xdr:cNvPr id="68" name="n_1aveValue【道路】&#10;有形固定資産減価償却率"/>
        <xdr:cNvSpPr txBox="1"/>
      </xdr:nvSpPr>
      <xdr:spPr>
        <a:xfrm>
          <a:off x="3582043" y="568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56405</xdr:rowOff>
    </xdr:from>
    <xdr:ext cx="405111" cy="259045"/>
    <xdr:sp macro="" textlink="">
      <xdr:nvSpPr>
        <xdr:cNvPr id="69" name="n_1mainValue【道路】&#10;有形固定資産減価償却率"/>
        <xdr:cNvSpPr txBox="1"/>
      </xdr:nvSpPr>
      <xdr:spPr>
        <a:xfrm>
          <a:off x="3582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483</xdr:rowOff>
    </xdr:from>
    <xdr:to>
      <xdr:col>14</xdr:col>
      <xdr:colOff>79375</xdr:colOff>
      <xdr:row>40</xdr:row>
      <xdr:rowOff>102083</xdr:rowOff>
    </xdr:to>
    <xdr:sp macro="" textlink="">
      <xdr:nvSpPr>
        <xdr:cNvPr id="105" name="円/楕円 104"/>
        <xdr:cNvSpPr/>
      </xdr:nvSpPr>
      <xdr:spPr>
        <a:xfrm>
          <a:off x="9588500" y="68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70055</xdr:rowOff>
    </xdr:from>
    <xdr:ext cx="534377" cy="259045"/>
    <xdr:sp macro="" textlink="">
      <xdr:nvSpPr>
        <xdr:cNvPr id="106" name="n_1aveValue【道路】&#10;一人当たり延長"/>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93210</xdr:rowOff>
    </xdr:from>
    <xdr:ext cx="534377" cy="259045"/>
    <xdr:sp macro="" textlink="">
      <xdr:nvSpPr>
        <xdr:cNvPr id="107" name="n_1mainValue【道路】&#10;一人当たり延長"/>
        <xdr:cNvSpPr txBox="1"/>
      </xdr:nvSpPr>
      <xdr:spPr>
        <a:xfrm>
          <a:off x="9359410" y="695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8" name="テキスト ボックス 12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60960</xdr:rowOff>
    </xdr:from>
    <xdr:to>
      <xdr:col>6</xdr:col>
      <xdr:colOff>510540</xdr:colOff>
      <xdr:row>63</xdr:row>
      <xdr:rowOff>152400</xdr:rowOff>
    </xdr:to>
    <xdr:cxnSp macro="">
      <xdr:nvCxnSpPr>
        <xdr:cNvPr id="132" name="直線コネクタ 131"/>
        <xdr:cNvCxnSpPr/>
      </xdr:nvCxnSpPr>
      <xdr:spPr>
        <a:xfrm flipV="1">
          <a:off x="4634865" y="983361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156227</xdr:rowOff>
    </xdr:from>
    <xdr:ext cx="405111" cy="259045"/>
    <xdr:sp macro="" textlink="">
      <xdr:nvSpPr>
        <xdr:cNvPr id="133" name="【橋りょう・トンネル】&#10;有形固定資産減価償却率最小値テキスト"/>
        <xdr:cNvSpPr txBox="1"/>
      </xdr:nvSpPr>
      <xdr:spPr>
        <a:xfrm>
          <a:off x="4724400"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152400</xdr:rowOff>
    </xdr:from>
    <xdr:to>
      <xdr:col>6</xdr:col>
      <xdr:colOff>600075</xdr:colOff>
      <xdr:row>63</xdr:row>
      <xdr:rowOff>152400</xdr:rowOff>
    </xdr:to>
    <xdr:cxnSp macro="">
      <xdr:nvCxnSpPr>
        <xdr:cNvPr id="134" name="直線コネクタ 133"/>
        <xdr:cNvCxnSpPr/>
      </xdr:nvCxnSpPr>
      <xdr:spPr>
        <a:xfrm>
          <a:off x="4546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7637</xdr:rowOff>
    </xdr:from>
    <xdr:ext cx="405111" cy="259045"/>
    <xdr:sp macro="" textlink="">
      <xdr:nvSpPr>
        <xdr:cNvPr id="135" name="【橋りょう・トンネル】&#10;有形固定資産減価償却率最大値テキスト"/>
        <xdr:cNvSpPr txBox="1"/>
      </xdr:nvSpPr>
      <xdr:spPr>
        <a:xfrm>
          <a:off x="4724400" y="960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57</xdr:row>
      <xdr:rowOff>60960</xdr:rowOff>
    </xdr:from>
    <xdr:to>
      <xdr:col>6</xdr:col>
      <xdr:colOff>600075</xdr:colOff>
      <xdr:row>57</xdr:row>
      <xdr:rowOff>60960</xdr:rowOff>
    </xdr:to>
    <xdr:cxnSp macro="">
      <xdr:nvCxnSpPr>
        <xdr:cNvPr id="136" name="直線コネクタ 135"/>
        <xdr:cNvCxnSpPr/>
      </xdr:nvCxnSpPr>
      <xdr:spPr>
        <a:xfrm>
          <a:off x="4546600" y="9833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163847</xdr:rowOff>
    </xdr:from>
    <xdr:ext cx="405111" cy="259045"/>
    <xdr:sp macro="" textlink="">
      <xdr:nvSpPr>
        <xdr:cNvPr id="137" name="【橋りょう・トンネル】&#10;有形固定資産減価償却率平均値テキスト"/>
        <xdr:cNvSpPr txBox="1"/>
      </xdr:nvSpPr>
      <xdr:spPr>
        <a:xfrm>
          <a:off x="47244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13970</xdr:rowOff>
    </xdr:from>
    <xdr:to>
      <xdr:col>6</xdr:col>
      <xdr:colOff>561975</xdr:colOff>
      <xdr:row>60</xdr:row>
      <xdr:rowOff>115570</xdr:rowOff>
    </xdr:to>
    <xdr:sp macro="" textlink="">
      <xdr:nvSpPr>
        <xdr:cNvPr id="138" name="フローチャート : 判断 137"/>
        <xdr:cNvSpPr/>
      </xdr:nvSpPr>
      <xdr:spPr>
        <a:xfrm>
          <a:off x="4584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74930</xdr:rowOff>
    </xdr:from>
    <xdr:to>
      <xdr:col>5</xdr:col>
      <xdr:colOff>409575</xdr:colOff>
      <xdr:row>61</xdr:row>
      <xdr:rowOff>5080</xdr:rowOff>
    </xdr:to>
    <xdr:sp macro="" textlink="">
      <xdr:nvSpPr>
        <xdr:cNvPr id="139" name="フローチャート : 判断 138"/>
        <xdr:cNvSpPr/>
      </xdr:nvSpPr>
      <xdr:spPr>
        <a:xfrm>
          <a:off x="3746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67310</xdr:rowOff>
    </xdr:from>
    <xdr:to>
      <xdr:col>5</xdr:col>
      <xdr:colOff>409575</xdr:colOff>
      <xdr:row>55</xdr:row>
      <xdr:rowOff>168910</xdr:rowOff>
    </xdr:to>
    <xdr:sp macro="" textlink="">
      <xdr:nvSpPr>
        <xdr:cNvPr id="145" name="円/楕円 144"/>
        <xdr:cNvSpPr/>
      </xdr:nvSpPr>
      <xdr:spPr>
        <a:xfrm>
          <a:off x="3746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167657</xdr:rowOff>
    </xdr:from>
    <xdr:ext cx="405111" cy="259045"/>
    <xdr:sp macro="" textlink="">
      <xdr:nvSpPr>
        <xdr:cNvPr id="146" name="n_1aveValue【橋りょう・トンネル】&#10;有形固定資産減価償却率"/>
        <xdr:cNvSpPr txBox="1"/>
      </xdr:nvSpPr>
      <xdr:spPr>
        <a:xfrm>
          <a:off x="3582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13987</xdr:rowOff>
    </xdr:from>
    <xdr:ext cx="405111" cy="259045"/>
    <xdr:sp macro="" textlink="">
      <xdr:nvSpPr>
        <xdr:cNvPr id="147" name="n_1mainValue【橋りょう・トンネル】&#10;有形固定資産減価償却率"/>
        <xdr:cNvSpPr txBox="1"/>
      </xdr:nvSpPr>
      <xdr:spPr>
        <a:xfrm>
          <a:off x="3582043"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1" name="テキスト ボックス 16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3" name="テキスト ボックス 16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5" name="テキスト ボックス 16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135972</xdr:rowOff>
    </xdr:from>
    <xdr:to>
      <xdr:col>15</xdr:col>
      <xdr:colOff>180340</xdr:colOff>
      <xdr:row>61</xdr:row>
      <xdr:rowOff>33046</xdr:rowOff>
    </xdr:to>
    <xdr:cxnSp macro="">
      <xdr:nvCxnSpPr>
        <xdr:cNvPr id="169" name="直線コネクタ 168"/>
        <xdr:cNvCxnSpPr/>
      </xdr:nvCxnSpPr>
      <xdr:spPr>
        <a:xfrm flipV="1">
          <a:off x="10476865" y="9565722"/>
          <a:ext cx="0" cy="925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36873</xdr:rowOff>
    </xdr:from>
    <xdr:ext cx="599010" cy="259045"/>
    <xdr:sp macro="" textlink="">
      <xdr:nvSpPr>
        <xdr:cNvPr id="170" name="【橋りょう・トンネル】&#10;一人当たり有形固定資産（償却資産）額最小値テキスト"/>
        <xdr:cNvSpPr txBox="1"/>
      </xdr:nvSpPr>
      <xdr:spPr>
        <a:xfrm>
          <a:off x="10566400" y="1049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61</xdr:row>
      <xdr:rowOff>33046</xdr:rowOff>
    </xdr:from>
    <xdr:to>
      <xdr:col>15</xdr:col>
      <xdr:colOff>269875</xdr:colOff>
      <xdr:row>61</xdr:row>
      <xdr:rowOff>33046</xdr:rowOff>
    </xdr:to>
    <xdr:cxnSp macro="">
      <xdr:nvCxnSpPr>
        <xdr:cNvPr id="171" name="直線コネクタ 170"/>
        <xdr:cNvCxnSpPr/>
      </xdr:nvCxnSpPr>
      <xdr:spPr>
        <a:xfrm>
          <a:off x="10388600" y="104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82649</xdr:rowOff>
    </xdr:from>
    <xdr:ext cx="599010" cy="259045"/>
    <xdr:sp macro="" textlink="">
      <xdr:nvSpPr>
        <xdr:cNvPr id="172" name="【橋りょう・トンネル】&#10;一人当たり有形固定資産（償却資産）額最大値テキスト"/>
        <xdr:cNvSpPr txBox="1"/>
      </xdr:nvSpPr>
      <xdr:spPr>
        <a:xfrm>
          <a:off x="10566400" y="934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55</xdr:row>
      <xdr:rowOff>135972</xdr:rowOff>
    </xdr:from>
    <xdr:to>
      <xdr:col>15</xdr:col>
      <xdr:colOff>269875</xdr:colOff>
      <xdr:row>55</xdr:row>
      <xdr:rowOff>135972</xdr:rowOff>
    </xdr:to>
    <xdr:cxnSp macro="">
      <xdr:nvCxnSpPr>
        <xdr:cNvPr id="173" name="直線コネクタ 172"/>
        <xdr:cNvCxnSpPr/>
      </xdr:nvCxnSpPr>
      <xdr:spPr>
        <a:xfrm>
          <a:off x="10388600" y="956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132443</xdr:rowOff>
    </xdr:from>
    <xdr:ext cx="599010" cy="259045"/>
    <xdr:sp macro="" textlink="">
      <xdr:nvSpPr>
        <xdr:cNvPr id="174" name="【橋りょう・トンネル】&#10;一人当たり有形固定資産（償却資産）額平均値テキスト"/>
        <xdr:cNvSpPr txBox="1"/>
      </xdr:nvSpPr>
      <xdr:spPr>
        <a:xfrm>
          <a:off x="10566400" y="99050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154016</xdr:rowOff>
    </xdr:from>
    <xdr:to>
      <xdr:col>15</xdr:col>
      <xdr:colOff>231775</xdr:colOff>
      <xdr:row>58</xdr:row>
      <xdr:rowOff>84166</xdr:rowOff>
    </xdr:to>
    <xdr:sp macro="" textlink="">
      <xdr:nvSpPr>
        <xdr:cNvPr id="175" name="フローチャート : 判断 174"/>
        <xdr:cNvSpPr/>
      </xdr:nvSpPr>
      <xdr:spPr>
        <a:xfrm>
          <a:off x="10426700" y="992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50987</xdr:rowOff>
    </xdr:from>
    <xdr:to>
      <xdr:col>14</xdr:col>
      <xdr:colOff>79375</xdr:colOff>
      <xdr:row>57</xdr:row>
      <xdr:rowOff>152587</xdr:rowOff>
    </xdr:to>
    <xdr:sp macro="" textlink="">
      <xdr:nvSpPr>
        <xdr:cNvPr id="176" name="フローチャート : 判断 175"/>
        <xdr:cNvSpPr/>
      </xdr:nvSpPr>
      <xdr:spPr>
        <a:xfrm>
          <a:off x="9588500" y="982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117559</xdr:rowOff>
    </xdr:from>
    <xdr:to>
      <xdr:col>14</xdr:col>
      <xdr:colOff>79375</xdr:colOff>
      <xdr:row>63</xdr:row>
      <xdr:rowOff>47709</xdr:rowOff>
    </xdr:to>
    <xdr:sp macro="" textlink="">
      <xdr:nvSpPr>
        <xdr:cNvPr id="182" name="円/楕円 181"/>
        <xdr:cNvSpPr/>
      </xdr:nvSpPr>
      <xdr:spPr>
        <a:xfrm>
          <a:off x="9588500" y="1074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55</xdr:row>
      <xdr:rowOff>169114</xdr:rowOff>
    </xdr:from>
    <xdr:ext cx="599010" cy="259045"/>
    <xdr:sp macro="" textlink="">
      <xdr:nvSpPr>
        <xdr:cNvPr id="183" name="n_1aveValue【橋りょう・トンネル】&#10;一人当たり有形固定資産（償却資産）額"/>
        <xdr:cNvSpPr txBox="1"/>
      </xdr:nvSpPr>
      <xdr:spPr>
        <a:xfrm>
          <a:off x="9327094" y="959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38836</xdr:rowOff>
    </xdr:from>
    <xdr:ext cx="534377" cy="259045"/>
    <xdr:sp macro="" textlink="">
      <xdr:nvSpPr>
        <xdr:cNvPr id="184" name="n_1mainValue【橋りょう・トンネル】&#10;一人当たり有形固定資産（償却資産）額"/>
        <xdr:cNvSpPr txBox="1"/>
      </xdr:nvSpPr>
      <xdr:spPr>
        <a:xfrm>
          <a:off x="9359411" y="1084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5" name="テキスト ボックス 20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7" name="テキスト ボックス 20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9" name="直線コネクタ 208"/>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10"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11" name="直線コネクタ 210"/>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12"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3" name="直線コネクタ 212"/>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4"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5" name="フローチャート : 判断 214"/>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6" name="フローチャート : 判断 215"/>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135889</xdr:rowOff>
    </xdr:from>
    <xdr:to>
      <xdr:col>5</xdr:col>
      <xdr:colOff>409575</xdr:colOff>
      <xdr:row>81</xdr:row>
      <xdr:rowOff>66039</xdr:rowOff>
    </xdr:to>
    <xdr:sp macro="" textlink="">
      <xdr:nvSpPr>
        <xdr:cNvPr id="222" name="円/楕円 221"/>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163847</xdr:rowOff>
    </xdr:from>
    <xdr:ext cx="405111" cy="259045"/>
    <xdr:sp macro="" textlink="">
      <xdr:nvSpPr>
        <xdr:cNvPr id="223" name="n_1aveValue【公営住宅】&#10;有形固定資産減価償却率"/>
        <xdr:cNvSpPr txBox="1"/>
      </xdr:nvSpPr>
      <xdr:spPr>
        <a:xfrm>
          <a:off x="3582043"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82566</xdr:rowOff>
    </xdr:from>
    <xdr:ext cx="405111" cy="259045"/>
    <xdr:sp macro="" textlink="">
      <xdr:nvSpPr>
        <xdr:cNvPr id="224" name="n_1mainValue【公営住宅】&#10;有形固定資産減価償却率"/>
        <xdr:cNvSpPr txBox="1"/>
      </xdr:nvSpPr>
      <xdr:spPr>
        <a:xfrm>
          <a:off x="3582043"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84</xdr:row>
      <xdr:rowOff>11049</xdr:rowOff>
    </xdr:from>
    <xdr:to>
      <xdr:col>15</xdr:col>
      <xdr:colOff>180340</xdr:colOff>
      <xdr:row>86</xdr:row>
      <xdr:rowOff>16383</xdr:rowOff>
    </xdr:to>
    <xdr:cxnSp macro="">
      <xdr:nvCxnSpPr>
        <xdr:cNvPr id="248" name="直線コネクタ 247"/>
        <xdr:cNvCxnSpPr/>
      </xdr:nvCxnSpPr>
      <xdr:spPr>
        <a:xfrm flipV="1">
          <a:off x="10476865" y="14412849"/>
          <a:ext cx="0" cy="34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20210</xdr:rowOff>
    </xdr:from>
    <xdr:ext cx="469744" cy="259045"/>
    <xdr:sp macro="" textlink="">
      <xdr:nvSpPr>
        <xdr:cNvPr id="249" name="【公営住宅】&#10;一人当たり面積最小値テキスト"/>
        <xdr:cNvSpPr txBox="1"/>
      </xdr:nvSpPr>
      <xdr:spPr>
        <a:xfrm>
          <a:off x="10566400" y="1476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16383</xdr:rowOff>
    </xdr:from>
    <xdr:to>
      <xdr:col>15</xdr:col>
      <xdr:colOff>269875</xdr:colOff>
      <xdr:row>86</xdr:row>
      <xdr:rowOff>16383</xdr:rowOff>
    </xdr:to>
    <xdr:cxnSp macro="">
      <xdr:nvCxnSpPr>
        <xdr:cNvPr id="250" name="直線コネクタ 249"/>
        <xdr:cNvCxnSpPr/>
      </xdr:nvCxnSpPr>
      <xdr:spPr>
        <a:xfrm>
          <a:off x="10388600" y="1476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129176</xdr:rowOff>
    </xdr:from>
    <xdr:ext cx="469744" cy="259045"/>
    <xdr:sp macro="" textlink="">
      <xdr:nvSpPr>
        <xdr:cNvPr id="251" name="【公営住宅】&#10;一人当たり面積最大値テキスト"/>
        <xdr:cNvSpPr txBox="1"/>
      </xdr:nvSpPr>
      <xdr:spPr>
        <a:xfrm>
          <a:off x="10566400" y="1418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84</xdr:row>
      <xdr:rowOff>11049</xdr:rowOff>
    </xdr:from>
    <xdr:to>
      <xdr:col>15</xdr:col>
      <xdr:colOff>269875</xdr:colOff>
      <xdr:row>84</xdr:row>
      <xdr:rowOff>11049</xdr:rowOff>
    </xdr:to>
    <xdr:cxnSp macro="">
      <xdr:nvCxnSpPr>
        <xdr:cNvPr id="252" name="直線コネクタ 251"/>
        <xdr:cNvCxnSpPr/>
      </xdr:nvCxnSpPr>
      <xdr:spPr>
        <a:xfrm>
          <a:off x="10388600" y="1441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107459</xdr:rowOff>
    </xdr:from>
    <xdr:ext cx="469744" cy="259045"/>
    <xdr:sp macro="" textlink="">
      <xdr:nvSpPr>
        <xdr:cNvPr id="253" name="【公営住宅】&#10;一人当たり面積平均値テキスト"/>
        <xdr:cNvSpPr txBox="1"/>
      </xdr:nvSpPr>
      <xdr:spPr>
        <a:xfrm>
          <a:off x="105664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129032</xdr:rowOff>
    </xdr:from>
    <xdr:to>
      <xdr:col>15</xdr:col>
      <xdr:colOff>231775</xdr:colOff>
      <xdr:row>85</xdr:row>
      <xdr:rowOff>59182</xdr:rowOff>
    </xdr:to>
    <xdr:sp macro="" textlink="">
      <xdr:nvSpPr>
        <xdr:cNvPr id="254" name="フローチャート : 判断 253"/>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11303</xdr:rowOff>
    </xdr:from>
    <xdr:to>
      <xdr:col>14</xdr:col>
      <xdr:colOff>79375</xdr:colOff>
      <xdr:row>84</xdr:row>
      <xdr:rowOff>112903</xdr:rowOff>
    </xdr:to>
    <xdr:sp macro="" textlink="">
      <xdr:nvSpPr>
        <xdr:cNvPr id="255" name="フローチャート : 判断 254"/>
        <xdr:cNvSpPr/>
      </xdr:nvSpPr>
      <xdr:spPr>
        <a:xfrm>
          <a:off x="9588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17780</xdr:rowOff>
    </xdr:from>
    <xdr:to>
      <xdr:col>14</xdr:col>
      <xdr:colOff>79375</xdr:colOff>
      <xdr:row>78</xdr:row>
      <xdr:rowOff>119380</xdr:rowOff>
    </xdr:to>
    <xdr:sp macro="" textlink="">
      <xdr:nvSpPr>
        <xdr:cNvPr id="261" name="円/楕円 260"/>
        <xdr:cNvSpPr/>
      </xdr:nvSpPr>
      <xdr:spPr>
        <a:xfrm>
          <a:off x="9588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104030</xdr:rowOff>
    </xdr:from>
    <xdr:ext cx="469744" cy="259045"/>
    <xdr:sp macro="" textlink="">
      <xdr:nvSpPr>
        <xdr:cNvPr id="262" name="n_1aveValue【公営住宅】&#10;一人当たり面積"/>
        <xdr:cNvSpPr txBox="1"/>
      </xdr:nvSpPr>
      <xdr:spPr>
        <a:xfrm>
          <a:off x="93917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135907</xdr:rowOff>
    </xdr:from>
    <xdr:ext cx="469744" cy="259045"/>
    <xdr:sp macro="" textlink="">
      <xdr:nvSpPr>
        <xdr:cNvPr id="263" name="n_1mainValue【公営住宅】&#10;一人当たり面積"/>
        <xdr:cNvSpPr txBox="1"/>
      </xdr:nvSpPr>
      <xdr:spPr>
        <a:xfrm>
          <a:off x="939172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5" name="正方形/長方形 2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6" name="正方形/長方形 2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7" name="正方形/長方形 2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8" name="正方形/長方形 2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1" name="正方形/長方形 27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2" name="正方形/長方形 27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3" name="正方形/長方形 27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4" name="正方形/長方形 27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00" name="直線コネクタ 299"/>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01"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2" name="直線コネクタ 301"/>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3"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4" name="直線コネクタ 303"/>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5"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6" name="フローチャート : 判断 305"/>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07" name="フローチャート : 判断 306"/>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145415</xdr:rowOff>
    </xdr:from>
    <xdr:to>
      <xdr:col>22</xdr:col>
      <xdr:colOff>415925</xdr:colOff>
      <xdr:row>37</xdr:row>
      <xdr:rowOff>75565</xdr:rowOff>
    </xdr:to>
    <xdr:sp macro="" textlink="">
      <xdr:nvSpPr>
        <xdr:cNvPr id="313" name="円/楕円 312"/>
        <xdr:cNvSpPr/>
      </xdr:nvSpPr>
      <xdr:spPr>
        <a:xfrm>
          <a:off x="15430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14"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92092</xdr:rowOff>
    </xdr:from>
    <xdr:ext cx="405111" cy="259045"/>
    <xdr:sp macro="" textlink="">
      <xdr:nvSpPr>
        <xdr:cNvPr id="315" name="n_1mainValue【認定こども園・幼稚園・保育所】&#10;有形固定資産減価償却率"/>
        <xdr:cNvSpPr txBox="1"/>
      </xdr:nvSpPr>
      <xdr:spPr>
        <a:xfrm>
          <a:off x="15266043"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7" name="テキスト ボックス 3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9" name="テキスト ボックス 3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1" name="テキスト ボックス 3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3" name="テキスト ボックス 3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5" name="テキスト ボックス 3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39" name="直線コネクタ 338"/>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40"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41" name="直線コネクタ 340"/>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2"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3" name="直線コネクタ 342"/>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4"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5" name="フローチャート : 判断 344"/>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46" name="フローチャート : 判断 345"/>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36830</xdr:rowOff>
    </xdr:from>
    <xdr:to>
      <xdr:col>31</xdr:col>
      <xdr:colOff>85725</xdr:colOff>
      <xdr:row>33</xdr:row>
      <xdr:rowOff>138430</xdr:rowOff>
    </xdr:to>
    <xdr:sp macro="" textlink="">
      <xdr:nvSpPr>
        <xdr:cNvPr id="352" name="円/楕円 351"/>
        <xdr:cNvSpPr/>
      </xdr:nvSpPr>
      <xdr:spPr>
        <a:xfrm>
          <a:off x="21272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60977</xdr:rowOff>
    </xdr:from>
    <xdr:ext cx="469744" cy="259045"/>
    <xdr:sp macro="" textlink="">
      <xdr:nvSpPr>
        <xdr:cNvPr id="353" name="n_1aveValue【認定こども園・幼稚園・保育所】&#10;一人当たり面積"/>
        <xdr:cNvSpPr txBox="1"/>
      </xdr:nvSpPr>
      <xdr:spPr>
        <a:xfrm>
          <a:off x="21075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154957</xdr:rowOff>
    </xdr:from>
    <xdr:ext cx="469744" cy="259045"/>
    <xdr:sp macro="" textlink="">
      <xdr:nvSpPr>
        <xdr:cNvPr id="354" name="n_1mainValue【認定こども園・幼稚園・保育所】&#10;一人当たり面積"/>
        <xdr:cNvSpPr txBox="1"/>
      </xdr:nvSpPr>
      <xdr:spPr>
        <a:xfrm>
          <a:off x="210757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5" name="テキスト ボックス 3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6" name="直線コネクタ 3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7" name="テキスト ボックス 36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8" name="直線コネクタ 3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9" name="テキスト ボックス 3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0" name="直線コネクタ 3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1" name="テキスト ボックス 3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2" name="直線コネクタ 3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3" name="テキスト ボックス 3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4" name="直線コネクタ 3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5" name="テキスト ボックス 3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7" name="テキスト ボックス 3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79" name="直線コネクタ 378"/>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80"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81" name="直線コネクタ 380"/>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2"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3" name="直線コネクタ 382"/>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4"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5" name="フローチャート : 判断 384"/>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86" name="フローチャート : 判断 385"/>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113030</xdr:rowOff>
    </xdr:from>
    <xdr:to>
      <xdr:col>22</xdr:col>
      <xdr:colOff>415925</xdr:colOff>
      <xdr:row>57</xdr:row>
      <xdr:rowOff>43180</xdr:rowOff>
    </xdr:to>
    <xdr:sp macro="" textlink="">
      <xdr:nvSpPr>
        <xdr:cNvPr id="392" name="円/楕円 391"/>
        <xdr:cNvSpPr/>
      </xdr:nvSpPr>
      <xdr:spPr>
        <a:xfrm>
          <a:off x="15430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167657</xdr:rowOff>
    </xdr:from>
    <xdr:ext cx="405111" cy="259045"/>
    <xdr:sp macro="" textlink="">
      <xdr:nvSpPr>
        <xdr:cNvPr id="393" name="n_1aveValue【学校施設】&#10;有形固定資産減価償却率"/>
        <xdr:cNvSpPr txBox="1"/>
      </xdr:nvSpPr>
      <xdr:spPr>
        <a:xfrm>
          <a:off x="15266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59707</xdr:rowOff>
    </xdr:from>
    <xdr:ext cx="405111" cy="259045"/>
    <xdr:sp macro="" textlink="">
      <xdr:nvSpPr>
        <xdr:cNvPr id="394" name="n_1mainValue【学校施設】&#10;有形固定資産減価償却率"/>
        <xdr:cNvSpPr txBox="1"/>
      </xdr:nvSpPr>
      <xdr:spPr>
        <a:xfrm>
          <a:off x="15266043"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6" name="直線コネクタ 4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7" name="テキスト ボックス 4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8" name="直線コネクタ 4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9" name="テキスト ボックス 4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0" name="直線コネクタ 4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1" name="テキスト ボックス 4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2" name="直線コネクタ 4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3" name="テキスト ボックス 4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4" name="直線コネクタ 4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5" name="テキスト ボックス 4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6" name="直線コネクタ 4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7" name="テキスト ボックス 4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21" name="直線コネクタ 420"/>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2"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3" name="直線コネクタ 422"/>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4"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5" name="直線コネクタ 424"/>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6"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7" name="フローチャート : 判断 426"/>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28" name="フローチャート : 判断 427"/>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56424</xdr:rowOff>
    </xdr:from>
    <xdr:to>
      <xdr:col>31</xdr:col>
      <xdr:colOff>85725</xdr:colOff>
      <xdr:row>59</xdr:row>
      <xdr:rowOff>158024</xdr:rowOff>
    </xdr:to>
    <xdr:sp macro="" textlink="">
      <xdr:nvSpPr>
        <xdr:cNvPr id="434" name="円/楕円 433"/>
        <xdr:cNvSpPr/>
      </xdr:nvSpPr>
      <xdr:spPr>
        <a:xfrm>
          <a:off x="212725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65876</xdr:rowOff>
    </xdr:from>
    <xdr:ext cx="469744" cy="259045"/>
    <xdr:sp macro="" textlink="">
      <xdr:nvSpPr>
        <xdr:cNvPr id="435" name="n_1aveValue【学校施設】&#10;一人当たり面積"/>
        <xdr:cNvSpPr txBox="1"/>
      </xdr:nvSpPr>
      <xdr:spPr>
        <a:xfrm>
          <a:off x="21075727" y="1035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3101</xdr:rowOff>
    </xdr:from>
    <xdr:ext cx="469744" cy="259045"/>
    <xdr:sp macro="" textlink="">
      <xdr:nvSpPr>
        <xdr:cNvPr id="436" name="n_1mainValue【学校施設】&#10;一人当たり面積"/>
        <xdr:cNvSpPr txBox="1"/>
      </xdr:nvSpPr>
      <xdr:spPr>
        <a:xfrm>
          <a:off x="21075727" y="99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6" name="正方形/長方形 4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7" name="正方形/長方形 4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8" name="正方形/長方形 4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9" name="正方形/長方形 4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0" name="正方形/長方形 4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1" name="正方形/長方形 4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3" name="テキスト ボックス 46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4" name="直線コネクタ 46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5" name="テキスト ボックス 46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6" name="直線コネクタ 46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7" name="テキスト ボックス 46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8" name="直線コネクタ 46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9" name="テキスト ボックス 46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0" name="直線コネクタ 46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71" name="テキスト ボックス 47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2" name="直線コネクタ 4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3" name="テキスト ボックス 4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475" name="直線コネクタ 474"/>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476"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477" name="直線コネクタ 476"/>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478"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479" name="直線コネクタ 478"/>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480"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481" name="フローチャート : 判断 480"/>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482" name="フローチャート : 判断 481"/>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3" name="テキスト ボックス 4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4" name="テキスト ボックス 4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5" name="テキスト ボックス 4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6" name="テキスト ボックス 4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7" name="テキスト ボックス 4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39115</xdr:rowOff>
    </xdr:from>
    <xdr:to>
      <xdr:col>22</xdr:col>
      <xdr:colOff>415925</xdr:colOff>
      <xdr:row>103</xdr:row>
      <xdr:rowOff>140715</xdr:rowOff>
    </xdr:to>
    <xdr:sp macro="" textlink="">
      <xdr:nvSpPr>
        <xdr:cNvPr id="488" name="円/楕円 487"/>
        <xdr:cNvSpPr/>
      </xdr:nvSpPr>
      <xdr:spPr>
        <a:xfrm>
          <a:off x="15430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24655</xdr:rowOff>
    </xdr:from>
    <xdr:ext cx="405111" cy="259045"/>
    <xdr:sp macro="" textlink="">
      <xdr:nvSpPr>
        <xdr:cNvPr id="489" name="n_1aveValue【公民館】&#10;有形固定資産減価償却率"/>
        <xdr:cNvSpPr txBox="1"/>
      </xdr:nvSpPr>
      <xdr:spPr>
        <a:xfrm>
          <a:off x="15266043" y="1734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131842</xdr:rowOff>
    </xdr:from>
    <xdr:ext cx="405111" cy="259045"/>
    <xdr:sp macro="" textlink="">
      <xdr:nvSpPr>
        <xdr:cNvPr id="490" name="n_1mainValue【公民館】&#10;有形固定資産減価償却率"/>
        <xdr:cNvSpPr txBox="1"/>
      </xdr:nvSpPr>
      <xdr:spPr>
        <a:xfrm>
          <a:off x="15266043" y="177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1" name="正方形/長方形 4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2" name="正方形/長方形 4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3" name="正方形/長方形 4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4" name="正方形/長方形 4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5" name="正方形/長方形 4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6" name="正方形/長方形 4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7" name="正方形/長方形 4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8" name="正方形/長方形 4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9" name="テキスト ボックス 4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0" name="直線コネクタ 4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1" name="直線コネクタ 5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2" name="テキスト ボックス 5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3" name="直線コネクタ 5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4" name="テキスト ボックス 5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5" name="直線コネクタ 5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6" name="テキスト ボックス 5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7" name="直線コネクタ 5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8" name="テキスト ボックス 5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9" name="直線コネクタ 5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0" name="テキスト ボックス 5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12" name="直線コネクタ 511"/>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13"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14" name="直線コネクタ 513"/>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15"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16" name="直線コネクタ 515"/>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517"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18" name="フローチャート : 判断 517"/>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519" name="フローチャート : 判断 518"/>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0" name="テキスト ボックス 5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1" name="テキスト ボックス 5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2" name="テキスト ボックス 5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3" name="テキスト ボックス 5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4" name="テキスト ボックス 5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66548</xdr:rowOff>
    </xdr:from>
    <xdr:to>
      <xdr:col>31</xdr:col>
      <xdr:colOff>85725</xdr:colOff>
      <xdr:row>104</xdr:row>
      <xdr:rowOff>168148</xdr:rowOff>
    </xdr:to>
    <xdr:sp macro="" textlink="">
      <xdr:nvSpPr>
        <xdr:cNvPr id="525" name="円/楕円 524"/>
        <xdr:cNvSpPr/>
      </xdr:nvSpPr>
      <xdr:spPr>
        <a:xfrm>
          <a:off x="21272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113809</xdr:rowOff>
    </xdr:from>
    <xdr:ext cx="469744" cy="259045"/>
    <xdr:sp macro="" textlink="">
      <xdr:nvSpPr>
        <xdr:cNvPr id="526" name="n_1aveValue【公民館】&#10;一人当たり面積"/>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159275</xdr:rowOff>
    </xdr:from>
    <xdr:ext cx="469744" cy="259045"/>
    <xdr:sp macro="" textlink="">
      <xdr:nvSpPr>
        <xdr:cNvPr id="527" name="n_1mainValue【公民館】&#10;一人当たり面積"/>
        <xdr:cNvSpPr txBox="1"/>
      </xdr:nvSpPr>
      <xdr:spPr>
        <a:xfrm>
          <a:off x="21075727" y="1799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8" name="正方形/長方形 5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9" name="正方形/長方形 5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0" name="テキスト ボックス 5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橋梁及び学校施設の老朽化が著しく、橋梁については長寿命化を順次実施し、学校施設については今後施設の統廃合を検討している状況である。また、本市は、公営住宅が多く、施設も非常に老朽化が進んでいることから、除却し整理を行っているところである。</a:t>
          </a:r>
          <a:endParaRPr kumimoji="1" lang="en-US" altLang="ja-JP" sz="1100">
            <a:solidFill>
              <a:schemeClr val="dk1"/>
            </a:solidFill>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27,065
26,815
60.58
15,064,457
14,266,424
596,873
7,540,970
17,900,246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86123</xdr:rowOff>
    </xdr:from>
    <xdr:ext cx="405111" cy="259045"/>
    <xdr:sp macro="" textlink="">
      <xdr:nvSpPr>
        <xdr:cNvPr id="63" name="n_1aveValue【図書館】&#10;有形固定資産減価償却率"/>
        <xdr:cNvSpPr txBox="1"/>
      </xdr:nvSpPr>
      <xdr:spPr>
        <a:xfrm>
          <a:off x="3582043"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66548</xdr:rowOff>
    </xdr:from>
    <xdr:to>
      <xdr:col>5</xdr:col>
      <xdr:colOff>409575</xdr:colOff>
      <xdr:row>38</xdr:row>
      <xdr:rowOff>168148</xdr:rowOff>
    </xdr:to>
    <xdr:sp macro="" textlink="">
      <xdr:nvSpPr>
        <xdr:cNvPr id="69" name="円/楕円 68"/>
        <xdr:cNvSpPr/>
      </xdr:nvSpPr>
      <xdr:spPr>
        <a:xfrm>
          <a:off x="3746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13225</xdr:rowOff>
    </xdr:from>
    <xdr:ext cx="405111" cy="259045"/>
    <xdr:sp macro="" textlink="">
      <xdr:nvSpPr>
        <xdr:cNvPr id="70" name="n_1mainValue【図書館】&#10;有形固定資産減価償却率"/>
        <xdr:cNvSpPr txBox="1"/>
      </xdr:nvSpPr>
      <xdr:spPr>
        <a:xfrm>
          <a:off x="3582043" y="635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1" name="フローチャート : 判断 100"/>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60977</xdr:rowOff>
    </xdr:from>
    <xdr:ext cx="469744" cy="259045"/>
    <xdr:sp macro="" textlink="">
      <xdr:nvSpPr>
        <xdr:cNvPr id="102"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133350</xdr:rowOff>
    </xdr:from>
    <xdr:to>
      <xdr:col>14</xdr:col>
      <xdr:colOff>79375</xdr:colOff>
      <xdr:row>36</xdr:row>
      <xdr:rowOff>63500</xdr:rowOff>
    </xdr:to>
    <xdr:sp macro="" textlink="">
      <xdr:nvSpPr>
        <xdr:cNvPr id="108" name="円/楕円 107"/>
        <xdr:cNvSpPr/>
      </xdr:nvSpPr>
      <xdr:spPr>
        <a:xfrm>
          <a:off x="9588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80027</xdr:rowOff>
    </xdr:from>
    <xdr:ext cx="469744" cy="259045"/>
    <xdr:sp macro="" textlink="">
      <xdr:nvSpPr>
        <xdr:cNvPr id="109" name="n_1mainValue【図書館】&#10;一人当たり面積"/>
        <xdr:cNvSpPr txBox="1"/>
      </xdr:nvSpPr>
      <xdr:spPr>
        <a:xfrm>
          <a:off x="9391727"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18" name="正方形/長方形 11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9" name="正方形/長方形 11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0" name="正方形/長方形 11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1" name="正方形/長方形 12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2" name="正方形/長方形 12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3" name="正方形/長方形 12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4" name="正方形/長方形 12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5" name="正方形/長方形 12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6" name="テキスト ボックス 1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7" name="直線コネクタ 1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8" name="テキスト ボックス 1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9" name="直線コネクタ 1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0" name="テキスト ボックス 1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1" name="直線コネクタ 1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2" name="テキスト ボックス 1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3" name="直線コネクタ 1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4" name="テキスト ボックス 1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5" name="直線コネクタ 1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6" name="テキスト ボックス 1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7" name="直線コネクタ 1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8" name="テキスト ボックス 1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150" name="直線コネクタ 149"/>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151"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152" name="直線コネクタ 151"/>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153"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154" name="直線コネクタ 153"/>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155"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156" name="フローチャート : 判断 155"/>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157" name="フローチャート : 判断 156"/>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158"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9" name="テキスト ボックス 1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0" name="テキスト ボックス 1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1" name="テキスト ボックス 1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2" name="テキスト ボックス 1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3" name="テキスト ボックス 1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53975</xdr:rowOff>
    </xdr:from>
    <xdr:to>
      <xdr:col>5</xdr:col>
      <xdr:colOff>409575</xdr:colOff>
      <xdr:row>81</xdr:row>
      <xdr:rowOff>155575</xdr:rowOff>
    </xdr:to>
    <xdr:sp macro="" textlink="">
      <xdr:nvSpPr>
        <xdr:cNvPr id="164" name="円/楕円 163"/>
        <xdr:cNvSpPr/>
      </xdr:nvSpPr>
      <xdr:spPr>
        <a:xfrm>
          <a:off x="3746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652</xdr:rowOff>
    </xdr:from>
    <xdr:ext cx="405111" cy="259045"/>
    <xdr:sp macro="" textlink="">
      <xdr:nvSpPr>
        <xdr:cNvPr id="165" name="n_1mainValue【福祉施設】&#10;有形固定資産減価償却率"/>
        <xdr:cNvSpPr txBox="1"/>
      </xdr:nvSpPr>
      <xdr:spPr>
        <a:xfrm>
          <a:off x="3582043"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6" name="正方形/長方形 1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7" name="正方形/長方形 1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8" name="正方形/長方形 1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9" name="正方形/長方形 1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0" name="正方形/長方形 1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1" name="正方形/長方形 1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2" name="正方形/長方形 1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3" name="正方形/長方形 1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4" name="テキスト ボックス 1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5" name="直線コネクタ 1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6" name="直線コネクタ 1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7" name="テキスト ボックス 1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8" name="直線コネクタ 1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9" name="テキスト ボックス 1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0" name="直線コネクタ 1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1" name="テキスト ボックス 1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2" name="直線コネクタ 1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3" name="テキスト ボックス 1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4" name="直線コネクタ 1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5" name="テキスト ボックス 1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6" name="直線コネクタ 1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7" name="テキスト ボックス 1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191" name="直線コネクタ 190"/>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192"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193" name="直線コネクタ 19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194"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195" name="直線コネクタ 194"/>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196"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197" name="フローチャート : 判断 196"/>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198" name="フローチャート : 判断 197"/>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66239</xdr:rowOff>
    </xdr:from>
    <xdr:ext cx="469744" cy="259045"/>
    <xdr:sp macro="" textlink="">
      <xdr:nvSpPr>
        <xdr:cNvPr id="199"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99968</xdr:rowOff>
    </xdr:from>
    <xdr:to>
      <xdr:col>14</xdr:col>
      <xdr:colOff>79375</xdr:colOff>
      <xdr:row>86</xdr:row>
      <xdr:rowOff>30118</xdr:rowOff>
    </xdr:to>
    <xdr:sp macro="" textlink="">
      <xdr:nvSpPr>
        <xdr:cNvPr id="205" name="円/楕円 204"/>
        <xdr:cNvSpPr/>
      </xdr:nvSpPr>
      <xdr:spPr>
        <a:xfrm>
          <a:off x="9588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21245</xdr:rowOff>
    </xdr:from>
    <xdr:ext cx="469744" cy="259045"/>
    <xdr:sp macro="" textlink="">
      <xdr:nvSpPr>
        <xdr:cNvPr id="206" name="n_1mainValue【福祉施設】&#10;一人当たり面積"/>
        <xdr:cNvSpPr txBox="1"/>
      </xdr:nvSpPr>
      <xdr:spPr>
        <a:xfrm>
          <a:off x="93917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5" name="テキスト ボックス 21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6" name="直線コネクタ 21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7" name="テキスト ボックス 21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8" name="直線コネクタ 21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9" name="テキスト ボックス 21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20" name="直線コネクタ 21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21" name="テキスト ボックス 22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2" name="直線コネクタ 22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3" name="テキスト ボックス 22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4" name="直線コネクタ 22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25" name="テキスト ボックス 22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7" name="テキスト ボックス 2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29" name="直線コネクタ 228"/>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30"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31" name="直線コネクタ 230"/>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32"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33" name="直線コネクタ 232"/>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234"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235" name="フローチャート : 判断 234"/>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236" name="フローチャート : 判断 235"/>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118127</xdr:rowOff>
    </xdr:from>
    <xdr:ext cx="405111" cy="259045"/>
    <xdr:sp macro="" textlink="">
      <xdr:nvSpPr>
        <xdr:cNvPr id="237" name="n_1aveValue【市民会館】&#10;有形固定資産減価償却率"/>
        <xdr:cNvSpPr txBox="1"/>
      </xdr:nvSpPr>
      <xdr:spPr>
        <a:xfrm>
          <a:off x="3582043"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157987</xdr:rowOff>
    </xdr:from>
    <xdr:to>
      <xdr:col>5</xdr:col>
      <xdr:colOff>409575</xdr:colOff>
      <xdr:row>104</xdr:row>
      <xdr:rowOff>88137</xdr:rowOff>
    </xdr:to>
    <xdr:sp macro="" textlink="">
      <xdr:nvSpPr>
        <xdr:cNvPr id="243" name="円/楕円 242"/>
        <xdr:cNvSpPr/>
      </xdr:nvSpPr>
      <xdr:spPr>
        <a:xfrm>
          <a:off x="3746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104664</xdr:rowOff>
    </xdr:from>
    <xdr:ext cx="405111" cy="259045"/>
    <xdr:sp macro="" textlink="">
      <xdr:nvSpPr>
        <xdr:cNvPr id="244" name="n_1mainValue【市民会館】&#10;有形固定資産減価償却率"/>
        <xdr:cNvSpPr txBox="1"/>
      </xdr:nvSpPr>
      <xdr:spPr>
        <a:xfrm>
          <a:off x="3582043" y="175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55" name="直線コネクタ 25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6" name="テキスト ボックス 25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7" name="直線コネクタ 25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58" name="テキスト ボックス 25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59" name="直線コネクタ 25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0" name="テキスト ボックス 25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1" name="直線コネクタ 26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2" name="テキスト ボックス 26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3" name="直線コネクタ 2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4" name="テキスト ボックス 2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266" name="直線コネクタ 265"/>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267"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268" name="直線コネクタ 267"/>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269"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270" name="直線コネクタ 269"/>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271"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272" name="フローチャート : 判断 271"/>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273" name="フローチャート : 判断 272"/>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6114</xdr:rowOff>
    </xdr:from>
    <xdr:ext cx="469744" cy="259045"/>
    <xdr:sp macro="" textlink="">
      <xdr:nvSpPr>
        <xdr:cNvPr id="274" name="n_1aveValue【市民会館】&#10;一人当たり面積"/>
        <xdr:cNvSpPr txBox="1"/>
      </xdr:nvSpPr>
      <xdr:spPr>
        <a:xfrm>
          <a:off x="9391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5" name="テキスト ボックス 2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6" name="テキスト ボックス 2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7" name="テキスト ボックス 2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8" name="テキスト ボックス 2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9" name="テキスト ボックス 2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164846</xdr:rowOff>
    </xdr:from>
    <xdr:to>
      <xdr:col>14</xdr:col>
      <xdr:colOff>79375</xdr:colOff>
      <xdr:row>104</xdr:row>
      <xdr:rowOff>94996</xdr:rowOff>
    </xdr:to>
    <xdr:sp macro="" textlink="">
      <xdr:nvSpPr>
        <xdr:cNvPr id="280" name="円/楕円 279"/>
        <xdr:cNvSpPr/>
      </xdr:nvSpPr>
      <xdr:spPr>
        <a:xfrm>
          <a:off x="9588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111523</xdr:rowOff>
    </xdr:from>
    <xdr:ext cx="469744" cy="259045"/>
    <xdr:sp macro="" textlink="">
      <xdr:nvSpPr>
        <xdr:cNvPr id="281" name="n_1mainValue【市民会館】&#10;一人当たり面積"/>
        <xdr:cNvSpPr txBox="1"/>
      </xdr:nvSpPr>
      <xdr:spPr>
        <a:xfrm>
          <a:off x="93917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67327</xdr:rowOff>
    </xdr:from>
    <xdr:ext cx="338939" cy="259045"/>
    <xdr:sp macro="" textlink="">
      <xdr:nvSpPr>
        <xdr:cNvPr id="293" name="テキスト ボックス 29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1" name="テキスト ボックス 30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104775</xdr:rowOff>
    </xdr:from>
    <xdr:to>
      <xdr:col>23</xdr:col>
      <xdr:colOff>516889</xdr:colOff>
      <xdr:row>39</xdr:row>
      <xdr:rowOff>9525</xdr:rowOff>
    </xdr:to>
    <xdr:cxnSp macro="">
      <xdr:nvCxnSpPr>
        <xdr:cNvPr id="305" name="直線コネクタ 304"/>
        <xdr:cNvCxnSpPr/>
      </xdr:nvCxnSpPr>
      <xdr:spPr>
        <a:xfrm flipV="1">
          <a:off x="16318864" y="5762625"/>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13352</xdr:rowOff>
    </xdr:from>
    <xdr:ext cx="405111" cy="259045"/>
    <xdr:sp macro="" textlink="">
      <xdr:nvSpPr>
        <xdr:cNvPr id="306" name="【一般廃棄物処理施設】&#10;有形固定資産減価償却率最小値テキスト"/>
        <xdr:cNvSpPr txBox="1"/>
      </xdr:nvSpPr>
      <xdr:spPr>
        <a:xfrm>
          <a:off x="16408400"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39</xdr:row>
      <xdr:rowOff>9525</xdr:rowOff>
    </xdr:from>
    <xdr:to>
      <xdr:col>23</xdr:col>
      <xdr:colOff>606425</xdr:colOff>
      <xdr:row>39</xdr:row>
      <xdr:rowOff>9525</xdr:rowOff>
    </xdr:to>
    <xdr:cxnSp macro="">
      <xdr:nvCxnSpPr>
        <xdr:cNvPr id="307" name="直線コネクタ 306"/>
        <xdr:cNvCxnSpPr/>
      </xdr:nvCxnSpPr>
      <xdr:spPr>
        <a:xfrm>
          <a:off x="16230600" y="669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51452</xdr:rowOff>
    </xdr:from>
    <xdr:ext cx="405111" cy="259045"/>
    <xdr:sp macro="" textlink="">
      <xdr:nvSpPr>
        <xdr:cNvPr id="308" name="【一般廃棄物処理施設】&#10;有形固定資産減価償却率最大値テキスト"/>
        <xdr:cNvSpPr txBox="1"/>
      </xdr:nvSpPr>
      <xdr:spPr>
        <a:xfrm>
          <a:off x="164084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33</xdr:row>
      <xdr:rowOff>104775</xdr:rowOff>
    </xdr:from>
    <xdr:to>
      <xdr:col>23</xdr:col>
      <xdr:colOff>606425</xdr:colOff>
      <xdr:row>33</xdr:row>
      <xdr:rowOff>104775</xdr:rowOff>
    </xdr:to>
    <xdr:cxnSp macro="">
      <xdr:nvCxnSpPr>
        <xdr:cNvPr id="309" name="直線コネクタ 308"/>
        <xdr:cNvCxnSpPr/>
      </xdr:nvCxnSpPr>
      <xdr:spPr>
        <a:xfrm>
          <a:off x="16230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41927</xdr:rowOff>
    </xdr:from>
    <xdr:ext cx="405111" cy="259045"/>
    <xdr:sp macro="" textlink="">
      <xdr:nvSpPr>
        <xdr:cNvPr id="310" name="【一般廃棄物処理施設】&#10;有形固定資産減価償却率平均値テキスト"/>
        <xdr:cNvSpPr txBox="1"/>
      </xdr:nvSpPr>
      <xdr:spPr>
        <a:xfrm>
          <a:off x="16408400" y="621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63500</xdr:rowOff>
    </xdr:from>
    <xdr:to>
      <xdr:col>23</xdr:col>
      <xdr:colOff>568325</xdr:colOff>
      <xdr:row>36</xdr:row>
      <xdr:rowOff>165100</xdr:rowOff>
    </xdr:to>
    <xdr:sp macro="" textlink="">
      <xdr:nvSpPr>
        <xdr:cNvPr id="311" name="フローチャート : 判断 310"/>
        <xdr:cNvSpPr/>
      </xdr:nvSpPr>
      <xdr:spPr>
        <a:xfrm>
          <a:off x="162687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164465</xdr:rowOff>
    </xdr:from>
    <xdr:to>
      <xdr:col>22</xdr:col>
      <xdr:colOff>415925</xdr:colOff>
      <xdr:row>36</xdr:row>
      <xdr:rowOff>94615</xdr:rowOff>
    </xdr:to>
    <xdr:sp macro="" textlink="">
      <xdr:nvSpPr>
        <xdr:cNvPr id="312" name="フローチャート : 判断 311"/>
        <xdr:cNvSpPr/>
      </xdr:nvSpPr>
      <xdr:spPr>
        <a:xfrm>
          <a:off x="15430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111142</xdr:rowOff>
    </xdr:from>
    <xdr:ext cx="405111" cy="259045"/>
    <xdr:sp macro="" textlink="">
      <xdr:nvSpPr>
        <xdr:cNvPr id="313" name="n_1aveValue【一般廃棄物処理施設】&#10;有形固定資産減価償却率"/>
        <xdr:cNvSpPr txBox="1"/>
      </xdr:nvSpPr>
      <xdr:spPr>
        <a:xfrm>
          <a:off x="15266043"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71120</xdr:rowOff>
    </xdr:from>
    <xdr:to>
      <xdr:col>22</xdr:col>
      <xdr:colOff>415925</xdr:colOff>
      <xdr:row>42</xdr:row>
      <xdr:rowOff>1270</xdr:rowOff>
    </xdr:to>
    <xdr:sp macro="" textlink="">
      <xdr:nvSpPr>
        <xdr:cNvPr id="319" name="円/楕円 318"/>
        <xdr:cNvSpPr/>
      </xdr:nvSpPr>
      <xdr:spPr>
        <a:xfrm>
          <a:off x="15430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41</xdr:row>
      <xdr:rowOff>163847</xdr:rowOff>
    </xdr:from>
    <xdr:ext cx="340478" cy="259045"/>
    <xdr:sp macro="" textlink="">
      <xdr:nvSpPr>
        <xdr:cNvPr id="320" name="n_1mainValue【一般廃棄物処理施設】&#10;有形固定資産減価償却率"/>
        <xdr:cNvSpPr txBox="1"/>
      </xdr:nvSpPr>
      <xdr:spPr>
        <a:xfrm>
          <a:off x="15298360" y="7193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32" name="テキスト ボックス 3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4" name="テキスト ボックス 3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36" name="テキスト ボックス 3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38" name="テキスト ボックス 3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40" name="テキスト ボックス 3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2" name="テキスト ボックス 3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344" name="直線コネクタ 343"/>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345"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346" name="直線コネクタ 345"/>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347"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348" name="直線コネクタ 347"/>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349"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350" name="フローチャート : 判断 349"/>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166545</xdr:rowOff>
    </xdr:from>
    <xdr:to>
      <xdr:col>31</xdr:col>
      <xdr:colOff>85725</xdr:colOff>
      <xdr:row>39</xdr:row>
      <xdr:rowOff>96695</xdr:rowOff>
    </xdr:to>
    <xdr:sp macro="" textlink="">
      <xdr:nvSpPr>
        <xdr:cNvPr id="351" name="フローチャート : 判断 350"/>
        <xdr:cNvSpPr/>
      </xdr:nvSpPr>
      <xdr:spPr>
        <a:xfrm>
          <a:off x="21272500" y="66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113222</xdr:rowOff>
    </xdr:from>
    <xdr:ext cx="534377" cy="259045"/>
    <xdr:sp macro="" textlink="">
      <xdr:nvSpPr>
        <xdr:cNvPr id="352" name="n_1aveValue【一般廃棄物処理施設】&#10;一人当たり有形固定資産（償却資産）額"/>
        <xdr:cNvSpPr txBox="1"/>
      </xdr:nvSpPr>
      <xdr:spPr>
        <a:xfrm>
          <a:off x="21043411" y="645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118341</xdr:rowOff>
    </xdr:from>
    <xdr:to>
      <xdr:col>31</xdr:col>
      <xdr:colOff>85725</xdr:colOff>
      <xdr:row>42</xdr:row>
      <xdr:rowOff>48491</xdr:rowOff>
    </xdr:to>
    <xdr:sp macro="" textlink="">
      <xdr:nvSpPr>
        <xdr:cNvPr id="358" name="円/楕円 357"/>
        <xdr:cNvSpPr/>
      </xdr:nvSpPr>
      <xdr:spPr>
        <a:xfrm>
          <a:off x="21272500" y="71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39618</xdr:rowOff>
    </xdr:from>
    <xdr:ext cx="469744" cy="259045"/>
    <xdr:sp macro="" textlink="">
      <xdr:nvSpPr>
        <xdr:cNvPr id="359" name="n_1mainValue【一般廃棄物処理施設】&#10;一人当たり有形固定資産（償却資産）額"/>
        <xdr:cNvSpPr txBox="1"/>
      </xdr:nvSpPr>
      <xdr:spPr>
        <a:xfrm>
          <a:off x="21075727" y="72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0" name="直線コネクタ 3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1" name="テキスト ボックス 37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2" name="直線コネクタ 3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3" name="テキスト ボックス 3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4" name="直線コネクタ 3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5" name="テキスト ボックス 3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6" name="直線コネクタ 3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7" name="テキスト ボックス 3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8" name="直線コネクタ 3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9" name="テキスト ボックス 3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1" name="テキスト ボックス 3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383" name="直線コネクタ 382"/>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384"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385" name="直線コネクタ 384"/>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6"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87" name="直線コネクタ 386"/>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388"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89" name="フローチャート : 判断 388"/>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390" name="フローチャート : 判断 389"/>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72407</xdr:rowOff>
    </xdr:from>
    <xdr:ext cx="405111" cy="259045"/>
    <xdr:sp macro="" textlink="">
      <xdr:nvSpPr>
        <xdr:cNvPr id="391" name="n_1aveValue【保健センター・保健所】&#10;有形固定資産減価償却率"/>
        <xdr:cNvSpPr txBox="1"/>
      </xdr:nvSpPr>
      <xdr:spPr>
        <a:xfrm>
          <a:off x="15266043"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122555</xdr:rowOff>
    </xdr:from>
    <xdr:to>
      <xdr:col>22</xdr:col>
      <xdr:colOff>415925</xdr:colOff>
      <xdr:row>59</xdr:row>
      <xdr:rowOff>52705</xdr:rowOff>
    </xdr:to>
    <xdr:sp macro="" textlink="">
      <xdr:nvSpPr>
        <xdr:cNvPr id="397" name="円/楕円 396"/>
        <xdr:cNvSpPr/>
      </xdr:nvSpPr>
      <xdr:spPr>
        <a:xfrm>
          <a:off x="15430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69232</xdr:rowOff>
    </xdr:from>
    <xdr:ext cx="405111" cy="259045"/>
    <xdr:sp macro="" textlink="">
      <xdr:nvSpPr>
        <xdr:cNvPr id="398" name="n_1mainValue【保健センター・保健所】&#10;有形固定資産減価償却率"/>
        <xdr:cNvSpPr txBox="1"/>
      </xdr:nvSpPr>
      <xdr:spPr>
        <a:xfrm>
          <a:off x="15266043"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22" name="直線コネクタ 421"/>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23"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24" name="直線コネクタ 423"/>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25"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26" name="直線コネクタ 425"/>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27"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28" name="フローチャート : 判断 427"/>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429" name="フローチャート : 判断 428"/>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74947</xdr:rowOff>
    </xdr:from>
    <xdr:ext cx="469744" cy="259045"/>
    <xdr:sp macro="" textlink="">
      <xdr:nvSpPr>
        <xdr:cNvPr id="430"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143510</xdr:rowOff>
    </xdr:from>
    <xdr:to>
      <xdr:col>31</xdr:col>
      <xdr:colOff>85725</xdr:colOff>
      <xdr:row>62</xdr:row>
      <xdr:rowOff>73660</xdr:rowOff>
    </xdr:to>
    <xdr:sp macro="" textlink="">
      <xdr:nvSpPr>
        <xdr:cNvPr id="436" name="円/楕円 435"/>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64787</xdr:rowOff>
    </xdr:from>
    <xdr:ext cx="469744" cy="259045"/>
    <xdr:sp macro="" textlink="">
      <xdr:nvSpPr>
        <xdr:cNvPr id="437"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8" name="直線コネクタ 4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9" name="テキスト ボックス 4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0" name="直線コネクタ 4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1" name="テキスト ボックス 4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2" name="直線コネクタ 4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3" name="テキスト ボックス 4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4" name="直線コネクタ 4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5" name="テキスト ボックス 4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6" name="直線コネクタ 4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7" name="テキスト ボックス 4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8" name="直線コネクタ 4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9" name="テキスト ボックス 4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63" name="直線コネクタ 462"/>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64"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65" name="直線コネクタ 464"/>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66"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67" name="直線コネクタ 46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68"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69" name="フローチャート : 判断 468"/>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470" name="フローチャート : 判断 469"/>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27050</xdr:rowOff>
    </xdr:from>
    <xdr:ext cx="405111" cy="259045"/>
    <xdr:sp macro="" textlink="">
      <xdr:nvSpPr>
        <xdr:cNvPr id="471" name="n_1aveValue【消防施設】&#10;有形固定資産減価償却率"/>
        <xdr:cNvSpPr txBox="1"/>
      </xdr:nvSpPr>
      <xdr:spPr>
        <a:xfrm>
          <a:off x="15266043"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15058</xdr:rowOff>
    </xdr:from>
    <xdr:to>
      <xdr:col>22</xdr:col>
      <xdr:colOff>415925</xdr:colOff>
      <xdr:row>84</xdr:row>
      <xdr:rowOff>116658</xdr:rowOff>
    </xdr:to>
    <xdr:sp macro="" textlink="">
      <xdr:nvSpPr>
        <xdr:cNvPr id="477" name="円/楕円 476"/>
        <xdr:cNvSpPr/>
      </xdr:nvSpPr>
      <xdr:spPr>
        <a:xfrm>
          <a:off x="15430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107785</xdr:rowOff>
    </xdr:from>
    <xdr:ext cx="405111" cy="259045"/>
    <xdr:sp macro="" textlink="">
      <xdr:nvSpPr>
        <xdr:cNvPr id="478" name="n_1mainValue【消防施設】&#10;有形固定資産減価償却率"/>
        <xdr:cNvSpPr txBox="1"/>
      </xdr:nvSpPr>
      <xdr:spPr>
        <a:xfrm>
          <a:off x="15266043"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9" name="直線コネクタ 4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0" name="テキスト ボックス 4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1" name="直線コネクタ 4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2" name="テキスト ボックス 4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3" name="直線コネクタ 4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4" name="テキスト ボックス 4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5" name="直線コネクタ 4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6" name="テキスト ボックス 4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7" name="直線コネクタ 4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8" name="テキスト ボックス 4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00" name="直線コネクタ 499"/>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01"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02" name="直線コネクタ 50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03"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04" name="直線コネクタ 503"/>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05"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06" name="フローチャート : 判断 505"/>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507" name="フローチャート : 判断 506"/>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100855</xdr:rowOff>
    </xdr:from>
    <xdr:ext cx="469744" cy="259045"/>
    <xdr:sp macro="" textlink="">
      <xdr:nvSpPr>
        <xdr:cNvPr id="508"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167894</xdr:rowOff>
    </xdr:from>
    <xdr:to>
      <xdr:col>31</xdr:col>
      <xdr:colOff>85725</xdr:colOff>
      <xdr:row>84</xdr:row>
      <xdr:rowOff>98044</xdr:rowOff>
    </xdr:to>
    <xdr:sp macro="" textlink="">
      <xdr:nvSpPr>
        <xdr:cNvPr id="514" name="円/楕円 513"/>
        <xdr:cNvSpPr/>
      </xdr:nvSpPr>
      <xdr:spPr>
        <a:xfrm>
          <a:off x="21272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89171</xdr:rowOff>
    </xdr:from>
    <xdr:ext cx="469744" cy="259045"/>
    <xdr:sp macro="" textlink="">
      <xdr:nvSpPr>
        <xdr:cNvPr id="515" name="n_1mainValue【消防施設】&#10;一人当たり面積"/>
        <xdr:cNvSpPr txBox="1"/>
      </xdr:nvSpPr>
      <xdr:spPr>
        <a:xfrm>
          <a:off x="210757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6" name="テキスト ボックス 52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7" name="直線コネクタ 5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8" name="テキスト ボックス 52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9" name="直線コネクタ 5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0" name="テキスト ボックス 5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1" name="直線コネクタ 5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2" name="テキスト ボックス 5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3" name="直線コネクタ 5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4" name="テキスト ボックス 5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5" name="直線コネクタ 5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6" name="テキスト ボックス 53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38" name="テキスト ボックス 53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540" name="直線コネクタ 539"/>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541"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542" name="直線コネクタ 541"/>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43"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44" name="直線コネクタ 543"/>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5"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6" name="フローチャート : 判断 545"/>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547" name="フローチャート : 判断 546"/>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26688</xdr:rowOff>
    </xdr:from>
    <xdr:ext cx="405111" cy="259045"/>
    <xdr:sp macro="" textlink="">
      <xdr:nvSpPr>
        <xdr:cNvPr id="548" name="n_1aveValue【庁舎】&#10;有形固定資産減価償却率"/>
        <xdr:cNvSpPr txBox="1"/>
      </xdr:nvSpPr>
      <xdr:spPr>
        <a:xfrm>
          <a:off x="15266043"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132080</xdr:rowOff>
    </xdr:from>
    <xdr:to>
      <xdr:col>22</xdr:col>
      <xdr:colOff>415925</xdr:colOff>
      <xdr:row>104</xdr:row>
      <xdr:rowOff>62230</xdr:rowOff>
    </xdr:to>
    <xdr:sp macro="" textlink="">
      <xdr:nvSpPr>
        <xdr:cNvPr id="554" name="円/楕円 553"/>
        <xdr:cNvSpPr/>
      </xdr:nvSpPr>
      <xdr:spPr>
        <a:xfrm>
          <a:off x="15430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78757</xdr:rowOff>
    </xdr:from>
    <xdr:ext cx="405111" cy="259045"/>
    <xdr:sp macro="" textlink="">
      <xdr:nvSpPr>
        <xdr:cNvPr id="555" name="n_1mainValue【庁舎】&#10;有形固定資産減価償却率"/>
        <xdr:cNvSpPr txBox="1"/>
      </xdr:nvSpPr>
      <xdr:spPr>
        <a:xfrm>
          <a:off x="15266043"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6" name="テキスト ボックス 56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4" name="テキスト ボックス 5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6" name="テキスト ボックス 5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80" name="直線コネクタ 579"/>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81"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82" name="直線コネクタ 581"/>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83"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84" name="直線コネクタ 583"/>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85"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86" name="フローチャート : 判断 585"/>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87" name="フローチャート : 判断 586"/>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588" name="n_1ave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158750</xdr:rowOff>
    </xdr:from>
    <xdr:to>
      <xdr:col>31</xdr:col>
      <xdr:colOff>85725</xdr:colOff>
      <xdr:row>107</xdr:row>
      <xdr:rowOff>88900</xdr:rowOff>
    </xdr:to>
    <xdr:sp macro="" textlink="">
      <xdr:nvSpPr>
        <xdr:cNvPr id="594" name="円/楕円 593"/>
        <xdr:cNvSpPr/>
      </xdr:nvSpPr>
      <xdr:spPr>
        <a:xfrm>
          <a:off x="21272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80027</xdr:rowOff>
    </xdr:from>
    <xdr:ext cx="469744" cy="259045"/>
    <xdr:sp macro="" textlink="">
      <xdr:nvSpPr>
        <xdr:cNvPr id="595" name="n_1mainValue【庁舎】&#10;一人当たり面積"/>
        <xdr:cNvSpPr txBox="1"/>
      </xdr:nvSpPr>
      <xdr:spPr>
        <a:xfrm>
          <a:off x="210757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大規模な施設整備を行った消防施設及び一般廃棄物処理施設を除き、類似団体の有形固定資産減価償却率を上回っている。各施設の現況を把握し、長寿命化等に努め、施設の維持を行ってまいりたい。</a:t>
          </a:r>
          <a:endParaRPr kumimoji="1" lang="en-US"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27,065
26,815
60.58
15,064,457
14,266,424
596,873
7,540,970
17,900,246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市内に安定した税収を見込むことのできる大規模事業所が少なく、また、人口減少や高齢化等により、税収が減少傾向にあ</a:t>
          </a:r>
          <a:r>
            <a:rPr lang="ja-JP" altLang="en-US" sz="1100" baseline="0">
              <a:solidFill>
                <a:schemeClr val="dk1"/>
              </a:solidFill>
              <a:effectLst/>
              <a:latin typeface="+mn-lt"/>
              <a:ea typeface="+mn-ea"/>
              <a:cs typeface="+mn-cs"/>
            </a:rPr>
            <a:t>ること等から</a:t>
          </a:r>
          <a:r>
            <a:rPr lang="ja-JP" altLang="ja-JP" sz="1100" baseline="0">
              <a:solidFill>
                <a:schemeClr val="dk1"/>
              </a:solidFill>
              <a:effectLst/>
              <a:latin typeface="+mn-lt"/>
              <a:ea typeface="+mn-ea"/>
              <a:cs typeface="+mn-cs"/>
            </a:rPr>
            <a:t>、財政の基盤が脆弱な状態である。</a:t>
          </a:r>
          <a:endParaRPr lang="ja-JP" altLang="ja-JP" sz="1400">
            <a:effectLst/>
          </a:endParaRPr>
        </a:p>
        <a:p>
          <a:r>
            <a:rPr lang="ja-JP" altLang="ja-JP" sz="1100" baseline="0">
              <a:solidFill>
                <a:schemeClr val="dk1"/>
              </a:solidFill>
              <a:effectLst/>
              <a:latin typeface="+mn-lt"/>
              <a:ea typeface="+mn-ea"/>
              <a:cs typeface="+mn-cs"/>
            </a:rPr>
            <a:t>今後も市税の徴収強化による自主財源の確保や経常経費の削減に努め、行政の効率化</a:t>
          </a:r>
          <a:r>
            <a:rPr lang="en-US" altLang="ja-JP"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を進めるとともに活力あるまちづくりを展開し持続可能な財政基盤の構築を目指す。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14817</xdr:rowOff>
    </xdr:to>
    <xdr:cxnSp macro="">
      <xdr:nvCxnSpPr>
        <xdr:cNvPr id="77" name="直線コネクタ 76"/>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歳入においては、人口減少及び高齢化等による地方税の減や普通交付税の減などにより経常一般財源が減少傾向にある。</a:t>
          </a:r>
          <a:endParaRPr kumimoji="1" lang="en-US" altLang="ja-JP" sz="1300">
            <a:latin typeface="ＭＳ Ｐゴシック"/>
          </a:endParaRPr>
        </a:p>
        <a:p>
          <a:r>
            <a:rPr kumimoji="1" lang="ja-JP" altLang="en-US" sz="1300">
              <a:latin typeface="ＭＳ Ｐゴシック"/>
            </a:rPr>
            <a:t>歳出においては、退職手当に係る歳出の増加による人件費の増加や、障害福祉サービス費や生活保護費の増加による扶助費の増加により経常経費が増加傾向にある。今後も、経常一般財源の確保と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44196</xdr:rowOff>
    </xdr:from>
    <xdr:to>
      <xdr:col>7</xdr:col>
      <xdr:colOff>152400</xdr:colOff>
      <xdr:row>65</xdr:row>
      <xdr:rowOff>85090</xdr:rowOff>
    </xdr:to>
    <xdr:cxnSp macro="">
      <xdr:nvCxnSpPr>
        <xdr:cNvPr id="129" name="直線コネクタ 128"/>
        <xdr:cNvCxnSpPr/>
      </xdr:nvCxnSpPr>
      <xdr:spPr>
        <a:xfrm>
          <a:off x="4114800" y="11016996"/>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44196</xdr:rowOff>
    </xdr:from>
    <xdr:to>
      <xdr:col>6</xdr:col>
      <xdr:colOff>0</xdr:colOff>
      <xdr:row>65</xdr:row>
      <xdr:rowOff>94742</xdr:rowOff>
    </xdr:to>
    <xdr:cxnSp macro="">
      <xdr:nvCxnSpPr>
        <xdr:cNvPr id="132" name="直線コネクタ 131"/>
        <xdr:cNvCxnSpPr/>
      </xdr:nvCxnSpPr>
      <xdr:spPr>
        <a:xfrm flipV="1">
          <a:off x="3225800" y="1101699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126238</xdr:rowOff>
    </xdr:from>
    <xdr:to>
      <xdr:col>4</xdr:col>
      <xdr:colOff>482600</xdr:colOff>
      <xdr:row>65</xdr:row>
      <xdr:rowOff>94742</xdr:rowOff>
    </xdr:to>
    <xdr:cxnSp macro="">
      <xdr:nvCxnSpPr>
        <xdr:cNvPr id="135" name="直線コネクタ 134"/>
        <xdr:cNvCxnSpPr/>
      </xdr:nvCxnSpPr>
      <xdr:spPr>
        <a:xfrm>
          <a:off x="2336800" y="1109903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64</xdr:row>
      <xdr:rowOff>126238</xdr:rowOff>
    </xdr:to>
    <xdr:cxnSp macro="">
      <xdr:nvCxnSpPr>
        <xdr:cNvPr id="138" name="直線コネクタ 137"/>
        <xdr:cNvCxnSpPr/>
      </xdr:nvCxnSpPr>
      <xdr:spPr>
        <a:xfrm>
          <a:off x="1447800" y="10843260"/>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0" name="テキスト ボックス 139"/>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2" name="テキスト ボックス 141"/>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48" name="円/楕円 147"/>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101617</xdr:rowOff>
    </xdr:from>
    <xdr:ext cx="762000" cy="259045"/>
    <xdr:sp macro="" textlink="">
      <xdr:nvSpPr>
        <xdr:cNvPr id="149" name="財政構造の弾力性該当値テキスト"/>
        <xdr:cNvSpPr txBox="1"/>
      </xdr:nvSpPr>
      <xdr:spPr>
        <a:xfrm>
          <a:off x="5041900" y="1107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164846</xdr:rowOff>
    </xdr:from>
    <xdr:to>
      <xdr:col>6</xdr:col>
      <xdr:colOff>50800</xdr:colOff>
      <xdr:row>64</xdr:row>
      <xdr:rowOff>94996</xdr:rowOff>
    </xdr:to>
    <xdr:sp macro="" textlink="">
      <xdr:nvSpPr>
        <xdr:cNvPr id="150" name="円/楕円 149"/>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79773</xdr:rowOff>
    </xdr:from>
    <xdr:ext cx="736600" cy="259045"/>
    <xdr:sp macro="" textlink="">
      <xdr:nvSpPr>
        <xdr:cNvPr id="151" name="テキスト ボックス 150"/>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43942</xdr:rowOff>
    </xdr:from>
    <xdr:to>
      <xdr:col>4</xdr:col>
      <xdr:colOff>533400</xdr:colOff>
      <xdr:row>65</xdr:row>
      <xdr:rowOff>145542</xdr:rowOff>
    </xdr:to>
    <xdr:sp macro="" textlink="">
      <xdr:nvSpPr>
        <xdr:cNvPr id="152" name="円/楕円 151"/>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130319</xdr:rowOff>
    </xdr:from>
    <xdr:ext cx="762000" cy="259045"/>
    <xdr:sp macro="" textlink="">
      <xdr:nvSpPr>
        <xdr:cNvPr id="153" name="テキスト ボックス 152"/>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75438</xdr:rowOff>
    </xdr:from>
    <xdr:to>
      <xdr:col>3</xdr:col>
      <xdr:colOff>330200</xdr:colOff>
      <xdr:row>65</xdr:row>
      <xdr:rowOff>5588</xdr:rowOff>
    </xdr:to>
    <xdr:sp macro="" textlink="">
      <xdr:nvSpPr>
        <xdr:cNvPr id="154" name="円/楕円 153"/>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161815</xdr:rowOff>
    </xdr:from>
    <xdr:ext cx="762000" cy="259045"/>
    <xdr:sp macro="" textlink="">
      <xdr:nvSpPr>
        <xdr:cNvPr id="155" name="テキスト ボックス 154"/>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6" name="円/楕円 155"/>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57" name="テキスト ボックス 156"/>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[154,957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年度については昨年度に比べ人件費・物件費等が増加している。</a:t>
          </a:r>
          <a:endParaRPr kumimoji="1" lang="en-US" altLang="ja-JP" sz="1300">
            <a:latin typeface="ＭＳ Ｐゴシック"/>
          </a:endParaRPr>
        </a:p>
        <a:p>
          <a:r>
            <a:rPr kumimoji="1" lang="ja-JP" altLang="en-US" sz="1300">
              <a:latin typeface="ＭＳ Ｐゴシック"/>
            </a:rPr>
            <a:t>人件費については退職手当に係る歳出が増加していることが要因と考えられる。</a:t>
          </a:r>
          <a:endParaRPr kumimoji="1" lang="en-US" altLang="ja-JP" sz="1300">
            <a:latin typeface="ＭＳ Ｐゴシック"/>
          </a:endParaRPr>
        </a:p>
        <a:p>
          <a:r>
            <a:rPr kumimoji="1" lang="ja-JP" altLang="en-US" sz="1300">
              <a:latin typeface="ＭＳ Ｐゴシック"/>
            </a:rPr>
            <a:t>物件費については、本市は地理的・社会的要因により、人口</a:t>
          </a:r>
          <a:r>
            <a:rPr kumimoji="1" lang="en-US" altLang="ja-JP" sz="1300">
              <a:latin typeface="ＭＳ Ｐゴシック"/>
            </a:rPr>
            <a:t>1</a:t>
          </a:r>
          <a:r>
            <a:rPr kumimoji="1" lang="ja-JP" altLang="en-US" sz="1300">
              <a:latin typeface="ＭＳ Ｐゴシック"/>
            </a:rPr>
            <a:t>人当たりに対する施設数が多くなっており、それらの老朽化に伴う修繕等により物件費が増加している。今後は施設の削減や集約化等により、計画的な財政運営を行っていく。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118861</xdr:rowOff>
    </xdr:from>
    <xdr:to>
      <xdr:col>7</xdr:col>
      <xdr:colOff>152400</xdr:colOff>
      <xdr:row>81</xdr:row>
      <xdr:rowOff>134235</xdr:rowOff>
    </xdr:to>
    <xdr:cxnSp macro="">
      <xdr:nvCxnSpPr>
        <xdr:cNvPr id="192" name="直線コネクタ 191"/>
        <xdr:cNvCxnSpPr/>
      </xdr:nvCxnSpPr>
      <xdr:spPr>
        <a:xfrm>
          <a:off x="4114800" y="14006311"/>
          <a:ext cx="8382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81302</xdr:rowOff>
    </xdr:from>
    <xdr:to>
      <xdr:col>6</xdr:col>
      <xdr:colOff>0</xdr:colOff>
      <xdr:row>81</xdr:row>
      <xdr:rowOff>118861</xdr:rowOff>
    </xdr:to>
    <xdr:cxnSp macro="">
      <xdr:nvCxnSpPr>
        <xdr:cNvPr id="195" name="直線コネクタ 194"/>
        <xdr:cNvCxnSpPr/>
      </xdr:nvCxnSpPr>
      <xdr:spPr>
        <a:xfrm>
          <a:off x="3225800" y="13968752"/>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142395</xdr:rowOff>
    </xdr:from>
    <xdr:ext cx="736600" cy="259045"/>
    <xdr:sp macro="" textlink="">
      <xdr:nvSpPr>
        <xdr:cNvPr id="197" name="テキスト ボックス 196"/>
        <xdr:cNvSpPr txBox="1"/>
      </xdr:nvSpPr>
      <xdr:spPr>
        <a:xfrm>
          <a:off x="3733800" y="1368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56735</xdr:rowOff>
    </xdr:from>
    <xdr:to>
      <xdr:col>4</xdr:col>
      <xdr:colOff>482600</xdr:colOff>
      <xdr:row>81</xdr:row>
      <xdr:rowOff>81302</xdr:rowOff>
    </xdr:to>
    <xdr:cxnSp macro="">
      <xdr:nvCxnSpPr>
        <xdr:cNvPr id="198" name="直線コネクタ 197"/>
        <xdr:cNvCxnSpPr/>
      </xdr:nvCxnSpPr>
      <xdr:spPr>
        <a:xfrm>
          <a:off x="2336800" y="13944185"/>
          <a:ext cx="889000" cy="2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5421</xdr:rowOff>
    </xdr:from>
    <xdr:to>
      <xdr:col>3</xdr:col>
      <xdr:colOff>279400</xdr:colOff>
      <xdr:row>81</xdr:row>
      <xdr:rowOff>56735</xdr:rowOff>
    </xdr:to>
    <xdr:cxnSp macro="">
      <xdr:nvCxnSpPr>
        <xdr:cNvPr id="201" name="直線コネクタ 200"/>
        <xdr:cNvCxnSpPr/>
      </xdr:nvCxnSpPr>
      <xdr:spPr>
        <a:xfrm>
          <a:off x="1447800" y="13892871"/>
          <a:ext cx="889000" cy="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83435</xdr:rowOff>
    </xdr:from>
    <xdr:to>
      <xdr:col>7</xdr:col>
      <xdr:colOff>203200</xdr:colOff>
      <xdr:row>82</xdr:row>
      <xdr:rowOff>13585</xdr:rowOff>
    </xdr:to>
    <xdr:sp macro="" textlink="">
      <xdr:nvSpPr>
        <xdr:cNvPr id="211" name="円/楕円 210"/>
        <xdr:cNvSpPr/>
      </xdr:nvSpPr>
      <xdr:spPr>
        <a:xfrm>
          <a:off x="4902200" y="139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55512</xdr:rowOff>
    </xdr:from>
    <xdr:ext cx="762000" cy="259045"/>
    <xdr:sp macro="" textlink="">
      <xdr:nvSpPr>
        <xdr:cNvPr id="212" name="人件費・物件費等の状況該当値テキスト"/>
        <xdr:cNvSpPr txBox="1"/>
      </xdr:nvSpPr>
      <xdr:spPr>
        <a:xfrm>
          <a:off x="5041900" y="1394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154,957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68061</xdr:rowOff>
    </xdr:from>
    <xdr:to>
      <xdr:col>6</xdr:col>
      <xdr:colOff>50800</xdr:colOff>
      <xdr:row>81</xdr:row>
      <xdr:rowOff>169661</xdr:rowOff>
    </xdr:to>
    <xdr:sp macro="" textlink="">
      <xdr:nvSpPr>
        <xdr:cNvPr id="213" name="円/楕円 212"/>
        <xdr:cNvSpPr/>
      </xdr:nvSpPr>
      <xdr:spPr>
        <a:xfrm>
          <a:off x="4064000" y="139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154438</xdr:rowOff>
    </xdr:from>
    <xdr:ext cx="736600" cy="259045"/>
    <xdr:sp macro="" textlink="">
      <xdr:nvSpPr>
        <xdr:cNvPr id="214" name="テキスト ボックス 213"/>
        <xdr:cNvSpPr txBox="1"/>
      </xdr:nvSpPr>
      <xdr:spPr>
        <a:xfrm>
          <a:off x="3733800" y="14041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151,134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30502</xdr:rowOff>
    </xdr:from>
    <xdr:to>
      <xdr:col>4</xdr:col>
      <xdr:colOff>533400</xdr:colOff>
      <xdr:row>81</xdr:row>
      <xdr:rowOff>132102</xdr:rowOff>
    </xdr:to>
    <xdr:sp macro="" textlink="">
      <xdr:nvSpPr>
        <xdr:cNvPr id="215" name="円/楕円 214"/>
        <xdr:cNvSpPr/>
      </xdr:nvSpPr>
      <xdr:spPr>
        <a:xfrm>
          <a:off x="3175000" y="1391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142279</xdr:rowOff>
    </xdr:from>
    <xdr:ext cx="762000" cy="259045"/>
    <xdr:sp macro="" textlink="">
      <xdr:nvSpPr>
        <xdr:cNvPr id="216" name="テキスト ボックス 215"/>
        <xdr:cNvSpPr txBox="1"/>
      </xdr:nvSpPr>
      <xdr:spPr>
        <a:xfrm>
          <a:off x="2844800" y="1368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141,795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5935</xdr:rowOff>
    </xdr:from>
    <xdr:to>
      <xdr:col>3</xdr:col>
      <xdr:colOff>330200</xdr:colOff>
      <xdr:row>81</xdr:row>
      <xdr:rowOff>107535</xdr:rowOff>
    </xdr:to>
    <xdr:sp macro="" textlink="">
      <xdr:nvSpPr>
        <xdr:cNvPr id="217" name="円/楕円 216"/>
        <xdr:cNvSpPr/>
      </xdr:nvSpPr>
      <xdr:spPr>
        <a:xfrm>
          <a:off x="2286000" y="138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117712</xdr:rowOff>
    </xdr:from>
    <xdr:ext cx="762000" cy="259045"/>
    <xdr:sp macro="" textlink="">
      <xdr:nvSpPr>
        <xdr:cNvPr id="218" name="テキスト ボックス 217"/>
        <xdr:cNvSpPr txBox="1"/>
      </xdr:nvSpPr>
      <xdr:spPr>
        <a:xfrm>
          <a:off x="1955800" y="136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135,686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126071</xdr:rowOff>
    </xdr:from>
    <xdr:to>
      <xdr:col>2</xdr:col>
      <xdr:colOff>127000</xdr:colOff>
      <xdr:row>81</xdr:row>
      <xdr:rowOff>56221</xdr:rowOff>
    </xdr:to>
    <xdr:sp macro="" textlink="">
      <xdr:nvSpPr>
        <xdr:cNvPr id="219" name="円/楕円 218"/>
        <xdr:cNvSpPr/>
      </xdr:nvSpPr>
      <xdr:spPr>
        <a:xfrm>
          <a:off x="1397000" y="138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66398</xdr:rowOff>
    </xdr:from>
    <xdr:ext cx="762000" cy="259045"/>
    <xdr:sp macro="" textlink="">
      <xdr:nvSpPr>
        <xdr:cNvPr id="220" name="テキスト ボックス 219"/>
        <xdr:cNvSpPr txBox="1"/>
      </xdr:nvSpPr>
      <xdr:spPr>
        <a:xfrm>
          <a:off x="1066800" y="1361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財政健全化計画の終了に伴い、計画の一環としておこなっていた給与の１０％カット分を平成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月から復活させたことにより、平成</a:t>
          </a:r>
          <a:r>
            <a:rPr kumimoji="1" lang="en-US" altLang="ja-JP" sz="1300">
              <a:latin typeface="ＭＳ Ｐゴシック"/>
            </a:rPr>
            <a:t>25</a:t>
          </a:r>
          <a:r>
            <a:rPr kumimoji="1" lang="ja-JP" altLang="en-US" sz="1300">
              <a:latin typeface="ＭＳ Ｐゴシック"/>
            </a:rPr>
            <a:t>年度（平成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日時点での給料）以降類似団体の平均を上回ってしまっている。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146655</xdr:rowOff>
    </xdr:to>
    <xdr:cxnSp macro="">
      <xdr:nvCxnSpPr>
        <xdr:cNvPr id="256" name="直線コネクタ 255"/>
        <xdr:cNvCxnSpPr/>
      </xdr:nvCxnSpPr>
      <xdr:spPr>
        <a:xfrm>
          <a:off x="16179800" y="146854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8968</xdr:rowOff>
    </xdr:from>
    <xdr:ext cx="762000" cy="259045"/>
    <xdr:sp macro="" textlink="">
      <xdr:nvSpPr>
        <xdr:cNvPr id="257"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86</xdr:row>
      <xdr:rowOff>21166</xdr:rowOff>
    </xdr:to>
    <xdr:cxnSp macro="">
      <xdr:nvCxnSpPr>
        <xdr:cNvPr id="259" name="直線コネクタ 258"/>
        <xdr:cNvCxnSpPr/>
      </xdr:nvCxnSpPr>
      <xdr:spPr>
        <a:xfrm flipV="1">
          <a:off x="15290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1" name="テキスト ボックス 260"/>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67129</xdr:rowOff>
    </xdr:to>
    <xdr:cxnSp macro="">
      <xdr:nvCxnSpPr>
        <xdr:cNvPr id="262" name="直線コネクタ 261"/>
        <xdr:cNvCxnSpPr/>
      </xdr:nvCxnSpPr>
      <xdr:spPr>
        <a:xfrm flipV="1">
          <a:off x="14401800" y="147658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35275</xdr:rowOff>
    </xdr:from>
    <xdr:ext cx="762000" cy="259045"/>
    <xdr:sp macro="" textlink="">
      <xdr:nvSpPr>
        <xdr:cNvPr id="264" name="テキスト ボックス 263"/>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67129</xdr:rowOff>
    </xdr:from>
    <xdr:to>
      <xdr:col>21</xdr:col>
      <xdr:colOff>0</xdr:colOff>
      <xdr:row>89</xdr:row>
      <xdr:rowOff>150284</xdr:rowOff>
    </xdr:to>
    <xdr:cxnSp macro="">
      <xdr:nvCxnSpPr>
        <xdr:cNvPr id="265" name="直線コネクタ 264"/>
        <xdr:cNvCxnSpPr/>
      </xdr:nvCxnSpPr>
      <xdr:spPr>
        <a:xfrm flipV="1">
          <a:off x="13512800" y="14811829"/>
          <a:ext cx="889000" cy="59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12293</xdr:rowOff>
    </xdr:from>
    <xdr:ext cx="762000" cy="259045"/>
    <xdr:sp macro="" textlink="">
      <xdr:nvSpPr>
        <xdr:cNvPr id="267" name="テキスト ボックス 266"/>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95855</xdr:rowOff>
    </xdr:from>
    <xdr:to>
      <xdr:col>24</xdr:col>
      <xdr:colOff>609600</xdr:colOff>
      <xdr:row>86</xdr:row>
      <xdr:rowOff>26005</xdr:rowOff>
    </xdr:to>
    <xdr:sp macro="" textlink="">
      <xdr:nvSpPr>
        <xdr:cNvPr id="275" name="円/楕円 274"/>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67932</xdr:rowOff>
    </xdr:from>
    <xdr:ext cx="762000" cy="259045"/>
    <xdr:sp macro="" textlink="">
      <xdr:nvSpPr>
        <xdr:cNvPr id="276" name="給与水準   （国との比較）該当値テキスト"/>
        <xdr:cNvSpPr txBox="1"/>
      </xdr:nvSpPr>
      <xdr:spPr>
        <a:xfrm>
          <a:off x="17106900" y="146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7" name="円/楕円 276"/>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78" name="テキスト ボックス 277"/>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79" name="円/楕円 278"/>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80" name="テキスト ボックス 279"/>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16329</xdr:rowOff>
    </xdr:from>
    <xdr:to>
      <xdr:col>21</xdr:col>
      <xdr:colOff>50800</xdr:colOff>
      <xdr:row>86</xdr:row>
      <xdr:rowOff>117929</xdr:rowOff>
    </xdr:to>
    <xdr:sp macro="" textlink="">
      <xdr:nvSpPr>
        <xdr:cNvPr id="281" name="円/楕円 280"/>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102706</xdr:rowOff>
    </xdr:from>
    <xdr:ext cx="762000" cy="259045"/>
    <xdr:sp macro="" textlink="">
      <xdr:nvSpPr>
        <xdr:cNvPr id="282" name="テキスト ボックス 28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3" name="円/楕円 282"/>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84" name="テキスト ボックス 283"/>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財政健全化計画に基づき職員数の削減ををおこなってきており、平成</a:t>
          </a:r>
          <a:r>
            <a:rPr kumimoji="1" lang="en-US" altLang="ja-JP" sz="1300">
              <a:latin typeface="ＭＳ Ｐゴシック"/>
            </a:rPr>
            <a:t>25</a:t>
          </a:r>
          <a:r>
            <a:rPr kumimoji="1" lang="ja-JP" altLang="en-US" sz="1300">
              <a:latin typeface="ＭＳ Ｐゴシック"/>
            </a:rPr>
            <a:t>年度末に財政健全化計画が終了してからも、できる限り適正な職員数となるよう努めてきている。しかし、人口の減少等に伴い、人口千人当たりの職員数は増加している状況にある。施設の統廃合等を視野に入れ、今後も引き続き職員数の適正化に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27305</xdr:rowOff>
    </xdr:from>
    <xdr:to>
      <xdr:col>24</xdr:col>
      <xdr:colOff>558800</xdr:colOff>
      <xdr:row>64</xdr:row>
      <xdr:rowOff>60053</xdr:rowOff>
    </xdr:to>
    <xdr:cxnSp macro="">
      <xdr:nvCxnSpPr>
        <xdr:cNvPr id="321" name="直線コネクタ 320"/>
        <xdr:cNvCxnSpPr/>
      </xdr:nvCxnSpPr>
      <xdr:spPr>
        <a:xfrm>
          <a:off x="16179800" y="11000105"/>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136706</xdr:rowOff>
    </xdr:from>
    <xdr:to>
      <xdr:col>23</xdr:col>
      <xdr:colOff>406400</xdr:colOff>
      <xdr:row>64</xdr:row>
      <xdr:rowOff>27305</xdr:rowOff>
    </xdr:to>
    <xdr:cxnSp macro="">
      <xdr:nvCxnSpPr>
        <xdr:cNvPr id="324" name="直線コネクタ 323"/>
        <xdr:cNvCxnSpPr/>
      </xdr:nvCxnSpPr>
      <xdr:spPr>
        <a:xfrm>
          <a:off x="15290800" y="1093805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112576</xdr:rowOff>
    </xdr:from>
    <xdr:to>
      <xdr:col>22</xdr:col>
      <xdr:colOff>203200</xdr:colOff>
      <xdr:row>63</xdr:row>
      <xdr:rowOff>136706</xdr:rowOff>
    </xdr:to>
    <xdr:cxnSp macro="">
      <xdr:nvCxnSpPr>
        <xdr:cNvPr id="327" name="直線コネクタ 326"/>
        <xdr:cNvCxnSpPr/>
      </xdr:nvCxnSpPr>
      <xdr:spPr>
        <a:xfrm>
          <a:off x="14401800" y="109139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121846</xdr:rowOff>
    </xdr:from>
    <xdr:ext cx="762000" cy="259045"/>
    <xdr:sp macro="" textlink="">
      <xdr:nvSpPr>
        <xdr:cNvPr id="329" name="テキスト ボックス 328"/>
        <xdr:cNvSpPr txBox="1"/>
      </xdr:nvSpPr>
      <xdr:spPr>
        <a:xfrm>
          <a:off x="14909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24674</xdr:rowOff>
    </xdr:from>
    <xdr:to>
      <xdr:col>21</xdr:col>
      <xdr:colOff>0</xdr:colOff>
      <xdr:row>63</xdr:row>
      <xdr:rowOff>112576</xdr:rowOff>
    </xdr:to>
    <xdr:cxnSp macro="">
      <xdr:nvCxnSpPr>
        <xdr:cNvPr id="330" name="直線コネクタ 329"/>
        <xdr:cNvCxnSpPr/>
      </xdr:nvCxnSpPr>
      <xdr:spPr>
        <a:xfrm>
          <a:off x="13512800" y="10826024"/>
          <a:ext cx="889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116676</xdr:rowOff>
    </xdr:from>
    <xdr:ext cx="762000" cy="259045"/>
    <xdr:sp macro="" textlink="">
      <xdr:nvSpPr>
        <xdr:cNvPr id="332" name="テキスト ボックス 331"/>
        <xdr:cNvSpPr txBox="1"/>
      </xdr:nvSpPr>
      <xdr:spPr>
        <a:xfrm>
          <a:off x="14020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9253</xdr:rowOff>
    </xdr:from>
    <xdr:to>
      <xdr:col>24</xdr:col>
      <xdr:colOff>609600</xdr:colOff>
      <xdr:row>64</xdr:row>
      <xdr:rowOff>110853</xdr:rowOff>
    </xdr:to>
    <xdr:sp macro="" textlink="">
      <xdr:nvSpPr>
        <xdr:cNvPr id="340" name="円/楕円 339"/>
        <xdr:cNvSpPr/>
      </xdr:nvSpPr>
      <xdr:spPr>
        <a:xfrm>
          <a:off x="169672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152780</xdr:rowOff>
    </xdr:from>
    <xdr:ext cx="762000" cy="259045"/>
    <xdr:sp macro="" textlink="">
      <xdr:nvSpPr>
        <xdr:cNvPr id="341" name="定員管理の状況該当値テキスト"/>
        <xdr:cNvSpPr txBox="1"/>
      </xdr:nvSpPr>
      <xdr:spPr>
        <a:xfrm>
          <a:off x="17106900" y="109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147955</xdr:rowOff>
    </xdr:from>
    <xdr:to>
      <xdr:col>23</xdr:col>
      <xdr:colOff>457200</xdr:colOff>
      <xdr:row>64</xdr:row>
      <xdr:rowOff>78105</xdr:rowOff>
    </xdr:to>
    <xdr:sp macro="" textlink="">
      <xdr:nvSpPr>
        <xdr:cNvPr id="342" name="円/楕円 341"/>
        <xdr:cNvSpPr/>
      </xdr:nvSpPr>
      <xdr:spPr>
        <a:xfrm>
          <a:off x="16129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62882</xdr:rowOff>
    </xdr:from>
    <xdr:ext cx="736600" cy="259045"/>
    <xdr:sp macro="" textlink="">
      <xdr:nvSpPr>
        <xdr:cNvPr id="343" name="テキスト ボックス 342"/>
        <xdr:cNvSpPr txBox="1"/>
      </xdr:nvSpPr>
      <xdr:spPr>
        <a:xfrm>
          <a:off x="15798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85906</xdr:rowOff>
    </xdr:from>
    <xdr:to>
      <xdr:col>22</xdr:col>
      <xdr:colOff>254000</xdr:colOff>
      <xdr:row>64</xdr:row>
      <xdr:rowOff>16056</xdr:rowOff>
    </xdr:to>
    <xdr:sp macro="" textlink="">
      <xdr:nvSpPr>
        <xdr:cNvPr id="344" name="円/楕円 343"/>
        <xdr:cNvSpPr/>
      </xdr:nvSpPr>
      <xdr:spPr>
        <a:xfrm>
          <a:off x="15240000" y="10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833</xdr:rowOff>
    </xdr:from>
    <xdr:ext cx="762000" cy="259045"/>
    <xdr:sp macro="" textlink="">
      <xdr:nvSpPr>
        <xdr:cNvPr id="345" name="テキスト ボックス 344"/>
        <xdr:cNvSpPr txBox="1"/>
      </xdr:nvSpPr>
      <xdr:spPr>
        <a:xfrm>
          <a:off x="14909800" y="1097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61776</xdr:rowOff>
    </xdr:from>
    <xdr:to>
      <xdr:col>21</xdr:col>
      <xdr:colOff>50800</xdr:colOff>
      <xdr:row>63</xdr:row>
      <xdr:rowOff>163376</xdr:rowOff>
    </xdr:to>
    <xdr:sp macro="" textlink="">
      <xdr:nvSpPr>
        <xdr:cNvPr id="346" name="円/楕円 345"/>
        <xdr:cNvSpPr/>
      </xdr:nvSpPr>
      <xdr:spPr>
        <a:xfrm>
          <a:off x="143510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148153</xdr:rowOff>
    </xdr:from>
    <xdr:ext cx="762000" cy="259045"/>
    <xdr:sp macro="" textlink="">
      <xdr:nvSpPr>
        <xdr:cNvPr id="347" name="テキスト ボックス 346"/>
        <xdr:cNvSpPr txBox="1"/>
      </xdr:nvSpPr>
      <xdr:spPr>
        <a:xfrm>
          <a:off x="14020800" y="109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145324</xdr:rowOff>
    </xdr:from>
    <xdr:to>
      <xdr:col>19</xdr:col>
      <xdr:colOff>533400</xdr:colOff>
      <xdr:row>63</xdr:row>
      <xdr:rowOff>75474</xdr:rowOff>
    </xdr:to>
    <xdr:sp macro="" textlink="">
      <xdr:nvSpPr>
        <xdr:cNvPr id="348" name="円/楕円 347"/>
        <xdr:cNvSpPr/>
      </xdr:nvSpPr>
      <xdr:spPr>
        <a:xfrm>
          <a:off x="13462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85651</xdr:rowOff>
    </xdr:from>
    <xdr:ext cx="762000" cy="259045"/>
    <xdr:sp macro="" textlink="">
      <xdr:nvSpPr>
        <xdr:cNvPr id="349" name="テキスト ボックス 348"/>
        <xdr:cNvSpPr txBox="1"/>
      </xdr:nvSpPr>
      <xdr:spPr>
        <a:xfrm>
          <a:off x="13131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は普通建設事業の抑制による起債抑制等をおこない地方債残高の削減に努めたことにより、昨年度よりも実質公債費比率は減少している。しかし、類似団体平均や全国平均に比べて大きく下回っており、今後も公債費の適正化に努めていく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105833</xdr:rowOff>
    </xdr:from>
    <xdr:to>
      <xdr:col>24</xdr:col>
      <xdr:colOff>558800</xdr:colOff>
      <xdr:row>43</xdr:row>
      <xdr:rowOff>6773</xdr:rowOff>
    </xdr:to>
    <xdr:cxnSp macro="">
      <xdr:nvCxnSpPr>
        <xdr:cNvPr id="383" name="直線コネクタ 382"/>
        <xdr:cNvCxnSpPr/>
      </xdr:nvCxnSpPr>
      <xdr:spPr>
        <a:xfrm flipV="1">
          <a:off x="16179800" y="730673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6773</xdr:rowOff>
    </xdr:from>
    <xdr:to>
      <xdr:col>23</xdr:col>
      <xdr:colOff>406400</xdr:colOff>
      <xdr:row>43</xdr:row>
      <xdr:rowOff>63077</xdr:rowOff>
    </xdr:to>
    <xdr:cxnSp macro="">
      <xdr:nvCxnSpPr>
        <xdr:cNvPr id="386" name="直線コネクタ 385"/>
        <xdr:cNvCxnSpPr/>
      </xdr:nvCxnSpPr>
      <xdr:spPr>
        <a:xfrm flipV="1">
          <a:off x="15290800" y="73791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63077</xdr:rowOff>
    </xdr:from>
    <xdr:to>
      <xdr:col>22</xdr:col>
      <xdr:colOff>203200</xdr:colOff>
      <xdr:row>43</xdr:row>
      <xdr:rowOff>71120</xdr:rowOff>
    </xdr:to>
    <xdr:cxnSp macro="">
      <xdr:nvCxnSpPr>
        <xdr:cNvPr id="389" name="直線コネクタ 388"/>
        <xdr:cNvCxnSpPr/>
      </xdr:nvCxnSpPr>
      <xdr:spPr>
        <a:xfrm flipV="1">
          <a:off x="14401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43</xdr:row>
      <xdr:rowOff>95250</xdr:rowOff>
    </xdr:to>
    <xdr:cxnSp macro="">
      <xdr:nvCxnSpPr>
        <xdr:cNvPr id="392" name="直線コネクタ 391"/>
        <xdr:cNvCxnSpPr/>
      </xdr:nvCxnSpPr>
      <xdr:spPr>
        <a:xfrm flipV="1">
          <a:off x="13512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6" name="テキスト ボックス 395"/>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55033</xdr:rowOff>
    </xdr:from>
    <xdr:to>
      <xdr:col>24</xdr:col>
      <xdr:colOff>609600</xdr:colOff>
      <xdr:row>42</xdr:row>
      <xdr:rowOff>156633</xdr:rowOff>
    </xdr:to>
    <xdr:sp macro="" textlink="">
      <xdr:nvSpPr>
        <xdr:cNvPr id="402" name="円/楕円 401"/>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27110</xdr:rowOff>
    </xdr:from>
    <xdr:ext cx="762000" cy="259045"/>
    <xdr:sp macro="" textlink="">
      <xdr:nvSpPr>
        <xdr:cNvPr id="403"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127423</xdr:rowOff>
    </xdr:from>
    <xdr:to>
      <xdr:col>23</xdr:col>
      <xdr:colOff>457200</xdr:colOff>
      <xdr:row>43</xdr:row>
      <xdr:rowOff>57573</xdr:rowOff>
    </xdr:to>
    <xdr:sp macro="" textlink="">
      <xdr:nvSpPr>
        <xdr:cNvPr id="404" name="円/楕円 403"/>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42350</xdr:rowOff>
    </xdr:from>
    <xdr:ext cx="736600" cy="259045"/>
    <xdr:sp macro="" textlink="">
      <xdr:nvSpPr>
        <xdr:cNvPr id="405" name="テキスト ボックス 404"/>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12277</xdr:rowOff>
    </xdr:from>
    <xdr:to>
      <xdr:col>22</xdr:col>
      <xdr:colOff>254000</xdr:colOff>
      <xdr:row>43</xdr:row>
      <xdr:rowOff>113877</xdr:rowOff>
    </xdr:to>
    <xdr:sp macro="" textlink="">
      <xdr:nvSpPr>
        <xdr:cNvPr id="406" name="円/楕円 405"/>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98654</xdr:rowOff>
    </xdr:from>
    <xdr:ext cx="762000" cy="259045"/>
    <xdr:sp macro="" textlink="">
      <xdr:nvSpPr>
        <xdr:cNvPr id="407" name="テキスト ボックス 406"/>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8" name="円/楕円 407"/>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409" name="テキスト ボックス 408"/>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410" name="円/楕円 409"/>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11" name="テキスト ボックス 410"/>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年度については地方債残高の自然減や、財政調整基金等の充当可能基金残高が増加したことにより、昨年度に比べて将来負担比率は改善されている。</a:t>
          </a:r>
          <a:endParaRPr kumimoji="1" lang="en-US" altLang="ja-JP" sz="1300">
            <a:latin typeface="ＭＳ Ｐゴシック"/>
          </a:endParaRPr>
        </a:p>
        <a:p>
          <a:r>
            <a:rPr kumimoji="1" lang="ja-JP" altLang="en-US" sz="1300">
              <a:latin typeface="ＭＳ Ｐゴシック"/>
            </a:rPr>
            <a:t>しかし、類似団体及び全国平均等を大きく下回っている。今後も引き続き将来負担比率の適正化に努めていく。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125772</xdr:rowOff>
    </xdr:from>
    <xdr:to>
      <xdr:col>24</xdr:col>
      <xdr:colOff>558800</xdr:colOff>
      <xdr:row>20</xdr:row>
      <xdr:rowOff>29930</xdr:rowOff>
    </xdr:to>
    <xdr:cxnSp macro="">
      <xdr:nvCxnSpPr>
        <xdr:cNvPr id="445" name="直線コネクタ 444"/>
        <xdr:cNvCxnSpPr/>
      </xdr:nvCxnSpPr>
      <xdr:spPr>
        <a:xfrm flipV="1">
          <a:off x="16179800" y="3383322"/>
          <a:ext cx="8382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29930</xdr:rowOff>
    </xdr:from>
    <xdr:to>
      <xdr:col>23</xdr:col>
      <xdr:colOff>406400</xdr:colOff>
      <xdr:row>20</xdr:row>
      <xdr:rowOff>154601</xdr:rowOff>
    </xdr:to>
    <xdr:cxnSp macro="">
      <xdr:nvCxnSpPr>
        <xdr:cNvPr id="448" name="直線コネクタ 447"/>
        <xdr:cNvCxnSpPr/>
      </xdr:nvCxnSpPr>
      <xdr:spPr>
        <a:xfrm flipV="1">
          <a:off x="15290800" y="3458930"/>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136102</xdr:rowOff>
    </xdr:from>
    <xdr:to>
      <xdr:col>22</xdr:col>
      <xdr:colOff>203200</xdr:colOff>
      <xdr:row>20</xdr:row>
      <xdr:rowOff>154601</xdr:rowOff>
    </xdr:to>
    <xdr:cxnSp macro="">
      <xdr:nvCxnSpPr>
        <xdr:cNvPr id="451" name="直線コネクタ 450"/>
        <xdr:cNvCxnSpPr/>
      </xdr:nvCxnSpPr>
      <xdr:spPr>
        <a:xfrm>
          <a:off x="14401800" y="3565102"/>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3" name="テキスト ボックス 452"/>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136102</xdr:rowOff>
    </xdr:from>
    <xdr:to>
      <xdr:col>21</xdr:col>
      <xdr:colOff>0</xdr:colOff>
      <xdr:row>21</xdr:row>
      <xdr:rowOff>94954</xdr:rowOff>
    </xdr:to>
    <xdr:cxnSp macro="">
      <xdr:nvCxnSpPr>
        <xdr:cNvPr id="454" name="直線コネクタ 453"/>
        <xdr:cNvCxnSpPr/>
      </xdr:nvCxnSpPr>
      <xdr:spPr>
        <a:xfrm flipV="1">
          <a:off x="13512800" y="356510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6" name="テキスト ボックス 455"/>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8" name="テキスト ボックス 457"/>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74972</xdr:rowOff>
    </xdr:from>
    <xdr:to>
      <xdr:col>24</xdr:col>
      <xdr:colOff>609600</xdr:colOff>
      <xdr:row>20</xdr:row>
      <xdr:rowOff>5122</xdr:rowOff>
    </xdr:to>
    <xdr:sp macro="" textlink="">
      <xdr:nvSpPr>
        <xdr:cNvPr id="464" name="円/楕円 463"/>
        <xdr:cNvSpPr/>
      </xdr:nvSpPr>
      <xdr:spPr>
        <a:xfrm>
          <a:off x="16967200" y="33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47049</xdr:rowOff>
    </xdr:from>
    <xdr:ext cx="762000" cy="259045"/>
    <xdr:sp macro="" textlink="">
      <xdr:nvSpPr>
        <xdr:cNvPr id="465" name="将来負担の状況該当値テキスト"/>
        <xdr:cNvSpPr txBox="1"/>
      </xdr:nvSpPr>
      <xdr:spPr>
        <a:xfrm>
          <a:off x="17106900" y="330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150580</xdr:rowOff>
    </xdr:from>
    <xdr:to>
      <xdr:col>23</xdr:col>
      <xdr:colOff>457200</xdr:colOff>
      <xdr:row>20</xdr:row>
      <xdr:rowOff>80730</xdr:rowOff>
    </xdr:to>
    <xdr:sp macro="" textlink="">
      <xdr:nvSpPr>
        <xdr:cNvPr id="466" name="円/楕円 465"/>
        <xdr:cNvSpPr/>
      </xdr:nvSpPr>
      <xdr:spPr>
        <a:xfrm>
          <a:off x="16129000" y="34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65507</xdr:rowOff>
    </xdr:from>
    <xdr:ext cx="736600" cy="259045"/>
    <xdr:sp macro="" textlink="">
      <xdr:nvSpPr>
        <xdr:cNvPr id="467" name="テキスト ボックス 466"/>
        <xdr:cNvSpPr txBox="1"/>
      </xdr:nvSpPr>
      <xdr:spPr>
        <a:xfrm>
          <a:off x="15798800" y="3494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103801</xdr:rowOff>
    </xdr:from>
    <xdr:to>
      <xdr:col>22</xdr:col>
      <xdr:colOff>254000</xdr:colOff>
      <xdr:row>21</xdr:row>
      <xdr:rowOff>33951</xdr:rowOff>
    </xdr:to>
    <xdr:sp macro="" textlink="">
      <xdr:nvSpPr>
        <xdr:cNvPr id="468" name="円/楕円 467"/>
        <xdr:cNvSpPr/>
      </xdr:nvSpPr>
      <xdr:spPr>
        <a:xfrm>
          <a:off x="15240000" y="353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18728</xdr:rowOff>
    </xdr:from>
    <xdr:ext cx="762000" cy="259045"/>
    <xdr:sp macro="" textlink="">
      <xdr:nvSpPr>
        <xdr:cNvPr id="469" name="テキスト ボックス 468"/>
        <xdr:cNvSpPr txBox="1"/>
      </xdr:nvSpPr>
      <xdr:spPr>
        <a:xfrm>
          <a:off x="14909800" y="361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85302</xdr:rowOff>
    </xdr:from>
    <xdr:to>
      <xdr:col>21</xdr:col>
      <xdr:colOff>50800</xdr:colOff>
      <xdr:row>21</xdr:row>
      <xdr:rowOff>15452</xdr:rowOff>
    </xdr:to>
    <xdr:sp macro="" textlink="">
      <xdr:nvSpPr>
        <xdr:cNvPr id="470" name="円/楕円 469"/>
        <xdr:cNvSpPr/>
      </xdr:nvSpPr>
      <xdr:spPr>
        <a:xfrm>
          <a:off x="14351000" y="35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229</xdr:rowOff>
    </xdr:from>
    <xdr:ext cx="762000" cy="259045"/>
    <xdr:sp macro="" textlink="">
      <xdr:nvSpPr>
        <xdr:cNvPr id="471" name="テキスト ボックス 470"/>
        <xdr:cNvSpPr txBox="1"/>
      </xdr:nvSpPr>
      <xdr:spPr>
        <a:xfrm>
          <a:off x="14020800" y="360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44154</xdr:rowOff>
    </xdr:from>
    <xdr:to>
      <xdr:col>19</xdr:col>
      <xdr:colOff>533400</xdr:colOff>
      <xdr:row>21</xdr:row>
      <xdr:rowOff>145754</xdr:rowOff>
    </xdr:to>
    <xdr:sp macro="" textlink="">
      <xdr:nvSpPr>
        <xdr:cNvPr id="472" name="円/楕円 471"/>
        <xdr:cNvSpPr/>
      </xdr:nvSpPr>
      <xdr:spPr>
        <a:xfrm>
          <a:off x="13462000" y="364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130531</xdr:rowOff>
    </xdr:from>
    <xdr:ext cx="762000" cy="259045"/>
    <xdr:sp macro="" textlink="">
      <xdr:nvSpPr>
        <xdr:cNvPr id="473" name="テキスト ボックス 472"/>
        <xdr:cNvSpPr txBox="1"/>
      </xdr:nvSpPr>
      <xdr:spPr>
        <a:xfrm>
          <a:off x="13131800" y="373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27,065
26,815
60.58
15,064,457
14,266,424
596,873
7,540,970
17,900,246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健全化計画の終了に伴い、それまでカットしていた給与１０％分を復元したこと等により、平成２６年度以降、人件費の経常収支比率は２７％を超えており、類似団体平均との差も徐々に拡大している。２８年度においては、退職手当に係る歳出の増加等により、過去五年間の中で最も高い経常収支比率となっており、今後も人件費の適正化に努め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39</xdr:row>
      <xdr:rowOff>24130</xdr:rowOff>
    </xdr:to>
    <xdr:cxnSp macro="">
      <xdr:nvCxnSpPr>
        <xdr:cNvPr id="66" name="直線コネクタ 65"/>
        <xdr:cNvCxnSpPr/>
      </xdr:nvCxnSpPr>
      <xdr:spPr>
        <a:xfrm>
          <a:off x="3987800" y="6596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38</xdr:row>
      <xdr:rowOff>111760</xdr:rowOff>
    </xdr:to>
    <xdr:cxnSp macro="">
      <xdr:nvCxnSpPr>
        <xdr:cNvPr id="69" name="直線コネクタ 68"/>
        <xdr:cNvCxnSpPr/>
      </xdr:nvCxnSpPr>
      <xdr:spPr>
        <a:xfrm flipV="1">
          <a:off x="3098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111760</xdr:rowOff>
    </xdr:to>
    <xdr:cxnSp macro="">
      <xdr:nvCxnSpPr>
        <xdr:cNvPr id="72" name="直線コネクタ 71"/>
        <xdr:cNvCxnSpPr/>
      </xdr:nvCxnSpPr>
      <xdr:spPr>
        <a:xfrm>
          <a:off x="2209800" y="65278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38</xdr:row>
      <xdr:rowOff>12700</xdr:rowOff>
    </xdr:to>
    <xdr:cxnSp macro="">
      <xdr:nvCxnSpPr>
        <xdr:cNvPr id="75" name="直線コネクタ 74"/>
        <xdr:cNvCxnSpPr/>
      </xdr:nvCxnSpPr>
      <xdr:spPr>
        <a:xfrm>
          <a:off x="1320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144780</xdr:rowOff>
    </xdr:from>
    <xdr:to>
      <xdr:col>7</xdr:col>
      <xdr:colOff>66675</xdr:colOff>
      <xdr:row>39</xdr:row>
      <xdr:rowOff>74930</xdr:rowOff>
    </xdr:to>
    <xdr:sp macro="" textlink="">
      <xdr:nvSpPr>
        <xdr:cNvPr id="85" name="円/楕円 84"/>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116857</xdr:rowOff>
    </xdr:from>
    <xdr:ext cx="762000" cy="259045"/>
    <xdr:sp macro="" textlink="">
      <xdr:nvSpPr>
        <xdr:cNvPr id="86"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7" name="円/楕円 86"/>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8" name="テキスト ボックス 87"/>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60960</xdr:rowOff>
    </xdr:from>
    <xdr:to>
      <xdr:col>4</xdr:col>
      <xdr:colOff>396875</xdr:colOff>
      <xdr:row>38</xdr:row>
      <xdr:rowOff>162560</xdr:rowOff>
    </xdr:to>
    <xdr:sp macro="" textlink="">
      <xdr:nvSpPr>
        <xdr:cNvPr id="89" name="円/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147337</xdr:rowOff>
    </xdr:from>
    <xdr:ext cx="762000" cy="259045"/>
    <xdr:sp macro="" textlink="">
      <xdr:nvSpPr>
        <xdr:cNvPr id="90" name="テキスト ボックス 89"/>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1" name="円/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93" name="円/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昨年度に比べ物件費の総額は微増しているが、ごみ処理委託経費等の減により物件費にかかる経常経費は減少している。加えて、平成</a:t>
          </a:r>
          <a:r>
            <a:rPr kumimoji="1" lang="en-US" altLang="ja-JP" sz="1300">
              <a:latin typeface="ＭＳ Ｐゴシック"/>
            </a:rPr>
            <a:t>29</a:t>
          </a:r>
          <a:r>
            <a:rPr kumimoji="1" lang="ja-JP" altLang="en-US" sz="1300">
              <a:latin typeface="ＭＳ Ｐゴシック"/>
            </a:rPr>
            <a:t>年度にはやまとクリーンパークの運営が開始し、事務負担金という形で補助費等に係る歳出は増加するものの物件費におけるごみ処理委託経費は減少し、ごみ処理関連経費の全体額についても減少することが見込まれる。今後も適正な経費削減に努め経常収支比率の改善を目指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16</xdr:row>
      <xdr:rowOff>0</xdr:rowOff>
    </xdr:to>
    <xdr:cxnSp macro="">
      <xdr:nvCxnSpPr>
        <xdr:cNvPr id="127" name="直線コネクタ 126"/>
        <xdr:cNvCxnSpPr/>
      </xdr:nvCxnSpPr>
      <xdr:spPr>
        <a:xfrm flipV="1">
          <a:off x="15671800" y="2717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0</xdr:rowOff>
    </xdr:to>
    <xdr:cxnSp macro="">
      <xdr:nvCxnSpPr>
        <xdr:cNvPr id="130" name="直線コネクタ 129"/>
        <xdr:cNvCxnSpPr/>
      </xdr:nvCxnSpPr>
      <xdr:spPr>
        <a:xfrm>
          <a:off x="14782800" y="267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133350</xdr:rowOff>
    </xdr:to>
    <xdr:cxnSp macro="">
      <xdr:nvCxnSpPr>
        <xdr:cNvPr id="133" name="直線コネクタ 132"/>
        <xdr:cNvCxnSpPr/>
      </xdr:nvCxnSpPr>
      <xdr:spPr>
        <a:xfrm flipV="1">
          <a:off x="13893800" y="267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35" name="テキスト ボックス 134"/>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114300</xdr:rowOff>
    </xdr:from>
    <xdr:to>
      <xdr:col>20</xdr:col>
      <xdr:colOff>158750</xdr:colOff>
      <xdr:row>15</xdr:row>
      <xdr:rowOff>133350</xdr:rowOff>
    </xdr:to>
    <xdr:cxnSp macro="">
      <xdr:nvCxnSpPr>
        <xdr:cNvPr id="136" name="直線コネクタ 135"/>
        <xdr:cNvCxnSpPr/>
      </xdr:nvCxnSpPr>
      <xdr:spPr>
        <a:xfrm>
          <a:off x="13004800" y="2514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6" name="円/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120650</xdr:rowOff>
    </xdr:from>
    <xdr:to>
      <xdr:col>22</xdr:col>
      <xdr:colOff>615950</xdr:colOff>
      <xdr:row>16</xdr:row>
      <xdr:rowOff>50800</xdr:rowOff>
    </xdr:to>
    <xdr:sp macro="" textlink="">
      <xdr:nvSpPr>
        <xdr:cNvPr id="148" name="円/楕円 147"/>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49" name="テキスト ボックス 148"/>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0" name="円/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82550</xdr:rowOff>
    </xdr:from>
    <xdr:to>
      <xdr:col>20</xdr:col>
      <xdr:colOff>209550</xdr:colOff>
      <xdr:row>16</xdr:row>
      <xdr:rowOff>12700</xdr:rowOff>
    </xdr:to>
    <xdr:sp macro="" textlink="">
      <xdr:nvSpPr>
        <xdr:cNvPr id="152" name="円/楕円 151"/>
        <xdr:cNvSpPr/>
      </xdr:nvSpPr>
      <xdr:spPr>
        <a:xfrm>
          <a:off x="13843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168927</xdr:rowOff>
    </xdr:from>
    <xdr:ext cx="762000" cy="259045"/>
    <xdr:sp macro="" textlink="">
      <xdr:nvSpPr>
        <xdr:cNvPr id="153" name="テキスト ボックス 152"/>
        <xdr:cNvSpPr txBox="1"/>
      </xdr:nvSpPr>
      <xdr:spPr>
        <a:xfrm>
          <a:off x="13512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54" name="円/楕円 153"/>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3827</xdr:rowOff>
    </xdr:from>
    <xdr:ext cx="762000" cy="259045"/>
    <xdr:sp macro="" textlink="">
      <xdr:nvSpPr>
        <xdr:cNvPr id="155" name="テキスト ボックス 154"/>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においては、昨年度に比べ生活保護費や障害福祉サービス費にかかる支出が増加しており、一方で普通交付税等の経常一般財源は減少している。そのため扶助費の経常収支比率は悪化しており、類似団体及び県平均を下回っている。今後も扶助費の適正化に努める必要が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58</xdr:row>
      <xdr:rowOff>143328</xdr:rowOff>
    </xdr:to>
    <xdr:cxnSp macro="">
      <xdr:nvCxnSpPr>
        <xdr:cNvPr id="190" name="直線コネクタ 189"/>
        <xdr:cNvCxnSpPr/>
      </xdr:nvCxnSpPr>
      <xdr:spPr>
        <a:xfrm>
          <a:off x="3987800" y="9679215"/>
          <a:ext cx="838200" cy="40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58</xdr:row>
      <xdr:rowOff>61685</xdr:rowOff>
    </xdr:to>
    <xdr:cxnSp macro="">
      <xdr:nvCxnSpPr>
        <xdr:cNvPr id="193" name="直線コネクタ 192"/>
        <xdr:cNvCxnSpPr/>
      </xdr:nvCxnSpPr>
      <xdr:spPr>
        <a:xfrm flipV="1">
          <a:off x="3098800" y="96792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58</xdr:row>
      <xdr:rowOff>61685</xdr:rowOff>
    </xdr:to>
    <xdr:cxnSp macro="">
      <xdr:nvCxnSpPr>
        <xdr:cNvPr id="196" name="直線コネクタ 195"/>
        <xdr:cNvCxnSpPr/>
      </xdr:nvCxnSpPr>
      <xdr:spPr>
        <a:xfrm>
          <a:off x="2209800" y="99241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57</xdr:row>
      <xdr:rowOff>151493</xdr:rowOff>
    </xdr:to>
    <xdr:cxnSp macro="">
      <xdr:nvCxnSpPr>
        <xdr:cNvPr id="199" name="直線コネクタ 198"/>
        <xdr:cNvCxnSpPr/>
      </xdr:nvCxnSpPr>
      <xdr:spPr>
        <a:xfrm>
          <a:off x="1320800" y="96955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92528</xdr:rowOff>
    </xdr:from>
    <xdr:to>
      <xdr:col>7</xdr:col>
      <xdr:colOff>66675</xdr:colOff>
      <xdr:row>59</xdr:row>
      <xdr:rowOff>22678</xdr:rowOff>
    </xdr:to>
    <xdr:sp macro="" textlink="">
      <xdr:nvSpPr>
        <xdr:cNvPr id="209" name="円/楕円 208"/>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64605</xdr:rowOff>
    </xdr:from>
    <xdr:ext cx="762000" cy="259045"/>
    <xdr:sp macro="" textlink="">
      <xdr:nvSpPr>
        <xdr:cNvPr id="210"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11" name="円/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212" name="テキスト ボックス 211"/>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xdr:rowOff>
    </xdr:from>
    <xdr:to>
      <xdr:col>4</xdr:col>
      <xdr:colOff>396875</xdr:colOff>
      <xdr:row>58</xdr:row>
      <xdr:rowOff>112485</xdr:rowOff>
    </xdr:to>
    <xdr:sp macro="" textlink="">
      <xdr:nvSpPr>
        <xdr:cNvPr id="213" name="円/楕円 212"/>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214" name="テキスト ボックス 213"/>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15" name="円/楕円 214"/>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16" name="テキスト ボックス 215"/>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7" name="円/楕円 216"/>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18" name="テキスト ボックス 217"/>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繰出金に係る経常経費は昨年度よりも僅かに減少しているものの、普通交付税等からなる経常一般財源がより大きく減少しているため経常収支比率は悪化している。</a:t>
          </a:r>
          <a:endParaRPr kumimoji="1" lang="en-US" altLang="ja-JP" sz="1300">
            <a:latin typeface="ＭＳ Ｐゴシック"/>
          </a:endParaRPr>
        </a:p>
        <a:p>
          <a:r>
            <a:rPr kumimoji="1" lang="ja-JP" altLang="en-US" sz="1300">
              <a:latin typeface="ＭＳ Ｐゴシック"/>
            </a:rPr>
            <a:t>国民健康保険事業特別会計の赤字額が大きく繰出金も多額に上るため、予防検診事業等を実施し医療費の抑制を図り、当該経費の適正化に努めていく。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130266</xdr:rowOff>
    </xdr:from>
    <xdr:to>
      <xdr:col>24</xdr:col>
      <xdr:colOff>31750</xdr:colOff>
      <xdr:row>56</xdr:row>
      <xdr:rowOff>162923</xdr:rowOff>
    </xdr:to>
    <xdr:cxnSp macro="">
      <xdr:nvCxnSpPr>
        <xdr:cNvPr id="253" name="直線コネクタ 252"/>
        <xdr:cNvCxnSpPr/>
      </xdr:nvCxnSpPr>
      <xdr:spPr>
        <a:xfrm>
          <a:off x="15671800" y="97314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130266</xdr:rowOff>
    </xdr:to>
    <xdr:cxnSp macro="">
      <xdr:nvCxnSpPr>
        <xdr:cNvPr id="256" name="直線コネクタ 255"/>
        <xdr:cNvCxnSpPr/>
      </xdr:nvCxnSpPr>
      <xdr:spPr>
        <a:xfrm>
          <a:off x="14782800" y="97053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64951</xdr:rowOff>
    </xdr:from>
    <xdr:to>
      <xdr:col>21</xdr:col>
      <xdr:colOff>361950</xdr:colOff>
      <xdr:row>56</xdr:row>
      <xdr:rowOff>104140</xdr:rowOff>
    </xdr:to>
    <xdr:cxnSp macro="">
      <xdr:nvCxnSpPr>
        <xdr:cNvPr id="259" name="直線コネクタ 258"/>
        <xdr:cNvCxnSpPr/>
      </xdr:nvCxnSpPr>
      <xdr:spPr>
        <a:xfrm>
          <a:off x="13893800" y="96661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25763</xdr:rowOff>
    </xdr:from>
    <xdr:to>
      <xdr:col>20</xdr:col>
      <xdr:colOff>158750</xdr:colOff>
      <xdr:row>56</xdr:row>
      <xdr:rowOff>64951</xdr:rowOff>
    </xdr:to>
    <xdr:cxnSp macro="">
      <xdr:nvCxnSpPr>
        <xdr:cNvPr id="262" name="直線コネクタ 261"/>
        <xdr:cNvCxnSpPr/>
      </xdr:nvCxnSpPr>
      <xdr:spPr>
        <a:xfrm>
          <a:off x="13004800" y="96269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66" name="テキスト ボックス 265"/>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112123</xdr:rowOff>
    </xdr:from>
    <xdr:to>
      <xdr:col>24</xdr:col>
      <xdr:colOff>82550</xdr:colOff>
      <xdr:row>57</xdr:row>
      <xdr:rowOff>42273</xdr:rowOff>
    </xdr:to>
    <xdr:sp macro="" textlink="">
      <xdr:nvSpPr>
        <xdr:cNvPr id="272" name="円/楕円 271"/>
        <xdr:cNvSpPr/>
      </xdr:nvSpPr>
      <xdr:spPr>
        <a:xfrm>
          <a:off x="164592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84200</xdr:rowOff>
    </xdr:from>
    <xdr:ext cx="762000" cy="259045"/>
    <xdr:sp macro="" textlink="">
      <xdr:nvSpPr>
        <xdr:cNvPr id="273" name="その他該当値テキスト"/>
        <xdr:cNvSpPr txBox="1"/>
      </xdr:nvSpPr>
      <xdr:spPr>
        <a:xfrm>
          <a:off x="16598900" y="968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79466</xdr:rowOff>
    </xdr:from>
    <xdr:to>
      <xdr:col>22</xdr:col>
      <xdr:colOff>615950</xdr:colOff>
      <xdr:row>57</xdr:row>
      <xdr:rowOff>9616</xdr:rowOff>
    </xdr:to>
    <xdr:sp macro="" textlink="">
      <xdr:nvSpPr>
        <xdr:cNvPr id="274" name="円/楕円 273"/>
        <xdr:cNvSpPr/>
      </xdr:nvSpPr>
      <xdr:spPr>
        <a:xfrm>
          <a:off x="15621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165843</xdr:rowOff>
    </xdr:from>
    <xdr:ext cx="736600" cy="259045"/>
    <xdr:sp macro="" textlink="">
      <xdr:nvSpPr>
        <xdr:cNvPr id="275" name="テキスト ボックス 274"/>
        <xdr:cNvSpPr txBox="1"/>
      </xdr:nvSpPr>
      <xdr:spPr>
        <a:xfrm>
          <a:off x="15290800" y="97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6" name="円/楕円 275"/>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77" name="テキスト ボックス 276"/>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14151</xdr:rowOff>
    </xdr:from>
    <xdr:to>
      <xdr:col>20</xdr:col>
      <xdr:colOff>209550</xdr:colOff>
      <xdr:row>56</xdr:row>
      <xdr:rowOff>115751</xdr:rowOff>
    </xdr:to>
    <xdr:sp macro="" textlink="">
      <xdr:nvSpPr>
        <xdr:cNvPr id="278" name="円/楕円 277"/>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100528</xdr:rowOff>
    </xdr:from>
    <xdr:ext cx="762000" cy="259045"/>
    <xdr:sp macro="" textlink="">
      <xdr:nvSpPr>
        <xdr:cNvPr id="279" name="テキスト ボックス 278"/>
        <xdr:cNvSpPr txBox="1"/>
      </xdr:nvSpPr>
      <xdr:spPr>
        <a:xfrm>
          <a:off x="13512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146413</xdr:rowOff>
    </xdr:from>
    <xdr:to>
      <xdr:col>19</xdr:col>
      <xdr:colOff>6350</xdr:colOff>
      <xdr:row>56</xdr:row>
      <xdr:rowOff>76563</xdr:rowOff>
    </xdr:to>
    <xdr:sp macro="" textlink="">
      <xdr:nvSpPr>
        <xdr:cNvPr id="280" name="円/楕円 279"/>
        <xdr:cNvSpPr/>
      </xdr:nvSpPr>
      <xdr:spPr>
        <a:xfrm>
          <a:off x="12954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86740</xdr:rowOff>
    </xdr:from>
    <xdr:ext cx="762000" cy="259045"/>
    <xdr:sp macro="" textlink="">
      <xdr:nvSpPr>
        <xdr:cNvPr id="281" name="テキスト ボックス 280"/>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すると、臨時的経費であるやまと広域環境衛生事務組合への建設負担金の増等により、補助費等に係る歳出額は増加しているが、経常経費は減少傾向にあり、補助費等の経常収支比率はほぼ横ばいとなっている。しかし、平成</a:t>
          </a:r>
          <a:r>
            <a:rPr kumimoji="1" lang="en-US" altLang="ja-JP" sz="1300">
              <a:latin typeface="ＭＳ Ｐゴシック"/>
            </a:rPr>
            <a:t>29</a:t>
          </a:r>
          <a:r>
            <a:rPr kumimoji="1" lang="ja-JP" altLang="en-US" sz="1300">
              <a:latin typeface="ＭＳ Ｐゴシック"/>
            </a:rPr>
            <a:t>年度からはやまとクリーンパークの運営開始に伴い事務負担金が増え、補助費等の経常収支比率が増大する可能性があるため、今後も補助費の適正化に努めていく必要がある。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36</xdr:row>
      <xdr:rowOff>149860</xdr:rowOff>
    </xdr:to>
    <xdr:cxnSp macro="">
      <xdr:nvCxnSpPr>
        <xdr:cNvPr id="311" name="直線コネクタ 310"/>
        <xdr:cNvCxnSpPr/>
      </xdr:nvCxnSpPr>
      <xdr:spPr>
        <a:xfrm>
          <a:off x="15671800" y="6322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168148</xdr:rowOff>
    </xdr:to>
    <xdr:cxnSp macro="">
      <xdr:nvCxnSpPr>
        <xdr:cNvPr id="314" name="直線コネクタ 313"/>
        <xdr:cNvCxnSpPr/>
      </xdr:nvCxnSpPr>
      <xdr:spPr>
        <a:xfrm flipV="1">
          <a:off x="14782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168148</xdr:rowOff>
    </xdr:to>
    <xdr:cxnSp macro="">
      <xdr:nvCxnSpPr>
        <xdr:cNvPr id="317" name="直線コネクタ 316"/>
        <xdr:cNvCxnSpPr/>
      </xdr:nvCxnSpPr>
      <xdr:spPr>
        <a:xfrm>
          <a:off x="13893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127000</xdr:rowOff>
    </xdr:to>
    <xdr:cxnSp macro="">
      <xdr:nvCxnSpPr>
        <xdr:cNvPr id="320" name="直線コネクタ 319"/>
        <xdr:cNvCxnSpPr/>
      </xdr:nvCxnSpPr>
      <xdr:spPr>
        <a:xfrm>
          <a:off x="13004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30" name="円/楕円 329"/>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31"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32" name="円/楕円 331"/>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33" name="テキスト ボックス 332"/>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34" name="円/楕円 333"/>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35" name="テキスト ボックス 334"/>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6" name="円/楕円 335"/>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7" name="テキスト ボックス 336"/>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38" name="円/楕円 337"/>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39" name="テキスト ボックス 338"/>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昨年度に比べ公債費にかかる歳出額は減少しているものの、経常一般財源の減少がそれを上回るため、公債費の経常収支比率は</a:t>
          </a:r>
          <a:r>
            <a:rPr kumimoji="1" lang="en-US" altLang="ja-JP" sz="1300">
              <a:latin typeface="ＭＳ Ｐゴシック"/>
            </a:rPr>
            <a:t>0.1</a:t>
          </a:r>
          <a:r>
            <a:rPr kumimoji="1" lang="ja-JP" altLang="en-US" sz="1300">
              <a:latin typeface="ＭＳ Ｐゴシック"/>
            </a:rPr>
            <a:t>％悪化している。</a:t>
          </a:r>
          <a:endParaRPr kumimoji="1" lang="en-US" altLang="ja-JP" sz="1300">
            <a:latin typeface="ＭＳ Ｐゴシック"/>
          </a:endParaRPr>
        </a:p>
        <a:p>
          <a:r>
            <a:rPr kumimoji="1" lang="ja-JP" altLang="en-US" sz="1300">
              <a:latin typeface="ＭＳ Ｐゴシック"/>
            </a:rPr>
            <a:t>全国平均や類似団体の平均等と比較しても当市の公債費は高額になっており、今後も地方債発行を抑制し、公債費適正化に努める必要がある。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73661</xdr:rowOff>
    </xdr:from>
    <xdr:to>
      <xdr:col>7</xdr:col>
      <xdr:colOff>15875</xdr:colOff>
      <xdr:row>78</xdr:row>
      <xdr:rowOff>81280</xdr:rowOff>
    </xdr:to>
    <xdr:cxnSp macro="">
      <xdr:nvCxnSpPr>
        <xdr:cNvPr id="372" name="直線コネクタ 371"/>
        <xdr:cNvCxnSpPr/>
      </xdr:nvCxnSpPr>
      <xdr:spPr>
        <a:xfrm>
          <a:off x="3987800" y="13446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73661</xdr:rowOff>
    </xdr:from>
    <xdr:to>
      <xdr:col>5</xdr:col>
      <xdr:colOff>549275</xdr:colOff>
      <xdr:row>79</xdr:row>
      <xdr:rowOff>107950</xdr:rowOff>
    </xdr:to>
    <xdr:cxnSp macro="">
      <xdr:nvCxnSpPr>
        <xdr:cNvPr id="375" name="直線コネクタ 374"/>
        <xdr:cNvCxnSpPr/>
      </xdr:nvCxnSpPr>
      <xdr:spPr>
        <a:xfrm flipV="1">
          <a:off x="3098800" y="134467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107950</xdr:rowOff>
    </xdr:from>
    <xdr:to>
      <xdr:col>4</xdr:col>
      <xdr:colOff>346075</xdr:colOff>
      <xdr:row>79</xdr:row>
      <xdr:rowOff>123189</xdr:rowOff>
    </xdr:to>
    <xdr:cxnSp macro="">
      <xdr:nvCxnSpPr>
        <xdr:cNvPr id="378" name="直線コネクタ 377"/>
        <xdr:cNvCxnSpPr/>
      </xdr:nvCxnSpPr>
      <xdr:spPr>
        <a:xfrm flipV="1">
          <a:off x="2209800" y="13652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0" name="テキスト ボックス 379"/>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77470</xdr:rowOff>
    </xdr:from>
    <xdr:to>
      <xdr:col>3</xdr:col>
      <xdr:colOff>142875</xdr:colOff>
      <xdr:row>79</xdr:row>
      <xdr:rowOff>123189</xdr:rowOff>
    </xdr:to>
    <xdr:cxnSp macro="">
      <xdr:nvCxnSpPr>
        <xdr:cNvPr id="381" name="直線コネクタ 380"/>
        <xdr:cNvCxnSpPr/>
      </xdr:nvCxnSpPr>
      <xdr:spPr>
        <a:xfrm>
          <a:off x="1320800" y="13622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3" name="テキスト ボックス 38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5" name="テキスト ボックス 384"/>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91" name="円/楕円 390"/>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92"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22861</xdr:rowOff>
    </xdr:from>
    <xdr:to>
      <xdr:col>5</xdr:col>
      <xdr:colOff>600075</xdr:colOff>
      <xdr:row>78</xdr:row>
      <xdr:rowOff>124461</xdr:rowOff>
    </xdr:to>
    <xdr:sp macro="" textlink="">
      <xdr:nvSpPr>
        <xdr:cNvPr id="393" name="円/楕円 392"/>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109238</xdr:rowOff>
    </xdr:from>
    <xdr:ext cx="736600" cy="259045"/>
    <xdr:sp macro="" textlink="">
      <xdr:nvSpPr>
        <xdr:cNvPr id="394" name="テキスト ボックス 393"/>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57150</xdr:rowOff>
    </xdr:from>
    <xdr:to>
      <xdr:col>4</xdr:col>
      <xdr:colOff>396875</xdr:colOff>
      <xdr:row>79</xdr:row>
      <xdr:rowOff>158750</xdr:rowOff>
    </xdr:to>
    <xdr:sp macro="" textlink="">
      <xdr:nvSpPr>
        <xdr:cNvPr id="395" name="円/楕円 394"/>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143527</xdr:rowOff>
    </xdr:from>
    <xdr:ext cx="762000" cy="259045"/>
    <xdr:sp macro="" textlink="">
      <xdr:nvSpPr>
        <xdr:cNvPr id="396" name="テキスト ボックス 395"/>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72389</xdr:rowOff>
    </xdr:from>
    <xdr:to>
      <xdr:col>3</xdr:col>
      <xdr:colOff>193675</xdr:colOff>
      <xdr:row>80</xdr:row>
      <xdr:rowOff>2539</xdr:rowOff>
    </xdr:to>
    <xdr:sp macro="" textlink="">
      <xdr:nvSpPr>
        <xdr:cNvPr id="397" name="円/楕円 396"/>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158766</xdr:rowOff>
    </xdr:from>
    <xdr:ext cx="762000" cy="259045"/>
    <xdr:sp macro="" textlink="">
      <xdr:nvSpPr>
        <xdr:cNvPr id="398" name="テキスト ボックス 397"/>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26670</xdr:rowOff>
    </xdr:from>
    <xdr:to>
      <xdr:col>1</xdr:col>
      <xdr:colOff>676275</xdr:colOff>
      <xdr:row>79</xdr:row>
      <xdr:rowOff>128270</xdr:rowOff>
    </xdr:to>
    <xdr:sp macro="" textlink="">
      <xdr:nvSpPr>
        <xdr:cNvPr id="399" name="円/楕円 398"/>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113047</xdr:rowOff>
    </xdr:from>
    <xdr:ext cx="762000" cy="259045"/>
    <xdr:sp macro="" textlink="">
      <xdr:nvSpPr>
        <xdr:cNvPr id="400" name="テキスト ボックス 399"/>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おいては、人件費・扶助費の増により経常経費全体の額は昨年度よりも微増している。加えて、地方税や普通交付税及び各種交付金等の経常一般財源が減少しているため、経常収支比率は悪化している。</a:t>
          </a:r>
          <a:endParaRPr kumimoji="1" lang="en-US" altLang="ja-JP" sz="1300">
            <a:latin typeface="ＭＳ Ｐゴシック"/>
          </a:endParaRPr>
        </a:p>
        <a:p>
          <a:r>
            <a:rPr kumimoji="1" lang="ja-JP" altLang="en-US" sz="1300">
              <a:latin typeface="ＭＳ Ｐゴシック"/>
            </a:rPr>
            <a:t>全国平均等と比較しても当市の経常収支比率は高く財政の弾力性は低いため、今後も改善に努めていく必要がある。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xdr:rowOff>
    </xdr:from>
    <xdr:to>
      <xdr:col>24</xdr:col>
      <xdr:colOff>31750</xdr:colOff>
      <xdr:row>79</xdr:row>
      <xdr:rowOff>28702</xdr:rowOff>
    </xdr:to>
    <xdr:cxnSp macro="">
      <xdr:nvCxnSpPr>
        <xdr:cNvPr id="431" name="直線コネクタ 430"/>
        <xdr:cNvCxnSpPr/>
      </xdr:nvCxnSpPr>
      <xdr:spPr>
        <a:xfrm>
          <a:off x="15671800" y="1337665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xdr:rowOff>
    </xdr:from>
    <xdr:to>
      <xdr:col>22</xdr:col>
      <xdr:colOff>565150</xdr:colOff>
      <xdr:row>78</xdr:row>
      <xdr:rowOff>90424</xdr:rowOff>
    </xdr:to>
    <xdr:cxnSp macro="">
      <xdr:nvCxnSpPr>
        <xdr:cNvPr id="434" name="直線コネクタ 433"/>
        <xdr:cNvCxnSpPr/>
      </xdr:nvCxnSpPr>
      <xdr:spPr>
        <a:xfrm flipV="1">
          <a:off x="14782800" y="13376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120142</xdr:rowOff>
    </xdr:from>
    <xdr:to>
      <xdr:col>21</xdr:col>
      <xdr:colOff>361950</xdr:colOff>
      <xdr:row>78</xdr:row>
      <xdr:rowOff>90424</xdr:rowOff>
    </xdr:to>
    <xdr:cxnSp macro="">
      <xdr:nvCxnSpPr>
        <xdr:cNvPr id="437" name="直線コネクタ 436"/>
        <xdr:cNvCxnSpPr/>
      </xdr:nvCxnSpPr>
      <xdr:spPr>
        <a:xfrm>
          <a:off x="13893800" y="133217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76708</xdr:rowOff>
    </xdr:from>
    <xdr:to>
      <xdr:col>20</xdr:col>
      <xdr:colOff>158750</xdr:colOff>
      <xdr:row>77</xdr:row>
      <xdr:rowOff>120142</xdr:rowOff>
    </xdr:to>
    <xdr:cxnSp macro="">
      <xdr:nvCxnSpPr>
        <xdr:cNvPr id="440" name="直線コネクタ 439"/>
        <xdr:cNvCxnSpPr/>
      </xdr:nvCxnSpPr>
      <xdr:spPr>
        <a:xfrm>
          <a:off x="13004800" y="1310690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149352</xdr:rowOff>
    </xdr:from>
    <xdr:to>
      <xdr:col>24</xdr:col>
      <xdr:colOff>82550</xdr:colOff>
      <xdr:row>79</xdr:row>
      <xdr:rowOff>79502</xdr:rowOff>
    </xdr:to>
    <xdr:sp macro="" textlink="">
      <xdr:nvSpPr>
        <xdr:cNvPr id="450" name="円/楕円 449"/>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121429</xdr:rowOff>
    </xdr:from>
    <xdr:ext cx="762000" cy="259045"/>
    <xdr:sp macro="" textlink="">
      <xdr:nvSpPr>
        <xdr:cNvPr id="451" name="公債費以外該当値テキスト"/>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124206</xdr:rowOff>
    </xdr:from>
    <xdr:to>
      <xdr:col>22</xdr:col>
      <xdr:colOff>615950</xdr:colOff>
      <xdr:row>78</xdr:row>
      <xdr:rowOff>54356</xdr:rowOff>
    </xdr:to>
    <xdr:sp macro="" textlink="">
      <xdr:nvSpPr>
        <xdr:cNvPr id="452" name="円/楕円 451"/>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39133</xdr:rowOff>
    </xdr:from>
    <xdr:ext cx="736600" cy="259045"/>
    <xdr:sp macro="" textlink="">
      <xdr:nvSpPr>
        <xdr:cNvPr id="453" name="テキスト ボックス 452"/>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39624</xdr:rowOff>
    </xdr:from>
    <xdr:to>
      <xdr:col>21</xdr:col>
      <xdr:colOff>412750</xdr:colOff>
      <xdr:row>78</xdr:row>
      <xdr:rowOff>141224</xdr:rowOff>
    </xdr:to>
    <xdr:sp macro="" textlink="">
      <xdr:nvSpPr>
        <xdr:cNvPr id="454" name="円/楕円 453"/>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126001</xdr:rowOff>
    </xdr:from>
    <xdr:ext cx="762000" cy="259045"/>
    <xdr:sp macro="" textlink="">
      <xdr:nvSpPr>
        <xdr:cNvPr id="455" name="テキスト ボックス 454"/>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69342</xdr:rowOff>
    </xdr:from>
    <xdr:to>
      <xdr:col>20</xdr:col>
      <xdr:colOff>209550</xdr:colOff>
      <xdr:row>77</xdr:row>
      <xdr:rowOff>170942</xdr:rowOff>
    </xdr:to>
    <xdr:sp macro="" textlink="">
      <xdr:nvSpPr>
        <xdr:cNvPr id="456" name="円/楕円 455"/>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155719</xdr:rowOff>
    </xdr:from>
    <xdr:ext cx="762000" cy="259045"/>
    <xdr:sp macro="" textlink="">
      <xdr:nvSpPr>
        <xdr:cNvPr id="457" name="テキスト ボックス 456"/>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58" name="円/楕円 457"/>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112285</xdr:rowOff>
    </xdr:from>
    <xdr:ext cx="762000" cy="259045"/>
    <xdr:sp macro="" textlink="">
      <xdr:nvSpPr>
        <xdr:cNvPr id="459" name="テキスト ボックス 458"/>
        <xdr:cNvSpPr txBox="1"/>
      </xdr:nvSpPr>
      <xdr:spPr>
        <a:xfrm>
          <a:off x="12623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奈良県御所市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81413</xdr:rowOff>
    </xdr:from>
    <xdr:to>
      <xdr:col>4</xdr:col>
      <xdr:colOff>1117600</xdr:colOff>
      <xdr:row>12</xdr:row>
      <xdr:rowOff>157442</xdr:rowOff>
    </xdr:to>
    <xdr:cxnSp macro="">
      <xdr:nvCxnSpPr>
        <xdr:cNvPr id="50" name="直線コネクタ 49"/>
        <xdr:cNvCxnSpPr/>
      </xdr:nvCxnSpPr>
      <xdr:spPr bwMode="auto">
        <a:xfrm flipV="1">
          <a:off x="5003800" y="2186438"/>
          <a:ext cx="647700" cy="76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157442</xdr:rowOff>
    </xdr:from>
    <xdr:to>
      <xdr:col>4</xdr:col>
      <xdr:colOff>469900</xdr:colOff>
      <xdr:row>13</xdr:row>
      <xdr:rowOff>69298</xdr:rowOff>
    </xdr:to>
    <xdr:cxnSp macro="">
      <xdr:nvCxnSpPr>
        <xdr:cNvPr id="53" name="直線コネクタ 52"/>
        <xdr:cNvCxnSpPr/>
      </xdr:nvCxnSpPr>
      <xdr:spPr bwMode="auto">
        <a:xfrm flipV="1">
          <a:off x="4305300" y="2262467"/>
          <a:ext cx="698500" cy="83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69298</xdr:rowOff>
    </xdr:from>
    <xdr:to>
      <xdr:col>3</xdr:col>
      <xdr:colOff>904875</xdr:colOff>
      <xdr:row>14</xdr:row>
      <xdr:rowOff>56305</xdr:rowOff>
    </xdr:to>
    <xdr:cxnSp macro="">
      <xdr:nvCxnSpPr>
        <xdr:cNvPr id="56" name="直線コネクタ 55"/>
        <xdr:cNvCxnSpPr/>
      </xdr:nvCxnSpPr>
      <xdr:spPr bwMode="auto">
        <a:xfrm flipV="1">
          <a:off x="3606800" y="2345773"/>
          <a:ext cx="698500" cy="158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38695</xdr:rowOff>
    </xdr:from>
    <xdr:ext cx="762000" cy="259045"/>
    <xdr:sp macro="" textlink="">
      <xdr:nvSpPr>
        <xdr:cNvPr id="58" name="テキスト ボックス 57"/>
        <xdr:cNvSpPr txBox="1"/>
      </xdr:nvSpPr>
      <xdr:spPr>
        <a:xfrm>
          <a:off x="39243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56305</xdr:rowOff>
    </xdr:from>
    <xdr:to>
      <xdr:col>3</xdr:col>
      <xdr:colOff>206375</xdr:colOff>
      <xdr:row>14</xdr:row>
      <xdr:rowOff>74270</xdr:rowOff>
    </xdr:to>
    <xdr:cxnSp macro="">
      <xdr:nvCxnSpPr>
        <xdr:cNvPr id="59" name="直線コネクタ 58"/>
        <xdr:cNvCxnSpPr/>
      </xdr:nvCxnSpPr>
      <xdr:spPr bwMode="auto">
        <a:xfrm flipV="1">
          <a:off x="2908300" y="2504230"/>
          <a:ext cx="698500" cy="1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95369</xdr:rowOff>
    </xdr:from>
    <xdr:ext cx="762000" cy="259045"/>
    <xdr:sp macro="" textlink="">
      <xdr:nvSpPr>
        <xdr:cNvPr id="61" name="テキスト ボックス 60"/>
        <xdr:cNvSpPr txBox="1"/>
      </xdr:nvSpPr>
      <xdr:spPr>
        <a:xfrm>
          <a:off x="32258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30613</xdr:rowOff>
    </xdr:from>
    <xdr:to>
      <xdr:col>5</xdr:col>
      <xdr:colOff>34925</xdr:colOff>
      <xdr:row>12</xdr:row>
      <xdr:rowOff>132213</xdr:rowOff>
    </xdr:to>
    <xdr:sp macro="" textlink="">
      <xdr:nvSpPr>
        <xdr:cNvPr id="69" name="円/楕円 68"/>
        <xdr:cNvSpPr/>
      </xdr:nvSpPr>
      <xdr:spPr bwMode="auto">
        <a:xfrm>
          <a:off x="5600700" y="213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110640</xdr:rowOff>
    </xdr:from>
    <xdr:ext cx="762000" cy="259045"/>
    <xdr:sp macro="" textlink="">
      <xdr:nvSpPr>
        <xdr:cNvPr id="70" name="人口1人当たり決算額の推移該当値テキスト130"/>
        <xdr:cNvSpPr txBox="1"/>
      </xdr:nvSpPr>
      <xdr:spPr>
        <a:xfrm>
          <a:off x="5740400" y="204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111,893</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106642</xdr:rowOff>
    </xdr:from>
    <xdr:to>
      <xdr:col>4</xdr:col>
      <xdr:colOff>520700</xdr:colOff>
      <xdr:row>13</xdr:row>
      <xdr:rowOff>36792</xdr:rowOff>
    </xdr:to>
    <xdr:sp macro="" textlink="">
      <xdr:nvSpPr>
        <xdr:cNvPr id="71" name="円/楕円 70"/>
        <xdr:cNvSpPr/>
      </xdr:nvSpPr>
      <xdr:spPr bwMode="auto">
        <a:xfrm>
          <a:off x="4953000" y="221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46969</xdr:rowOff>
    </xdr:from>
    <xdr:ext cx="736600" cy="259045"/>
    <xdr:sp macro="" textlink="">
      <xdr:nvSpPr>
        <xdr:cNvPr id="72" name="テキスト ボックス 71"/>
        <xdr:cNvSpPr txBox="1"/>
      </xdr:nvSpPr>
      <xdr:spPr>
        <a:xfrm>
          <a:off x="4622800" y="198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107,902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18498</xdr:rowOff>
    </xdr:from>
    <xdr:to>
      <xdr:col>3</xdr:col>
      <xdr:colOff>955675</xdr:colOff>
      <xdr:row>13</xdr:row>
      <xdr:rowOff>120098</xdr:rowOff>
    </xdr:to>
    <xdr:sp macro="" textlink="">
      <xdr:nvSpPr>
        <xdr:cNvPr id="73" name="円/楕円 72"/>
        <xdr:cNvSpPr/>
      </xdr:nvSpPr>
      <xdr:spPr bwMode="auto">
        <a:xfrm>
          <a:off x="4254500" y="2294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130275</xdr:rowOff>
    </xdr:from>
    <xdr:ext cx="762000" cy="259045"/>
    <xdr:sp macro="" textlink="">
      <xdr:nvSpPr>
        <xdr:cNvPr id="74" name="テキスト ボックス 73"/>
        <xdr:cNvSpPr txBox="1"/>
      </xdr:nvSpPr>
      <xdr:spPr>
        <a:xfrm>
          <a:off x="3924300" y="20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103,529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5505</xdr:rowOff>
    </xdr:from>
    <xdr:to>
      <xdr:col>3</xdr:col>
      <xdr:colOff>257175</xdr:colOff>
      <xdr:row>14</xdr:row>
      <xdr:rowOff>107105</xdr:rowOff>
    </xdr:to>
    <xdr:sp macro="" textlink="">
      <xdr:nvSpPr>
        <xdr:cNvPr id="75" name="円/楕円 74"/>
        <xdr:cNvSpPr/>
      </xdr:nvSpPr>
      <xdr:spPr bwMode="auto">
        <a:xfrm>
          <a:off x="3556000" y="2453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117282</xdr:rowOff>
    </xdr:from>
    <xdr:ext cx="762000" cy="259045"/>
    <xdr:sp macro="" textlink="">
      <xdr:nvSpPr>
        <xdr:cNvPr id="76" name="テキスト ボックス 75"/>
        <xdr:cNvSpPr txBox="1"/>
      </xdr:nvSpPr>
      <xdr:spPr>
        <a:xfrm>
          <a:off x="3225800" y="222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23470</xdr:rowOff>
    </xdr:from>
    <xdr:to>
      <xdr:col>2</xdr:col>
      <xdr:colOff>692150</xdr:colOff>
      <xdr:row>14</xdr:row>
      <xdr:rowOff>125070</xdr:rowOff>
    </xdr:to>
    <xdr:sp macro="" textlink="">
      <xdr:nvSpPr>
        <xdr:cNvPr id="77" name="円/楕円 76"/>
        <xdr:cNvSpPr/>
      </xdr:nvSpPr>
      <xdr:spPr bwMode="auto">
        <a:xfrm>
          <a:off x="2857500" y="247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109847</xdr:rowOff>
    </xdr:from>
    <xdr:ext cx="762000" cy="259045"/>
    <xdr:sp macro="" textlink="">
      <xdr:nvSpPr>
        <xdr:cNvPr id="78" name="テキスト ボックス 77"/>
        <xdr:cNvSpPr txBox="1"/>
      </xdr:nvSpPr>
      <xdr:spPr>
        <a:xfrm>
          <a:off x="2527300" y="255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160010</xdr:rowOff>
    </xdr:from>
    <xdr:to>
      <xdr:col>4</xdr:col>
      <xdr:colOff>1117600</xdr:colOff>
      <xdr:row>35</xdr:row>
      <xdr:rowOff>160101</xdr:rowOff>
    </xdr:to>
    <xdr:cxnSp macro="">
      <xdr:nvCxnSpPr>
        <xdr:cNvPr id="110" name="直線コネクタ 109"/>
        <xdr:cNvCxnSpPr/>
      </xdr:nvCxnSpPr>
      <xdr:spPr bwMode="auto">
        <a:xfrm>
          <a:off x="5003800" y="6770360"/>
          <a:ext cx="647700" cy="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64958</xdr:rowOff>
    </xdr:from>
    <xdr:to>
      <xdr:col>4</xdr:col>
      <xdr:colOff>469900</xdr:colOff>
      <xdr:row>35</xdr:row>
      <xdr:rowOff>160010</xdr:rowOff>
    </xdr:to>
    <xdr:cxnSp macro="">
      <xdr:nvCxnSpPr>
        <xdr:cNvPr id="113" name="直線コネクタ 112"/>
        <xdr:cNvCxnSpPr/>
      </xdr:nvCxnSpPr>
      <xdr:spPr bwMode="auto">
        <a:xfrm>
          <a:off x="4305300" y="6675308"/>
          <a:ext cx="698500" cy="9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35766</xdr:rowOff>
    </xdr:from>
    <xdr:to>
      <xdr:col>3</xdr:col>
      <xdr:colOff>904875</xdr:colOff>
      <xdr:row>35</xdr:row>
      <xdr:rowOff>64958</xdr:rowOff>
    </xdr:to>
    <xdr:cxnSp macro="">
      <xdr:nvCxnSpPr>
        <xdr:cNvPr id="116" name="直線コネクタ 115"/>
        <xdr:cNvCxnSpPr/>
      </xdr:nvCxnSpPr>
      <xdr:spPr bwMode="auto">
        <a:xfrm>
          <a:off x="3606800" y="6646116"/>
          <a:ext cx="698500" cy="2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35766</xdr:rowOff>
    </xdr:from>
    <xdr:to>
      <xdr:col>3</xdr:col>
      <xdr:colOff>206375</xdr:colOff>
      <xdr:row>35</xdr:row>
      <xdr:rowOff>96459</xdr:rowOff>
    </xdr:to>
    <xdr:cxnSp macro="">
      <xdr:nvCxnSpPr>
        <xdr:cNvPr id="119" name="直線コネクタ 118"/>
        <xdr:cNvCxnSpPr/>
      </xdr:nvCxnSpPr>
      <xdr:spPr bwMode="auto">
        <a:xfrm flipV="1">
          <a:off x="2908300" y="6646116"/>
          <a:ext cx="698500" cy="60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3" name="テキスト ボックス 122"/>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109301</xdr:rowOff>
    </xdr:from>
    <xdr:to>
      <xdr:col>5</xdr:col>
      <xdr:colOff>34925</xdr:colOff>
      <xdr:row>35</xdr:row>
      <xdr:rowOff>210901</xdr:rowOff>
    </xdr:to>
    <xdr:sp macro="" textlink="">
      <xdr:nvSpPr>
        <xdr:cNvPr id="129" name="円/楕円 128"/>
        <xdr:cNvSpPr/>
      </xdr:nvSpPr>
      <xdr:spPr bwMode="auto">
        <a:xfrm>
          <a:off x="5600700" y="671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297278</xdr:rowOff>
    </xdr:from>
    <xdr:ext cx="762000" cy="259045"/>
    <xdr:sp macro="" textlink="">
      <xdr:nvSpPr>
        <xdr:cNvPr id="130" name="人口1人当たり決算額の推移該当値テキスト445"/>
        <xdr:cNvSpPr txBox="1"/>
      </xdr:nvSpPr>
      <xdr:spPr>
        <a:xfrm>
          <a:off x="5740400" y="656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31,052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109210</xdr:rowOff>
    </xdr:from>
    <xdr:to>
      <xdr:col>4</xdr:col>
      <xdr:colOff>520700</xdr:colOff>
      <xdr:row>35</xdr:row>
      <xdr:rowOff>210810</xdr:rowOff>
    </xdr:to>
    <xdr:sp macro="" textlink="">
      <xdr:nvSpPr>
        <xdr:cNvPr id="131" name="円/楕円 130"/>
        <xdr:cNvSpPr/>
      </xdr:nvSpPr>
      <xdr:spPr bwMode="auto">
        <a:xfrm>
          <a:off x="4953000" y="6719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220987</xdr:rowOff>
    </xdr:from>
    <xdr:ext cx="736600" cy="259045"/>
    <xdr:sp macro="" textlink="">
      <xdr:nvSpPr>
        <xdr:cNvPr id="132" name="テキスト ボックス 131"/>
        <xdr:cNvSpPr txBox="1"/>
      </xdr:nvSpPr>
      <xdr:spPr>
        <a:xfrm>
          <a:off x="4622800" y="6488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31,056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14158</xdr:rowOff>
    </xdr:from>
    <xdr:to>
      <xdr:col>3</xdr:col>
      <xdr:colOff>955675</xdr:colOff>
      <xdr:row>35</xdr:row>
      <xdr:rowOff>115758</xdr:rowOff>
    </xdr:to>
    <xdr:sp macro="" textlink="">
      <xdr:nvSpPr>
        <xdr:cNvPr id="133" name="円/楕円 132"/>
        <xdr:cNvSpPr/>
      </xdr:nvSpPr>
      <xdr:spPr bwMode="auto">
        <a:xfrm>
          <a:off x="4254500" y="662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125935</xdr:rowOff>
    </xdr:from>
    <xdr:ext cx="762000" cy="259045"/>
    <xdr:sp macro="" textlink="">
      <xdr:nvSpPr>
        <xdr:cNvPr id="134" name="テキスト ボックス 133"/>
        <xdr:cNvSpPr txBox="1"/>
      </xdr:nvSpPr>
      <xdr:spPr>
        <a:xfrm>
          <a:off x="3924300" y="63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35,214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327866</xdr:rowOff>
    </xdr:from>
    <xdr:to>
      <xdr:col>3</xdr:col>
      <xdr:colOff>257175</xdr:colOff>
      <xdr:row>35</xdr:row>
      <xdr:rowOff>86566</xdr:rowOff>
    </xdr:to>
    <xdr:sp macro="" textlink="">
      <xdr:nvSpPr>
        <xdr:cNvPr id="135" name="円/楕円 134"/>
        <xdr:cNvSpPr/>
      </xdr:nvSpPr>
      <xdr:spPr bwMode="auto">
        <a:xfrm>
          <a:off x="3556000" y="6595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96743</xdr:rowOff>
    </xdr:from>
    <xdr:ext cx="762000" cy="259045"/>
    <xdr:sp macro="" textlink="">
      <xdr:nvSpPr>
        <xdr:cNvPr id="136" name="テキスト ボックス 135"/>
        <xdr:cNvSpPr txBox="1"/>
      </xdr:nvSpPr>
      <xdr:spPr>
        <a:xfrm>
          <a:off x="3225800" y="636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36,491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45659</xdr:rowOff>
    </xdr:from>
    <xdr:to>
      <xdr:col>2</xdr:col>
      <xdr:colOff>692150</xdr:colOff>
      <xdr:row>35</xdr:row>
      <xdr:rowOff>147259</xdr:rowOff>
    </xdr:to>
    <xdr:sp macro="" textlink="">
      <xdr:nvSpPr>
        <xdr:cNvPr id="137" name="円/楕円 136"/>
        <xdr:cNvSpPr/>
      </xdr:nvSpPr>
      <xdr:spPr bwMode="auto">
        <a:xfrm>
          <a:off x="2857500" y="6656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157436</xdr:rowOff>
    </xdr:from>
    <xdr:ext cx="762000" cy="259045"/>
    <xdr:sp macro="" textlink="">
      <xdr:nvSpPr>
        <xdr:cNvPr id="138" name="テキスト ボックス 137"/>
        <xdr:cNvSpPr txBox="1"/>
      </xdr:nvSpPr>
      <xdr:spPr>
        <a:xfrm>
          <a:off x="2527300" y="642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27,065
26,815
60.58
15,064,457
14,266,424
596,873
7,540,970
17,900,246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3683</xdr:rowOff>
    </xdr:from>
    <xdr:to>
      <xdr:col>6</xdr:col>
      <xdr:colOff>511175</xdr:colOff>
      <xdr:row>32</xdr:row>
      <xdr:rowOff>47963</xdr:rowOff>
    </xdr:to>
    <xdr:cxnSp macro="">
      <xdr:nvCxnSpPr>
        <xdr:cNvPr id="59" name="直線コネクタ 58"/>
        <xdr:cNvCxnSpPr/>
      </xdr:nvCxnSpPr>
      <xdr:spPr>
        <a:xfrm flipV="1">
          <a:off x="3797300" y="5490083"/>
          <a:ext cx="838200" cy="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47963</xdr:rowOff>
    </xdr:from>
    <xdr:to>
      <xdr:col>5</xdr:col>
      <xdr:colOff>358775</xdr:colOff>
      <xdr:row>32</xdr:row>
      <xdr:rowOff>146924</xdr:rowOff>
    </xdr:to>
    <xdr:cxnSp macro="">
      <xdr:nvCxnSpPr>
        <xdr:cNvPr id="62" name="直線コネクタ 61"/>
        <xdr:cNvCxnSpPr/>
      </xdr:nvCxnSpPr>
      <xdr:spPr>
        <a:xfrm flipV="1">
          <a:off x="2908300" y="5534363"/>
          <a:ext cx="889000" cy="9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146924</xdr:rowOff>
    </xdr:from>
    <xdr:to>
      <xdr:col>4</xdr:col>
      <xdr:colOff>155575</xdr:colOff>
      <xdr:row>33</xdr:row>
      <xdr:rowOff>16987</xdr:rowOff>
    </xdr:to>
    <xdr:cxnSp macro="">
      <xdr:nvCxnSpPr>
        <xdr:cNvPr id="65" name="直線コネクタ 64"/>
        <xdr:cNvCxnSpPr/>
      </xdr:nvCxnSpPr>
      <xdr:spPr>
        <a:xfrm flipV="1">
          <a:off x="2019300" y="5633324"/>
          <a:ext cx="8890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27368</xdr:rowOff>
    </xdr:from>
    <xdr:ext cx="534377" cy="259045"/>
    <xdr:sp macro="" textlink="">
      <xdr:nvSpPr>
        <xdr:cNvPr id="67" name="テキスト ボックス 66"/>
        <xdr:cNvSpPr txBox="1"/>
      </xdr:nvSpPr>
      <xdr:spPr>
        <a:xfrm>
          <a:off x="2641111" y="56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16987</xdr:rowOff>
    </xdr:from>
    <xdr:to>
      <xdr:col>2</xdr:col>
      <xdr:colOff>638175</xdr:colOff>
      <xdr:row>33</xdr:row>
      <xdr:rowOff>115811</xdr:rowOff>
    </xdr:to>
    <xdr:cxnSp macro="">
      <xdr:nvCxnSpPr>
        <xdr:cNvPr id="68" name="直線コネクタ 67"/>
        <xdr:cNvCxnSpPr/>
      </xdr:nvCxnSpPr>
      <xdr:spPr>
        <a:xfrm flipV="1">
          <a:off x="1130300" y="5674837"/>
          <a:ext cx="889000" cy="9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124333</xdr:rowOff>
    </xdr:from>
    <xdr:to>
      <xdr:col>6</xdr:col>
      <xdr:colOff>561975</xdr:colOff>
      <xdr:row>32</xdr:row>
      <xdr:rowOff>54483</xdr:rowOff>
    </xdr:to>
    <xdr:sp macro="" textlink="">
      <xdr:nvSpPr>
        <xdr:cNvPr id="78" name="円/楕円 77"/>
        <xdr:cNvSpPr/>
      </xdr:nvSpPr>
      <xdr:spPr>
        <a:xfrm>
          <a:off x="4584700" y="54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147210</xdr:rowOff>
    </xdr:from>
    <xdr:ext cx="534377" cy="259045"/>
    <xdr:sp macro="" textlink="">
      <xdr:nvSpPr>
        <xdr:cNvPr id="79" name="人件費該当値テキスト"/>
        <xdr:cNvSpPr txBox="1"/>
      </xdr:nvSpPr>
      <xdr:spPr>
        <a:xfrm>
          <a:off x="4686300" y="529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90,950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168613</xdr:rowOff>
    </xdr:from>
    <xdr:to>
      <xdr:col>5</xdr:col>
      <xdr:colOff>409575</xdr:colOff>
      <xdr:row>32</xdr:row>
      <xdr:rowOff>98763</xdr:rowOff>
    </xdr:to>
    <xdr:sp macro="" textlink="">
      <xdr:nvSpPr>
        <xdr:cNvPr id="80" name="円/楕円 79"/>
        <xdr:cNvSpPr/>
      </xdr:nvSpPr>
      <xdr:spPr>
        <a:xfrm>
          <a:off x="3746500" y="54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115290</xdr:rowOff>
    </xdr:from>
    <xdr:ext cx="534377" cy="259045"/>
    <xdr:sp macro="" textlink="">
      <xdr:nvSpPr>
        <xdr:cNvPr id="81" name="テキスト ボックス 80"/>
        <xdr:cNvSpPr txBox="1"/>
      </xdr:nvSpPr>
      <xdr:spPr>
        <a:xfrm>
          <a:off x="3530111" y="525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89,013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96124</xdr:rowOff>
    </xdr:from>
    <xdr:to>
      <xdr:col>4</xdr:col>
      <xdr:colOff>206375</xdr:colOff>
      <xdr:row>33</xdr:row>
      <xdr:rowOff>26274</xdr:rowOff>
    </xdr:to>
    <xdr:sp macro="" textlink="">
      <xdr:nvSpPr>
        <xdr:cNvPr id="82" name="円/楕円 81"/>
        <xdr:cNvSpPr/>
      </xdr:nvSpPr>
      <xdr:spPr>
        <a:xfrm>
          <a:off x="2857500" y="55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42801</xdr:rowOff>
    </xdr:from>
    <xdr:ext cx="534377" cy="259045"/>
    <xdr:sp macro="" textlink="">
      <xdr:nvSpPr>
        <xdr:cNvPr id="83" name="テキスト ボックス 82"/>
        <xdr:cNvSpPr txBox="1"/>
      </xdr:nvSpPr>
      <xdr:spPr>
        <a:xfrm>
          <a:off x="2641111" y="53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137637</xdr:rowOff>
    </xdr:from>
    <xdr:to>
      <xdr:col>3</xdr:col>
      <xdr:colOff>3175</xdr:colOff>
      <xdr:row>33</xdr:row>
      <xdr:rowOff>67787</xdr:rowOff>
    </xdr:to>
    <xdr:sp macro="" textlink="">
      <xdr:nvSpPr>
        <xdr:cNvPr id="84" name="円/楕円 83"/>
        <xdr:cNvSpPr/>
      </xdr:nvSpPr>
      <xdr:spPr>
        <a:xfrm>
          <a:off x="1968500" y="562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58914</xdr:rowOff>
    </xdr:from>
    <xdr:ext cx="534377" cy="259045"/>
    <xdr:sp macro="" textlink="">
      <xdr:nvSpPr>
        <xdr:cNvPr id="85" name="テキスト ボックス 84"/>
        <xdr:cNvSpPr txBox="1"/>
      </xdr:nvSpPr>
      <xdr:spPr>
        <a:xfrm>
          <a:off x="1752111" y="57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82,868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65011</xdr:rowOff>
    </xdr:from>
    <xdr:to>
      <xdr:col>1</xdr:col>
      <xdr:colOff>485775</xdr:colOff>
      <xdr:row>33</xdr:row>
      <xdr:rowOff>166611</xdr:rowOff>
    </xdr:to>
    <xdr:sp macro="" textlink="">
      <xdr:nvSpPr>
        <xdr:cNvPr id="86" name="円/楕円 85"/>
        <xdr:cNvSpPr/>
      </xdr:nvSpPr>
      <xdr:spPr>
        <a:xfrm>
          <a:off x="1079500" y="572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157738</xdr:rowOff>
    </xdr:from>
    <xdr:ext cx="534377" cy="259045"/>
    <xdr:sp macro="" textlink="">
      <xdr:nvSpPr>
        <xdr:cNvPr id="87" name="テキスト ボックス 86"/>
        <xdr:cNvSpPr txBox="1"/>
      </xdr:nvSpPr>
      <xdr:spPr>
        <a:xfrm>
          <a:off x="863111" y="581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145034</xdr:rowOff>
    </xdr:from>
    <xdr:to>
      <xdr:col>6</xdr:col>
      <xdr:colOff>511175</xdr:colOff>
      <xdr:row>57</xdr:row>
      <xdr:rowOff>150989</xdr:rowOff>
    </xdr:to>
    <xdr:cxnSp macro="">
      <xdr:nvCxnSpPr>
        <xdr:cNvPr id="116" name="直線コネクタ 115"/>
        <xdr:cNvCxnSpPr/>
      </xdr:nvCxnSpPr>
      <xdr:spPr>
        <a:xfrm flipV="1">
          <a:off x="3797300" y="9917684"/>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150989</xdr:rowOff>
    </xdr:from>
    <xdr:to>
      <xdr:col>5</xdr:col>
      <xdr:colOff>358775</xdr:colOff>
      <xdr:row>58</xdr:row>
      <xdr:rowOff>5321</xdr:rowOff>
    </xdr:to>
    <xdr:cxnSp macro="">
      <xdr:nvCxnSpPr>
        <xdr:cNvPr id="119" name="直線コネクタ 118"/>
        <xdr:cNvCxnSpPr/>
      </xdr:nvCxnSpPr>
      <xdr:spPr>
        <a:xfrm flipV="1">
          <a:off x="2908300" y="9923639"/>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169700</xdr:rowOff>
    </xdr:from>
    <xdr:to>
      <xdr:col>4</xdr:col>
      <xdr:colOff>155575</xdr:colOff>
      <xdr:row>58</xdr:row>
      <xdr:rowOff>5321</xdr:rowOff>
    </xdr:to>
    <xdr:cxnSp macro="">
      <xdr:nvCxnSpPr>
        <xdr:cNvPr id="122" name="直線コネクタ 121"/>
        <xdr:cNvCxnSpPr/>
      </xdr:nvCxnSpPr>
      <xdr:spPr>
        <a:xfrm>
          <a:off x="2019300" y="9942350"/>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169700</xdr:rowOff>
    </xdr:from>
    <xdr:to>
      <xdr:col>2</xdr:col>
      <xdr:colOff>638175</xdr:colOff>
      <xdr:row>58</xdr:row>
      <xdr:rowOff>36156</xdr:rowOff>
    </xdr:to>
    <xdr:cxnSp macro="">
      <xdr:nvCxnSpPr>
        <xdr:cNvPr id="125" name="直線コネクタ 124"/>
        <xdr:cNvCxnSpPr/>
      </xdr:nvCxnSpPr>
      <xdr:spPr>
        <a:xfrm flipV="1">
          <a:off x="1130300" y="9942350"/>
          <a:ext cx="889000" cy="3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94234</xdr:rowOff>
    </xdr:from>
    <xdr:to>
      <xdr:col>6</xdr:col>
      <xdr:colOff>561975</xdr:colOff>
      <xdr:row>58</xdr:row>
      <xdr:rowOff>24384</xdr:rowOff>
    </xdr:to>
    <xdr:sp macro="" textlink="">
      <xdr:nvSpPr>
        <xdr:cNvPr id="135" name="円/楕円 134"/>
        <xdr:cNvSpPr/>
      </xdr:nvSpPr>
      <xdr:spPr>
        <a:xfrm>
          <a:off x="4584700" y="986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100189</xdr:rowOff>
    </xdr:from>
    <xdr:to>
      <xdr:col>5</xdr:col>
      <xdr:colOff>409575</xdr:colOff>
      <xdr:row>58</xdr:row>
      <xdr:rowOff>30339</xdr:rowOff>
    </xdr:to>
    <xdr:sp macro="" textlink="">
      <xdr:nvSpPr>
        <xdr:cNvPr id="137" name="円/楕円 136"/>
        <xdr:cNvSpPr/>
      </xdr:nvSpPr>
      <xdr:spPr>
        <a:xfrm>
          <a:off x="3746500" y="98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21466</xdr:rowOff>
    </xdr:from>
    <xdr:ext cx="534377" cy="259045"/>
    <xdr:sp macro="" textlink="">
      <xdr:nvSpPr>
        <xdr:cNvPr id="138" name="テキスト ボックス 137"/>
        <xdr:cNvSpPr txBox="1"/>
      </xdr:nvSpPr>
      <xdr:spPr>
        <a:xfrm>
          <a:off x="3530111" y="996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125971</xdr:rowOff>
    </xdr:from>
    <xdr:to>
      <xdr:col>4</xdr:col>
      <xdr:colOff>206375</xdr:colOff>
      <xdr:row>58</xdr:row>
      <xdr:rowOff>56121</xdr:rowOff>
    </xdr:to>
    <xdr:sp macro="" textlink="">
      <xdr:nvSpPr>
        <xdr:cNvPr id="139" name="円/楕円 138"/>
        <xdr:cNvSpPr/>
      </xdr:nvSpPr>
      <xdr:spPr>
        <a:xfrm>
          <a:off x="2857500" y="98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47248</xdr:rowOff>
    </xdr:from>
    <xdr:ext cx="534377" cy="259045"/>
    <xdr:sp macro="" textlink="">
      <xdr:nvSpPr>
        <xdr:cNvPr id="140" name="テキスト ボックス 139"/>
        <xdr:cNvSpPr txBox="1"/>
      </xdr:nvSpPr>
      <xdr:spPr>
        <a:xfrm>
          <a:off x="2641111" y="99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118900</xdr:rowOff>
    </xdr:from>
    <xdr:to>
      <xdr:col>3</xdr:col>
      <xdr:colOff>3175</xdr:colOff>
      <xdr:row>58</xdr:row>
      <xdr:rowOff>49050</xdr:rowOff>
    </xdr:to>
    <xdr:sp macro="" textlink="">
      <xdr:nvSpPr>
        <xdr:cNvPr id="141" name="円/楕円 140"/>
        <xdr:cNvSpPr/>
      </xdr:nvSpPr>
      <xdr:spPr>
        <a:xfrm>
          <a:off x="1968500" y="98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40177</xdr:rowOff>
    </xdr:from>
    <xdr:ext cx="534377" cy="259045"/>
    <xdr:sp macro="" textlink="">
      <xdr:nvSpPr>
        <xdr:cNvPr id="142" name="テキスト ボックス 141"/>
        <xdr:cNvSpPr txBox="1"/>
      </xdr:nvSpPr>
      <xdr:spPr>
        <a:xfrm>
          <a:off x="1752111" y="99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156806</xdr:rowOff>
    </xdr:from>
    <xdr:to>
      <xdr:col>1</xdr:col>
      <xdr:colOff>485775</xdr:colOff>
      <xdr:row>58</xdr:row>
      <xdr:rowOff>86956</xdr:rowOff>
    </xdr:to>
    <xdr:sp macro="" textlink="">
      <xdr:nvSpPr>
        <xdr:cNvPr id="143" name="円/楕円 142"/>
        <xdr:cNvSpPr/>
      </xdr:nvSpPr>
      <xdr:spPr>
        <a:xfrm>
          <a:off x="1079500" y="99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78083</xdr:rowOff>
    </xdr:from>
    <xdr:ext cx="534377" cy="259045"/>
    <xdr:sp macro="" textlink="">
      <xdr:nvSpPr>
        <xdr:cNvPr id="144" name="テキスト ボックス 143"/>
        <xdr:cNvSpPr txBox="1"/>
      </xdr:nvSpPr>
      <xdr:spPr>
        <a:xfrm>
          <a:off x="863111" y="1002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95390</xdr:rowOff>
    </xdr:from>
    <xdr:to>
      <xdr:col>6</xdr:col>
      <xdr:colOff>511175</xdr:colOff>
      <xdr:row>78</xdr:row>
      <xdr:rowOff>96723</xdr:rowOff>
    </xdr:to>
    <xdr:cxnSp macro="">
      <xdr:nvCxnSpPr>
        <xdr:cNvPr id="173" name="直線コネクタ 172"/>
        <xdr:cNvCxnSpPr/>
      </xdr:nvCxnSpPr>
      <xdr:spPr>
        <a:xfrm flipV="1">
          <a:off x="3797300" y="13468490"/>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55880</xdr:rowOff>
    </xdr:from>
    <xdr:to>
      <xdr:col>5</xdr:col>
      <xdr:colOff>358775</xdr:colOff>
      <xdr:row>78</xdr:row>
      <xdr:rowOff>96723</xdr:rowOff>
    </xdr:to>
    <xdr:cxnSp macro="">
      <xdr:nvCxnSpPr>
        <xdr:cNvPr id="176" name="直線コネクタ 175"/>
        <xdr:cNvCxnSpPr/>
      </xdr:nvCxnSpPr>
      <xdr:spPr>
        <a:xfrm>
          <a:off x="2908300" y="13428980"/>
          <a:ext cx="8890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54356</xdr:rowOff>
    </xdr:from>
    <xdr:to>
      <xdr:col>4</xdr:col>
      <xdr:colOff>155575</xdr:colOff>
      <xdr:row>78</xdr:row>
      <xdr:rowOff>55880</xdr:rowOff>
    </xdr:to>
    <xdr:cxnSp macro="">
      <xdr:nvCxnSpPr>
        <xdr:cNvPr id="179" name="直線コネクタ 178"/>
        <xdr:cNvCxnSpPr/>
      </xdr:nvCxnSpPr>
      <xdr:spPr>
        <a:xfrm>
          <a:off x="2019300" y="134274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54356</xdr:rowOff>
    </xdr:from>
    <xdr:to>
      <xdr:col>2</xdr:col>
      <xdr:colOff>638175</xdr:colOff>
      <xdr:row>78</xdr:row>
      <xdr:rowOff>129260</xdr:rowOff>
    </xdr:to>
    <xdr:cxnSp macro="">
      <xdr:nvCxnSpPr>
        <xdr:cNvPr id="182" name="直線コネクタ 181"/>
        <xdr:cNvCxnSpPr/>
      </xdr:nvCxnSpPr>
      <xdr:spPr>
        <a:xfrm flipV="1">
          <a:off x="1130300" y="13427456"/>
          <a:ext cx="889000" cy="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44590</xdr:rowOff>
    </xdr:from>
    <xdr:to>
      <xdr:col>6</xdr:col>
      <xdr:colOff>561975</xdr:colOff>
      <xdr:row>78</xdr:row>
      <xdr:rowOff>146190</xdr:rowOff>
    </xdr:to>
    <xdr:sp macro="" textlink="">
      <xdr:nvSpPr>
        <xdr:cNvPr id="192" name="円/楕円 191"/>
        <xdr:cNvSpPr/>
      </xdr:nvSpPr>
      <xdr:spPr>
        <a:xfrm>
          <a:off x="4584700" y="134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130967</xdr:rowOff>
    </xdr:from>
    <xdr:ext cx="469744" cy="259045"/>
    <xdr:sp macro="" textlink="">
      <xdr:nvSpPr>
        <xdr:cNvPr id="193" name="維持補修費該当値テキスト"/>
        <xdr:cNvSpPr txBox="1"/>
      </xdr:nvSpPr>
      <xdr:spPr>
        <a:xfrm>
          <a:off x="4686300" y="133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45923</xdr:rowOff>
    </xdr:from>
    <xdr:to>
      <xdr:col>5</xdr:col>
      <xdr:colOff>409575</xdr:colOff>
      <xdr:row>78</xdr:row>
      <xdr:rowOff>147523</xdr:rowOff>
    </xdr:to>
    <xdr:sp macro="" textlink="">
      <xdr:nvSpPr>
        <xdr:cNvPr id="194" name="円/楕円 193"/>
        <xdr:cNvSpPr/>
      </xdr:nvSpPr>
      <xdr:spPr>
        <a:xfrm>
          <a:off x="37465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138650</xdr:rowOff>
    </xdr:from>
    <xdr:ext cx="469744" cy="259045"/>
    <xdr:sp macro="" textlink="">
      <xdr:nvSpPr>
        <xdr:cNvPr id="195" name="テキスト ボックス 194"/>
        <xdr:cNvSpPr txBox="1"/>
      </xdr:nvSpPr>
      <xdr:spPr>
        <a:xfrm>
          <a:off x="3562427" y="135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5080</xdr:rowOff>
    </xdr:from>
    <xdr:to>
      <xdr:col>4</xdr:col>
      <xdr:colOff>206375</xdr:colOff>
      <xdr:row>78</xdr:row>
      <xdr:rowOff>106680</xdr:rowOff>
    </xdr:to>
    <xdr:sp macro="" textlink="">
      <xdr:nvSpPr>
        <xdr:cNvPr id="196" name="円/楕円 195"/>
        <xdr:cNvSpPr/>
      </xdr:nvSpPr>
      <xdr:spPr>
        <a:xfrm>
          <a:off x="2857500" y="1337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97807</xdr:rowOff>
    </xdr:from>
    <xdr:ext cx="469744" cy="259045"/>
    <xdr:sp macro="" textlink="">
      <xdr:nvSpPr>
        <xdr:cNvPr id="197" name="テキスト ボックス 196"/>
        <xdr:cNvSpPr txBox="1"/>
      </xdr:nvSpPr>
      <xdr:spPr>
        <a:xfrm>
          <a:off x="26734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3556</xdr:rowOff>
    </xdr:from>
    <xdr:to>
      <xdr:col>3</xdr:col>
      <xdr:colOff>3175</xdr:colOff>
      <xdr:row>78</xdr:row>
      <xdr:rowOff>105156</xdr:rowOff>
    </xdr:to>
    <xdr:sp macro="" textlink="">
      <xdr:nvSpPr>
        <xdr:cNvPr id="198" name="円/楕円 197"/>
        <xdr:cNvSpPr/>
      </xdr:nvSpPr>
      <xdr:spPr>
        <a:xfrm>
          <a:off x="1968500" y="133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96283</xdr:rowOff>
    </xdr:from>
    <xdr:ext cx="469744" cy="259045"/>
    <xdr:sp macro="" textlink="">
      <xdr:nvSpPr>
        <xdr:cNvPr id="199" name="テキスト ボックス 198"/>
        <xdr:cNvSpPr txBox="1"/>
      </xdr:nvSpPr>
      <xdr:spPr>
        <a:xfrm>
          <a:off x="1784427" y="1346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78460</xdr:rowOff>
    </xdr:from>
    <xdr:to>
      <xdr:col>1</xdr:col>
      <xdr:colOff>485775</xdr:colOff>
      <xdr:row>79</xdr:row>
      <xdr:rowOff>8610</xdr:rowOff>
    </xdr:to>
    <xdr:sp macro="" textlink="">
      <xdr:nvSpPr>
        <xdr:cNvPr id="200" name="円/楕円 199"/>
        <xdr:cNvSpPr/>
      </xdr:nvSpPr>
      <xdr:spPr>
        <a:xfrm>
          <a:off x="1079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171187</xdr:rowOff>
    </xdr:from>
    <xdr:ext cx="469744" cy="259045"/>
    <xdr:sp macro="" textlink="">
      <xdr:nvSpPr>
        <xdr:cNvPr id="201" name="テキスト ボックス 200"/>
        <xdr:cNvSpPr txBox="1"/>
      </xdr:nvSpPr>
      <xdr:spPr>
        <a:xfrm>
          <a:off x="895427" y="135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4178</xdr:rowOff>
    </xdr:from>
    <xdr:to>
      <xdr:col>6</xdr:col>
      <xdr:colOff>511175</xdr:colOff>
      <xdr:row>92</xdr:row>
      <xdr:rowOff>138615</xdr:rowOff>
    </xdr:to>
    <xdr:cxnSp macro="">
      <xdr:nvCxnSpPr>
        <xdr:cNvPr id="231" name="直線コネクタ 230"/>
        <xdr:cNvCxnSpPr/>
      </xdr:nvCxnSpPr>
      <xdr:spPr>
        <a:xfrm flipV="1">
          <a:off x="3797300" y="15777578"/>
          <a:ext cx="838200" cy="13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60300</xdr:rowOff>
    </xdr:from>
    <xdr:to>
      <xdr:col>5</xdr:col>
      <xdr:colOff>358775</xdr:colOff>
      <xdr:row>92</xdr:row>
      <xdr:rowOff>138615</xdr:rowOff>
    </xdr:to>
    <xdr:cxnSp macro="">
      <xdr:nvCxnSpPr>
        <xdr:cNvPr id="234" name="直線コネクタ 233"/>
        <xdr:cNvCxnSpPr/>
      </xdr:nvCxnSpPr>
      <xdr:spPr>
        <a:xfrm>
          <a:off x="2908300" y="15833700"/>
          <a:ext cx="889000" cy="7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60300</xdr:rowOff>
    </xdr:from>
    <xdr:to>
      <xdr:col>4</xdr:col>
      <xdr:colOff>155575</xdr:colOff>
      <xdr:row>93</xdr:row>
      <xdr:rowOff>58623</xdr:rowOff>
    </xdr:to>
    <xdr:cxnSp macro="">
      <xdr:nvCxnSpPr>
        <xdr:cNvPr id="237" name="直線コネクタ 236"/>
        <xdr:cNvCxnSpPr/>
      </xdr:nvCxnSpPr>
      <xdr:spPr>
        <a:xfrm flipV="1">
          <a:off x="2019300" y="15833700"/>
          <a:ext cx="889000" cy="1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70280</xdr:rowOff>
    </xdr:from>
    <xdr:ext cx="534377" cy="259045"/>
    <xdr:sp macro="" textlink="">
      <xdr:nvSpPr>
        <xdr:cNvPr id="239" name="テキスト ボックス 238"/>
        <xdr:cNvSpPr txBox="1"/>
      </xdr:nvSpPr>
      <xdr:spPr>
        <a:xfrm>
          <a:off x="2641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58623</xdr:rowOff>
    </xdr:from>
    <xdr:to>
      <xdr:col>2</xdr:col>
      <xdr:colOff>638175</xdr:colOff>
      <xdr:row>93</xdr:row>
      <xdr:rowOff>117260</xdr:rowOff>
    </xdr:to>
    <xdr:cxnSp macro="">
      <xdr:nvCxnSpPr>
        <xdr:cNvPr id="240" name="直線コネクタ 239"/>
        <xdr:cNvCxnSpPr/>
      </xdr:nvCxnSpPr>
      <xdr:spPr>
        <a:xfrm flipV="1">
          <a:off x="1130300" y="16003473"/>
          <a:ext cx="889000" cy="5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14158</xdr:rowOff>
    </xdr:from>
    <xdr:ext cx="534377" cy="259045"/>
    <xdr:sp macro="" textlink="">
      <xdr:nvSpPr>
        <xdr:cNvPr id="242" name="テキスト ボックス 241"/>
        <xdr:cNvSpPr txBox="1"/>
      </xdr:nvSpPr>
      <xdr:spPr>
        <a:xfrm>
          <a:off x="1752111" y="163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51192</xdr:rowOff>
    </xdr:from>
    <xdr:ext cx="534377" cy="259045"/>
    <xdr:sp macro="" textlink="">
      <xdr:nvSpPr>
        <xdr:cNvPr id="244" name="テキスト ボックス 243"/>
        <xdr:cNvSpPr txBox="1"/>
      </xdr:nvSpPr>
      <xdr:spPr>
        <a:xfrm>
          <a:off x="863111" y="16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124828</xdr:rowOff>
    </xdr:from>
    <xdr:to>
      <xdr:col>6</xdr:col>
      <xdr:colOff>561975</xdr:colOff>
      <xdr:row>92</xdr:row>
      <xdr:rowOff>54978</xdr:rowOff>
    </xdr:to>
    <xdr:sp macro="" textlink="">
      <xdr:nvSpPr>
        <xdr:cNvPr id="250" name="円/楕円 249"/>
        <xdr:cNvSpPr/>
      </xdr:nvSpPr>
      <xdr:spPr>
        <a:xfrm>
          <a:off x="4584700" y="1572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147705</xdr:rowOff>
    </xdr:from>
    <xdr:ext cx="599010" cy="259045"/>
    <xdr:sp macro="" textlink="">
      <xdr:nvSpPr>
        <xdr:cNvPr id="251" name="扶助費該当値テキスト"/>
        <xdr:cNvSpPr txBox="1"/>
      </xdr:nvSpPr>
      <xdr:spPr>
        <a:xfrm>
          <a:off x="4686300" y="1557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105,114</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87815</xdr:rowOff>
    </xdr:from>
    <xdr:to>
      <xdr:col>5</xdr:col>
      <xdr:colOff>409575</xdr:colOff>
      <xdr:row>93</xdr:row>
      <xdr:rowOff>17965</xdr:rowOff>
    </xdr:to>
    <xdr:sp macro="" textlink="">
      <xdr:nvSpPr>
        <xdr:cNvPr id="252" name="円/楕円 251"/>
        <xdr:cNvSpPr/>
      </xdr:nvSpPr>
      <xdr:spPr>
        <a:xfrm>
          <a:off x="3746500" y="1586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34492</xdr:rowOff>
    </xdr:from>
    <xdr:ext cx="534377" cy="259045"/>
    <xdr:sp macro="" textlink="">
      <xdr:nvSpPr>
        <xdr:cNvPr id="253" name="テキスト ボックス 252"/>
        <xdr:cNvSpPr txBox="1"/>
      </xdr:nvSpPr>
      <xdr:spPr>
        <a:xfrm>
          <a:off x="3530111" y="1563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98,057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9500</xdr:rowOff>
    </xdr:from>
    <xdr:to>
      <xdr:col>4</xdr:col>
      <xdr:colOff>206375</xdr:colOff>
      <xdr:row>92</xdr:row>
      <xdr:rowOff>111100</xdr:rowOff>
    </xdr:to>
    <xdr:sp macro="" textlink="">
      <xdr:nvSpPr>
        <xdr:cNvPr id="254" name="円/楕円 253"/>
        <xdr:cNvSpPr/>
      </xdr:nvSpPr>
      <xdr:spPr>
        <a:xfrm>
          <a:off x="2857500" y="157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127627</xdr:rowOff>
    </xdr:from>
    <xdr:ext cx="599010" cy="259045"/>
    <xdr:sp macro="" textlink="">
      <xdr:nvSpPr>
        <xdr:cNvPr id="255" name="テキスト ボックス 254"/>
        <xdr:cNvSpPr txBox="1"/>
      </xdr:nvSpPr>
      <xdr:spPr>
        <a:xfrm>
          <a:off x="2608794" y="1555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102,168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7823</xdr:rowOff>
    </xdr:from>
    <xdr:to>
      <xdr:col>3</xdr:col>
      <xdr:colOff>3175</xdr:colOff>
      <xdr:row>93</xdr:row>
      <xdr:rowOff>109423</xdr:rowOff>
    </xdr:to>
    <xdr:sp macro="" textlink="">
      <xdr:nvSpPr>
        <xdr:cNvPr id="256" name="円/楕円 255"/>
        <xdr:cNvSpPr/>
      </xdr:nvSpPr>
      <xdr:spPr>
        <a:xfrm>
          <a:off x="1968500" y="1595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125950</xdr:rowOff>
    </xdr:from>
    <xdr:ext cx="534377" cy="259045"/>
    <xdr:sp macro="" textlink="">
      <xdr:nvSpPr>
        <xdr:cNvPr id="257" name="テキスト ボックス 256"/>
        <xdr:cNvSpPr txBox="1"/>
      </xdr:nvSpPr>
      <xdr:spPr>
        <a:xfrm>
          <a:off x="1752111" y="1572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93,256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66460</xdr:rowOff>
    </xdr:from>
    <xdr:to>
      <xdr:col>1</xdr:col>
      <xdr:colOff>485775</xdr:colOff>
      <xdr:row>93</xdr:row>
      <xdr:rowOff>168060</xdr:rowOff>
    </xdr:to>
    <xdr:sp macro="" textlink="">
      <xdr:nvSpPr>
        <xdr:cNvPr id="258" name="円/楕円 257"/>
        <xdr:cNvSpPr/>
      </xdr:nvSpPr>
      <xdr:spPr>
        <a:xfrm>
          <a:off x="1079500" y="160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13137</xdr:rowOff>
    </xdr:from>
    <xdr:ext cx="534377" cy="259045"/>
    <xdr:sp macro="" textlink="">
      <xdr:nvSpPr>
        <xdr:cNvPr id="259" name="テキスト ボックス 258"/>
        <xdr:cNvSpPr txBox="1"/>
      </xdr:nvSpPr>
      <xdr:spPr>
        <a:xfrm>
          <a:off x="863111" y="1578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135890</xdr:rowOff>
    </xdr:from>
    <xdr:to>
      <xdr:col>15</xdr:col>
      <xdr:colOff>180975</xdr:colOff>
      <xdr:row>35</xdr:row>
      <xdr:rowOff>95678</xdr:rowOff>
    </xdr:to>
    <xdr:cxnSp macro="">
      <xdr:nvCxnSpPr>
        <xdr:cNvPr id="290" name="直線コネクタ 289"/>
        <xdr:cNvCxnSpPr/>
      </xdr:nvCxnSpPr>
      <xdr:spPr>
        <a:xfrm flipV="1">
          <a:off x="9639300" y="5965190"/>
          <a:ext cx="838200" cy="1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95678</xdr:rowOff>
    </xdr:from>
    <xdr:to>
      <xdr:col>14</xdr:col>
      <xdr:colOff>28575</xdr:colOff>
      <xdr:row>35</xdr:row>
      <xdr:rowOff>97986</xdr:rowOff>
    </xdr:to>
    <xdr:cxnSp macro="">
      <xdr:nvCxnSpPr>
        <xdr:cNvPr id="293" name="直線コネクタ 292"/>
        <xdr:cNvCxnSpPr/>
      </xdr:nvCxnSpPr>
      <xdr:spPr>
        <a:xfrm flipV="1">
          <a:off x="8750300" y="6096428"/>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4859</xdr:rowOff>
    </xdr:from>
    <xdr:to>
      <xdr:col>12</xdr:col>
      <xdr:colOff>511175</xdr:colOff>
      <xdr:row>35</xdr:row>
      <xdr:rowOff>97986</xdr:rowOff>
    </xdr:to>
    <xdr:cxnSp macro="">
      <xdr:nvCxnSpPr>
        <xdr:cNvPr id="296" name="直線コネクタ 295"/>
        <xdr:cNvCxnSpPr/>
      </xdr:nvCxnSpPr>
      <xdr:spPr>
        <a:xfrm>
          <a:off x="7861300" y="5319809"/>
          <a:ext cx="889000" cy="77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4353</xdr:rowOff>
    </xdr:from>
    <xdr:ext cx="534377" cy="259045"/>
    <xdr:sp macro="" textlink="">
      <xdr:nvSpPr>
        <xdr:cNvPr id="298" name="テキスト ボックス 297"/>
        <xdr:cNvSpPr txBox="1"/>
      </xdr:nvSpPr>
      <xdr:spPr>
        <a:xfrm>
          <a:off x="8483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4859</xdr:rowOff>
    </xdr:from>
    <xdr:to>
      <xdr:col>11</xdr:col>
      <xdr:colOff>307975</xdr:colOff>
      <xdr:row>36</xdr:row>
      <xdr:rowOff>112540</xdr:rowOff>
    </xdr:to>
    <xdr:cxnSp macro="">
      <xdr:nvCxnSpPr>
        <xdr:cNvPr id="299" name="直線コネクタ 298"/>
        <xdr:cNvCxnSpPr/>
      </xdr:nvCxnSpPr>
      <xdr:spPr>
        <a:xfrm flipV="1">
          <a:off x="6972300" y="5319809"/>
          <a:ext cx="889000" cy="96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31589</xdr:rowOff>
    </xdr:from>
    <xdr:ext cx="534377" cy="259045"/>
    <xdr:sp macro="" textlink="">
      <xdr:nvSpPr>
        <xdr:cNvPr id="301" name="テキスト ボックス 300"/>
        <xdr:cNvSpPr txBox="1"/>
      </xdr:nvSpPr>
      <xdr:spPr>
        <a:xfrm>
          <a:off x="7594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85090</xdr:rowOff>
    </xdr:from>
    <xdr:to>
      <xdr:col>15</xdr:col>
      <xdr:colOff>231775</xdr:colOff>
      <xdr:row>35</xdr:row>
      <xdr:rowOff>15240</xdr:rowOff>
    </xdr:to>
    <xdr:sp macro="" textlink="">
      <xdr:nvSpPr>
        <xdr:cNvPr id="309" name="円/楕円 308"/>
        <xdr:cNvSpPr/>
      </xdr:nvSpPr>
      <xdr:spPr>
        <a:xfrm>
          <a:off x="104267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107967</xdr:rowOff>
    </xdr:from>
    <xdr:ext cx="534377" cy="259045"/>
    <xdr:sp macro="" textlink="">
      <xdr:nvSpPr>
        <xdr:cNvPr id="310" name="補助費等該当値テキスト"/>
        <xdr:cNvSpPr txBox="1"/>
      </xdr:nvSpPr>
      <xdr:spPr>
        <a:xfrm>
          <a:off x="10528300"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75,350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44878</xdr:rowOff>
    </xdr:from>
    <xdr:to>
      <xdr:col>14</xdr:col>
      <xdr:colOff>79375</xdr:colOff>
      <xdr:row>35</xdr:row>
      <xdr:rowOff>146478</xdr:rowOff>
    </xdr:to>
    <xdr:sp macro="" textlink="">
      <xdr:nvSpPr>
        <xdr:cNvPr id="311" name="円/楕円 310"/>
        <xdr:cNvSpPr/>
      </xdr:nvSpPr>
      <xdr:spPr>
        <a:xfrm>
          <a:off x="9588500" y="604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163005</xdr:rowOff>
    </xdr:from>
    <xdr:ext cx="534377" cy="259045"/>
    <xdr:sp macro="" textlink="">
      <xdr:nvSpPr>
        <xdr:cNvPr id="312" name="テキスト ボックス 311"/>
        <xdr:cNvSpPr txBox="1"/>
      </xdr:nvSpPr>
      <xdr:spPr>
        <a:xfrm>
          <a:off x="9372111" y="582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47186</xdr:rowOff>
    </xdr:from>
    <xdr:to>
      <xdr:col>12</xdr:col>
      <xdr:colOff>561975</xdr:colOff>
      <xdr:row>35</xdr:row>
      <xdr:rowOff>148786</xdr:rowOff>
    </xdr:to>
    <xdr:sp macro="" textlink="">
      <xdr:nvSpPr>
        <xdr:cNvPr id="313" name="円/楕円 312"/>
        <xdr:cNvSpPr/>
      </xdr:nvSpPr>
      <xdr:spPr>
        <a:xfrm>
          <a:off x="8699500" y="6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165313</xdr:rowOff>
    </xdr:from>
    <xdr:ext cx="534377" cy="259045"/>
    <xdr:sp macro="" textlink="">
      <xdr:nvSpPr>
        <xdr:cNvPr id="314" name="テキスト ボックス 313"/>
        <xdr:cNvSpPr txBox="1"/>
      </xdr:nvSpPr>
      <xdr:spPr>
        <a:xfrm>
          <a:off x="8483111" y="582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63,082</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125509</xdr:rowOff>
    </xdr:from>
    <xdr:to>
      <xdr:col>11</xdr:col>
      <xdr:colOff>358775</xdr:colOff>
      <xdr:row>31</xdr:row>
      <xdr:rowOff>55659</xdr:rowOff>
    </xdr:to>
    <xdr:sp macro="" textlink="">
      <xdr:nvSpPr>
        <xdr:cNvPr id="315" name="円/楕円 314"/>
        <xdr:cNvSpPr/>
      </xdr:nvSpPr>
      <xdr:spPr>
        <a:xfrm>
          <a:off x="7810500" y="52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72186</xdr:rowOff>
    </xdr:from>
    <xdr:ext cx="599010" cy="259045"/>
    <xdr:sp macro="" textlink="">
      <xdr:nvSpPr>
        <xdr:cNvPr id="316" name="テキスト ボックス 315"/>
        <xdr:cNvSpPr txBox="1"/>
      </xdr:nvSpPr>
      <xdr:spPr>
        <a:xfrm>
          <a:off x="7561794" y="50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61740</xdr:rowOff>
    </xdr:from>
    <xdr:to>
      <xdr:col>10</xdr:col>
      <xdr:colOff>155575</xdr:colOff>
      <xdr:row>36</xdr:row>
      <xdr:rowOff>163340</xdr:rowOff>
    </xdr:to>
    <xdr:sp macro="" textlink="">
      <xdr:nvSpPr>
        <xdr:cNvPr id="317" name="円/楕円 316"/>
        <xdr:cNvSpPr/>
      </xdr:nvSpPr>
      <xdr:spPr>
        <a:xfrm>
          <a:off x="6921500" y="62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154467</xdr:rowOff>
    </xdr:from>
    <xdr:ext cx="534377" cy="259045"/>
    <xdr:sp macro="" textlink="">
      <xdr:nvSpPr>
        <xdr:cNvPr id="318" name="テキスト ボックス 317"/>
        <xdr:cNvSpPr txBox="1"/>
      </xdr:nvSpPr>
      <xdr:spPr>
        <a:xfrm>
          <a:off x="6705111" y="63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38819</xdr:rowOff>
    </xdr:from>
    <xdr:to>
      <xdr:col>15</xdr:col>
      <xdr:colOff>180975</xdr:colOff>
      <xdr:row>59</xdr:row>
      <xdr:rowOff>46585</xdr:rowOff>
    </xdr:to>
    <xdr:cxnSp macro="">
      <xdr:nvCxnSpPr>
        <xdr:cNvPr id="349" name="直線コネクタ 348"/>
        <xdr:cNvCxnSpPr/>
      </xdr:nvCxnSpPr>
      <xdr:spPr>
        <a:xfrm>
          <a:off x="9639300" y="10154369"/>
          <a:ext cx="838200" cy="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13769</xdr:rowOff>
    </xdr:from>
    <xdr:to>
      <xdr:col>14</xdr:col>
      <xdr:colOff>28575</xdr:colOff>
      <xdr:row>59</xdr:row>
      <xdr:rowOff>38819</xdr:rowOff>
    </xdr:to>
    <xdr:cxnSp macro="">
      <xdr:nvCxnSpPr>
        <xdr:cNvPr id="352" name="直線コネクタ 351"/>
        <xdr:cNvCxnSpPr/>
      </xdr:nvCxnSpPr>
      <xdr:spPr>
        <a:xfrm>
          <a:off x="8750300" y="10129319"/>
          <a:ext cx="889000" cy="2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13769</xdr:rowOff>
    </xdr:from>
    <xdr:to>
      <xdr:col>12</xdr:col>
      <xdr:colOff>511175</xdr:colOff>
      <xdr:row>59</xdr:row>
      <xdr:rowOff>46315</xdr:rowOff>
    </xdr:to>
    <xdr:cxnSp macro="">
      <xdr:nvCxnSpPr>
        <xdr:cNvPr id="355" name="直線コネクタ 354"/>
        <xdr:cNvCxnSpPr/>
      </xdr:nvCxnSpPr>
      <xdr:spPr>
        <a:xfrm flipV="1">
          <a:off x="7861300" y="10129319"/>
          <a:ext cx="889000" cy="3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46315</xdr:rowOff>
    </xdr:from>
    <xdr:to>
      <xdr:col>11</xdr:col>
      <xdr:colOff>307975</xdr:colOff>
      <xdr:row>59</xdr:row>
      <xdr:rowOff>72983</xdr:rowOff>
    </xdr:to>
    <xdr:cxnSp macro="">
      <xdr:nvCxnSpPr>
        <xdr:cNvPr id="358" name="直線コネクタ 357"/>
        <xdr:cNvCxnSpPr/>
      </xdr:nvCxnSpPr>
      <xdr:spPr>
        <a:xfrm flipV="1">
          <a:off x="6972300" y="10161865"/>
          <a:ext cx="889000" cy="2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167235</xdr:rowOff>
    </xdr:from>
    <xdr:to>
      <xdr:col>15</xdr:col>
      <xdr:colOff>231775</xdr:colOff>
      <xdr:row>59</xdr:row>
      <xdr:rowOff>97385</xdr:rowOff>
    </xdr:to>
    <xdr:sp macro="" textlink="">
      <xdr:nvSpPr>
        <xdr:cNvPr id="368" name="円/楕円 367"/>
        <xdr:cNvSpPr/>
      </xdr:nvSpPr>
      <xdr:spPr>
        <a:xfrm>
          <a:off x="10426700" y="101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90390</xdr:rowOff>
    </xdr:from>
    <xdr:ext cx="534377" cy="259045"/>
    <xdr:sp macro="" textlink="">
      <xdr:nvSpPr>
        <xdr:cNvPr id="369" name="普通建設事業費該当値テキスト"/>
        <xdr:cNvSpPr txBox="1"/>
      </xdr:nvSpPr>
      <xdr:spPr>
        <a:xfrm>
          <a:off x="10528300" y="100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159469</xdr:rowOff>
    </xdr:from>
    <xdr:to>
      <xdr:col>14</xdr:col>
      <xdr:colOff>79375</xdr:colOff>
      <xdr:row>59</xdr:row>
      <xdr:rowOff>89619</xdr:rowOff>
    </xdr:to>
    <xdr:sp macro="" textlink="">
      <xdr:nvSpPr>
        <xdr:cNvPr id="370" name="円/楕円 369"/>
        <xdr:cNvSpPr/>
      </xdr:nvSpPr>
      <xdr:spPr>
        <a:xfrm>
          <a:off x="9588500" y="101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80746</xdr:rowOff>
    </xdr:from>
    <xdr:ext cx="534377" cy="259045"/>
    <xdr:sp macro="" textlink="">
      <xdr:nvSpPr>
        <xdr:cNvPr id="371" name="テキスト ボックス 370"/>
        <xdr:cNvSpPr txBox="1"/>
      </xdr:nvSpPr>
      <xdr:spPr>
        <a:xfrm>
          <a:off x="9372111" y="101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134419</xdr:rowOff>
    </xdr:from>
    <xdr:to>
      <xdr:col>12</xdr:col>
      <xdr:colOff>561975</xdr:colOff>
      <xdr:row>59</xdr:row>
      <xdr:rowOff>64569</xdr:rowOff>
    </xdr:to>
    <xdr:sp macro="" textlink="">
      <xdr:nvSpPr>
        <xdr:cNvPr id="372" name="円/楕円 371"/>
        <xdr:cNvSpPr/>
      </xdr:nvSpPr>
      <xdr:spPr>
        <a:xfrm>
          <a:off x="8699500" y="1007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55696</xdr:rowOff>
    </xdr:from>
    <xdr:ext cx="534377" cy="259045"/>
    <xdr:sp macro="" textlink="">
      <xdr:nvSpPr>
        <xdr:cNvPr id="373" name="テキスト ボックス 372"/>
        <xdr:cNvSpPr txBox="1"/>
      </xdr:nvSpPr>
      <xdr:spPr>
        <a:xfrm>
          <a:off x="8483111" y="1017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166965</xdr:rowOff>
    </xdr:from>
    <xdr:to>
      <xdr:col>11</xdr:col>
      <xdr:colOff>358775</xdr:colOff>
      <xdr:row>59</xdr:row>
      <xdr:rowOff>97115</xdr:rowOff>
    </xdr:to>
    <xdr:sp macro="" textlink="">
      <xdr:nvSpPr>
        <xdr:cNvPr id="374" name="円/楕円 373"/>
        <xdr:cNvSpPr/>
      </xdr:nvSpPr>
      <xdr:spPr>
        <a:xfrm>
          <a:off x="7810500" y="101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88242</xdr:rowOff>
    </xdr:from>
    <xdr:ext cx="534377" cy="259045"/>
    <xdr:sp macro="" textlink="">
      <xdr:nvSpPr>
        <xdr:cNvPr id="375" name="テキスト ボックス 374"/>
        <xdr:cNvSpPr txBox="1"/>
      </xdr:nvSpPr>
      <xdr:spPr>
        <a:xfrm>
          <a:off x="7594111" y="1020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22183</xdr:rowOff>
    </xdr:from>
    <xdr:to>
      <xdr:col>10</xdr:col>
      <xdr:colOff>155575</xdr:colOff>
      <xdr:row>59</xdr:row>
      <xdr:rowOff>123783</xdr:rowOff>
    </xdr:to>
    <xdr:sp macro="" textlink="">
      <xdr:nvSpPr>
        <xdr:cNvPr id="376" name="円/楕円 375"/>
        <xdr:cNvSpPr/>
      </xdr:nvSpPr>
      <xdr:spPr>
        <a:xfrm>
          <a:off x="6921500" y="101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114910</xdr:rowOff>
    </xdr:from>
    <xdr:ext cx="534377" cy="259045"/>
    <xdr:sp macro="" textlink="">
      <xdr:nvSpPr>
        <xdr:cNvPr id="377" name="テキスト ボックス 376"/>
        <xdr:cNvSpPr txBox="1"/>
      </xdr:nvSpPr>
      <xdr:spPr>
        <a:xfrm>
          <a:off x="6705111" y="1023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85781</xdr:rowOff>
    </xdr:from>
    <xdr:to>
      <xdr:col>15</xdr:col>
      <xdr:colOff>180975</xdr:colOff>
      <xdr:row>79</xdr:row>
      <xdr:rowOff>88568</xdr:rowOff>
    </xdr:to>
    <xdr:cxnSp macro="">
      <xdr:nvCxnSpPr>
        <xdr:cNvPr id="408" name="直線コネクタ 407"/>
        <xdr:cNvCxnSpPr/>
      </xdr:nvCxnSpPr>
      <xdr:spPr>
        <a:xfrm flipV="1">
          <a:off x="9639300" y="13630331"/>
          <a:ext cx="8382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49082</xdr:rowOff>
    </xdr:from>
    <xdr:to>
      <xdr:col>14</xdr:col>
      <xdr:colOff>28575</xdr:colOff>
      <xdr:row>79</xdr:row>
      <xdr:rowOff>88568</xdr:rowOff>
    </xdr:to>
    <xdr:cxnSp macro="">
      <xdr:nvCxnSpPr>
        <xdr:cNvPr id="411" name="直線コネクタ 410"/>
        <xdr:cNvCxnSpPr/>
      </xdr:nvCxnSpPr>
      <xdr:spPr>
        <a:xfrm>
          <a:off x="8750300" y="13593632"/>
          <a:ext cx="889000" cy="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34981</xdr:rowOff>
    </xdr:from>
    <xdr:to>
      <xdr:col>15</xdr:col>
      <xdr:colOff>231775</xdr:colOff>
      <xdr:row>79</xdr:row>
      <xdr:rowOff>136581</xdr:rowOff>
    </xdr:to>
    <xdr:sp macro="" textlink="">
      <xdr:nvSpPr>
        <xdr:cNvPr id="421" name="円/楕円 420"/>
        <xdr:cNvSpPr/>
      </xdr:nvSpPr>
      <xdr:spPr>
        <a:xfrm>
          <a:off x="10426700" y="1357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162499</xdr:rowOff>
    </xdr:from>
    <xdr:ext cx="469744" cy="259045"/>
    <xdr:sp macro="" textlink="">
      <xdr:nvSpPr>
        <xdr:cNvPr id="422" name="普通建設事業費 （ うち新規整備　）該当値テキスト"/>
        <xdr:cNvSpPr txBox="1"/>
      </xdr:nvSpPr>
      <xdr:spPr>
        <a:xfrm>
          <a:off x="10528300" y="1353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37768</xdr:rowOff>
    </xdr:from>
    <xdr:to>
      <xdr:col>14</xdr:col>
      <xdr:colOff>79375</xdr:colOff>
      <xdr:row>79</xdr:row>
      <xdr:rowOff>139368</xdr:rowOff>
    </xdr:to>
    <xdr:sp macro="" textlink="">
      <xdr:nvSpPr>
        <xdr:cNvPr id="423" name="円/楕円 422"/>
        <xdr:cNvSpPr/>
      </xdr:nvSpPr>
      <xdr:spPr>
        <a:xfrm>
          <a:off x="9588500" y="135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130495</xdr:rowOff>
    </xdr:from>
    <xdr:ext cx="469744" cy="259045"/>
    <xdr:sp macro="" textlink="">
      <xdr:nvSpPr>
        <xdr:cNvPr id="424" name="テキスト ボックス 423"/>
        <xdr:cNvSpPr txBox="1"/>
      </xdr:nvSpPr>
      <xdr:spPr>
        <a:xfrm>
          <a:off x="9404427" y="1367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169732</xdr:rowOff>
    </xdr:from>
    <xdr:to>
      <xdr:col>12</xdr:col>
      <xdr:colOff>561975</xdr:colOff>
      <xdr:row>79</xdr:row>
      <xdr:rowOff>99882</xdr:rowOff>
    </xdr:to>
    <xdr:sp macro="" textlink="">
      <xdr:nvSpPr>
        <xdr:cNvPr id="425" name="円/楕円 424"/>
        <xdr:cNvSpPr/>
      </xdr:nvSpPr>
      <xdr:spPr>
        <a:xfrm>
          <a:off x="8699500" y="135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91009</xdr:rowOff>
    </xdr:from>
    <xdr:ext cx="534377" cy="259045"/>
    <xdr:sp macro="" textlink="">
      <xdr:nvSpPr>
        <xdr:cNvPr id="426" name="テキスト ボックス 425"/>
        <xdr:cNvSpPr txBox="1"/>
      </xdr:nvSpPr>
      <xdr:spPr>
        <a:xfrm>
          <a:off x="8483111" y="136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41377</xdr:rowOff>
    </xdr:from>
    <xdr:to>
      <xdr:col>15</xdr:col>
      <xdr:colOff>180975</xdr:colOff>
      <xdr:row>97</xdr:row>
      <xdr:rowOff>133401</xdr:rowOff>
    </xdr:to>
    <xdr:cxnSp macro="">
      <xdr:nvCxnSpPr>
        <xdr:cNvPr id="455" name="直線コネクタ 454"/>
        <xdr:cNvCxnSpPr/>
      </xdr:nvCxnSpPr>
      <xdr:spPr>
        <a:xfrm>
          <a:off x="9639300" y="16672027"/>
          <a:ext cx="838200" cy="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41377</xdr:rowOff>
    </xdr:from>
    <xdr:to>
      <xdr:col>14</xdr:col>
      <xdr:colOff>28575</xdr:colOff>
      <xdr:row>97</xdr:row>
      <xdr:rowOff>153276</xdr:rowOff>
    </xdr:to>
    <xdr:cxnSp macro="">
      <xdr:nvCxnSpPr>
        <xdr:cNvPr id="458" name="直線コネクタ 457"/>
        <xdr:cNvCxnSpPr/>
      </xdr:nvCxnSpPr>
      <xdr:spPr>
        <a:xfrm flipV="1">
          <a:off x="8750300" y="16672027"/>
          <a:ext cx="889000" cy="1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82601</xdr:rowOff>
    </xdr:from>
    <xdr:to>
      <xdr:col>15</xdr:col>
      <xdr:colOff>231775</xdr:colOff>
      <xdr:row>98</xdr:row>
      <xdr:rowOff>12751</xdr:rowOff>
    </xdr:to>
    <xdr:sp macro="" textlink="">
      <xdr:nvSpPr>
        <xdr:cNvPr id="468" name="円/楕円 467"/>
        <xdr:cNvSpPr/>
      </xdr:nvSpPr>
      <xdr:spPr>
        <a:xfrm>
          <a:off x="10426700" y="167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61028</xdr:rowOff>
    </xdr:from>
    <xdr:ext cx="534377" cy="259045"/>
    <xdr:sp macro="" textlink="">
      <xdr:nvSpPr>
        <xdr:cNvPr id="469" name="普通建設事業費 （ うち更新整備　）該当値テキスト"/>
        <xdr:cNvSpPr txBox="1"/>
      </xdr:nvSpPr>
      <xdr:spPr>
        <a:xfrm>
          <a:off x="10528300" y="166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162027</xdr:rowOff>
    </xdr:from>
    <xdr:to>
      <xdr:col>14</xdr:col>
      <xdr:colOff>79375</xdr:colOff>
      <xdr:row>97</xdr:row>
      <xdr:rowOff>92177</xdr:rowOff>
    </xdr:to>
    <xdr:sp macro="" textlink="">
      <xdr:nvSpPr>
        <xdr:cNvPr id="470" name="円/楕円 469"/>
        <xdr:cNvSpPr/>
      </xdr:nvSpPr>
      <xdr:spPr>
        <a:xfrm>
          <a:off x="9588500" y="166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83304</xdr:rowOff>
    </xdr:from>
    <xdr:ext cx="534377" cy="259045"/>
    <xdr:sp macro="" textlink="">
      <xdr:nvSpPr>
        <xdr:cNvPr id="471" name="テキスト ボックス 470"/>
        <xdr:cNvSpPr txBox="1"/>
      </xdr:nvSpPr>
      <xdr:spPr>
        <a:xfrm>
          <a:off x="9372111" y="167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102476</xdr:rowOff>
    </xdr:from>
    <xdr:to>
      <xdr:col>12</xdr:col>
      <xdr:colOff>561975</xdr:colOff>
      <xdr:row>98</xdr:row>
      <xdr:rowOff>32626</xdr:rowOff>
    </xdr:to>
    <xdr:sp macro="" textlink="">
      <xdr:nvSpPr>
        <xdr:cNvPr id="472" name="円/楕円 471"/>
        <xdr:cNvSpPr/>
      </xdr:nvSpPr>
      <xdr:spPr>
        <a:xfrm>
          <a:off x="8699500" y="167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23753</xdr:rowOff>
    </xdr:from>
    <xdr:ext cx="534377" cy="259045"/>
    <xdr:sp macro="" textlink="">
      <xdr:nvSpPr>
        <xdr:cNvPr id="473" name="テキスト ボックス 472"/>
        <xdr:cNvSpPr txBox="1"/>
      </xdr:nvSpPr>
      <xdr:spPr>
        <a:xfrm>
          <a:off x="8483111" y="1682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43223</xdr:rowOff>
    </xdr:from>
    <xdr:to>
      <xdr:col>23</xdr:col>
      <xdr:colOff>517525</xdr:colOff>
      <xdr:row>39</xdr:row>
      <xdr:rowOff>44450</xdr:rowOff>
    </xdr:to>
    <xdr:cxnSp macro="">
      <xdr:nvCxnSpPr>
        <xdr:cNvPr id="502" name="直線コネクタ 501"/>
        <xdr:cNvCxnSpPr/>
      </xdr:nvCxnSpPr>
      <xdr:spPr>
        <a:xfrm flipV="1">
          <a:off x="15481300" y="6729773"/>
          <a:ext cx="8382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43654</xdr:rowOff>
    </xdr:from>
    <xdr:to>
      <xdr:col>22</xdr:col>
      <xdr:colOff>365125</xdr:colOff>
      <xdr:row>39</xdr:row>
      <xdr:rowOff>44450</xdr:rowOff>
    </xdr:to>
    <xdr:cxnSp macro="">
      <xdr:nvCxnSpPr>
        <xdr:cNvPr id="505" name="直線コネクタ 504"/>
        <xdr:cNvCxnSpPr/>
      </xdr:nvCxnSpPr>
      <xdr:spPr>
        <a:xfrm>
          <a:off x="14592300" y="6730204"/>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41470</xdr:rowOff>
    </xdr:from>
    <xdr:to>
      <xdr:col>21</xdr:col>
      <xdr:colOff>161925</xdr:colOff>
      <xdr:row>39</xdr:row>
      <xdr:rowOff>43654</xdr:rowOff>
    </xdr:to>
    <xdr:cxnSp macro="">
      <xdr:nvCxnSpPr>
        <xdr:cNvPr id="508" name="直線コネクタ 507"/>
        <xdr:cNvCxnSpPr/>
      </xdr:nvCxnSpPr>
      <xdr:spPr>
        <a:xfrm>
          <a:off x="13703300" y="6728020"/>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41470</xdr:rowOff>
    </xdr:from>
    <xdr:to>
      <xdr:col>19</xdr:col>
      <xdr:colOff>644525</xdr:colOff>
      <xdr:row>39</xdr:row>
      <xdr:rowOff>44450</xdr:rowOff>
    </xdr:to>
    <xdr:cxnSp macro="">
      <xdr:nvCxnSpPr>
        <xdr:cNvPr id="511" name="直線コネクタ 510"/>
        <xdr:cNvCxnSpPr/>
      </xdr:nvCxnSpPr>
      <xdr:spPr>
        <a:xfrm flipV="1">
          <a:off x="12814300" y="6728020"/>
          <a:ext cx="889000" cy="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163873</xdr:rowOff>
    </xdr:from>
    <xdr:to>
      <xdr:col>23</xdr:col>
      <xdr:colOff>568325</xdr:colOff>
      <xdr:row>39</xdr:row>
      <xdr:rowOff>94023</xdr:rowOff>
    </xdr:to>
    <xdr:sp macro="" textlink="">
      <xdr:nvSpPr>
        <xdr:cNvPr id="521" name="円/楕円 520"/>
        <xdr:cNvSpPr/>
      </xdr:nvSpPr>
      <xdr:spPr>
        <a:xfrm>
          <a:off x="16268700" y="667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164304</xdr:rowOff>
    </xdr:from>
    <xdr:to>
      <xdr:col>21</xdr:col>
      <xdr:colOff>212725</xdr:colOff>
      <xdr:row>39</xdr:row>
      <xdr:rowOff>94454</xdr:rowOff>
    </xdr:to>
    <xdr:sp macro="" textlink="">
      <xdr:nvSpPr>
        <xdr:cNvPr id="525" name="円/楕円 524"/>
        <xdr:cNvSpPr/>
      </xdr:nvSpPr>
      <xdr:spPr>
        <a:xfrm>
          <a:off x="14541500" y="6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85581</xdr:rowOff>
    </xdr:from>
    <xdr:ext cx="378565" cy="259045"/>
    <xdr:sp macro="" textlink="">
      <xdr:nvSpPr>
        <xdr:cNvPr id="526" name="テキスト ボックス 525"/>
        <xdr:cNvSpPr txBox="1"/>
      </xdr:nvSpPr>
      <xdr:spPr>
        <a:xfrm>
          <a:off x="14403017" y="6772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162120</xdr:rowOff>
    </xdr:from>
    <xdr:to>
      <xdr:col>20</xdr:col>
      <xdr:colOff>9525</xdr:colOff>
      <xdr:row>39</xdr:row>
      <xdr:rowOff>92270</xdr:rowOff>
    </xdr:to>
    <xdr:sp macro="" textlink="">
      <xdr:nvSpPr>
        <xdr:cNvPr id="527" name="円/楕円 526"/>
        <xdr:cNvSpPr/>
      </xdr:nvSpPr>
      <xdr:spPr>
        <a:xfrm>
          <a:off x="13652500" y="66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83397</xdr:rowOff>
    </xdr:from>
    <xdr:ext cx="378565" cy="259045"/>
    <xdr:sp macro="" textlink="">
      <xdr:nvSpPr>
        <xdr:cNvPr id="528" name="テキスト ボックス 527"/>
        <xdr:cNvSpPr txBox="1"/>
      </xdr:nvSpPr>
      <xdr:spPr>
        <a:xfrm>
          <a:off x="13514017" y="6769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9888</xdr:rowOff>
    </xdr:from>
    <xdr:to>
      <xdr:col>23</xdr:col>
      <xdr:colOff>517525</xdr:colOff>
      <xdr:row>75</xdr:row>
      <xdr:rowOff>22559</xdr:rowOff>
    </xdr:to>
    <xdr:cxnSp macro="">
      <xdr:nvCxnSpPr>
        <xdr:cNvPr id="620" name="直線コネクタ 619"/>
        <xdr:cNvCxnSpPr/>
      </xdr:nvCxnSpPr>
      <xdr:spPr>
        <a:xfrm>
          <a:off x="15481300" y="12868638"/>
          <a:ext cx="8382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2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97790</xdr:rowOff>
    </xdr:from>
    <xdr:to>
      <xdr:col>22</xdr:col>
      <xdr:colOff>365125</xdr:colOff>
      <xdr:row>75</xdr:row>
      <xdr:rowOff>9888</xdr:rowOff>
    </xdr:to>
    <xdr:cxnSp macro="">
      <xdr:nvCxnSpPr>
        <xdr:cNvPr id="623" name="直線コネクタ 622"/>
        <xdr:cNvCxnSpPr/>
      </xdr:nvCxnSpPr>
      <xdr:spPr>
        <a:xfrm>
          <a:off x="14592300" y="12785090"/>
          <a:ext cx="889000" cy="8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25" name="テキスト ボックス 62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95972</xdr:rowOff>
    </xdr:from>
    <xdr:to>
      <xdr:col>21</xdr:col>
      <xdr:colOff>161925</xdr:colOff>
      <xdr:row>74</xdr:row>
      <xdr:rowOff>97790</xdr:rowOff>
    </xdr:to>
    <xdr:cxnSp macro="">
      <xdr:nvCxnSpPr>
        <xdr:cNvPr id="626" name="直線コネクタ 625"/>
        <xdr:cNvCxnSpPr/>
      </xdr:nvCxnSpPr>
      <xdr:spPr>
        <a:xfrm>
          <a:off x="13703300" y="12783272"/>
          <a:ext cx="8890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88750</xdr:rowOff>
    </xdr:from>
    <xdr:ext cx="534377" cy="259045"/>
    <xdr:sp macro="" textlink="">
      <xdr:nvSpPr>
        <xdr:cNvPr id="628" name="テキスト ボックス 627"/>
        <xdr:cNvSpPr txBox="1"/>
      </xdr:nvSpPr>
      <xdr:spPr>
        <a:xfrm>
          <a:off x="14325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95972</xdr:rowOff>
    </xdr:from>
    <xdr:to>
      <xdr:col>19</xdr:col>
      <xdr:colOff>644525</xdr:colOff>
      <xdr:row>74</xdr:row>
      <xdr:rowOff>103875</xdr:rowOff>
    </xdr:to>
    <xdr:cxnSp macro="">
      <xdr:nvCxnSpPr>
        <xdr:cNvPr id="629" name="直線コネクタ 628"/>
        <xdr:cNvCxnSpPr/>
      </xdr:nvCxnSpPr>
      <xdr:spPr>
        <a:xfrm flipV="1">
          <a:off x="12814300" y="12783272"/>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82893</xdr:rowOff>
    </xdr:from>
    <xdr:ext cx="534377" cy="259045"/>
    <xdr:sp macro="" textlink="">
      <xdr:nvSpPr>
        <xdr:cNvPr id="631" name="テキスト ボックス 630"/>
        <xdr:cNvSpPr txBox="1"/>
      </xdr:nvSpPr>
      <xdr:spPr>
        <a:xfrm>
          <a:off x="13436111" y="129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80575</xdr:rowOff>
    </xdr:from>
    <xdr:ext cx="534377" cy="259045"/>
    <xdr:sp macro="" textlink="">
      <xdr:nvSpPr>
        <xdr:cNvPr id="633" name="テキスト ボックス 632"/>
        <xdr:cNvSpPr txBox="1"/>
      </xdr:nvSpPr>
      <xdr:spPr>
        <a:xfrm>
          <a:off x="12547111" y="1293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143209</xdr:rowOff>
    </xdr:from>
    <xdr:to>
      <xdr:col>23</xdr:col>
      <xdr:colOff>568325</xdr:colOff>
      <xdr:row>75</xdr:row>
      <xdr:rowOff>73359</xdr:rowOff>
    </xdr:to>
    <xdr:sp macro="" textlink="">
      <xdr:nvSpPr>
        <xdr:cNvPr id="639" name="円/楕円 638"/>
        <xdr:cNvSpPr/>
      </xdr:nvSpPr>
      <xdr:spPr>
        <a:xfrm>
          <a:off x="16268700" y="1283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166086</xdr:rowOff>
    </xdr:from>
    <xdr:ext cx="534377" cy="259045"/>
    <xdr:sp macro="" textlink="">
      <xdr:nvSpPr>
        <xdr:cNvPr id="640" name="公債費該当値テキスト"/>
        <xdr:cNvSpPr txBox="1"/>
      </xdr:nvSpPr>
      <xdr:spPr>
        <a:xfrm>
          <a:off x="16370300" y="1268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70,011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130538</xdr:rowOff>
    </xdr:from>
    <xdr:to>
      <xdr:col>22</xdr:col>
      <xdr:colOff>415925</xdr:colOff>
      <xdr:row>75</xdr:row>
      <xdr:rowOff>60688</xdr:rowOff>
    </xdr:to>
    <xdr:sp macro="" textlink="">
      <xdr:nvSpPr>
        <xdr:cNvPr id="641" name="円/楕円 640"/>
        <xdr:cNvSpPr/>
      </xdr:nvSpPr>
      <xdr:spPr>
        <a:xfrm>
          <a:off x="15430500" y="128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77215</xdr:rowOff>
    </xdr:from>
    <xdr:ext cx="534377" cy="259045"/>
    <xdr:sp macro="" textlink="">
      <xdr:nvSpPr>
        <xdr:cNvPr id="642" name="テキスト ボックス 641"/>
        <xdr:cNvSpPr txBox="1"/>
      </xdr:nvSpPr>
      <xdr:spPr>
        <a:xfrm>
          <a:off x="15214111" y="125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46990</xdr:rowOff>
    </xdr:from>
    <xdr:to>
      <xdr:col>21</xdr:col>
      <xdr:colOff>212725</xdr:colOff>
      <xdr:row>74</xdr:row>
      <xdr:rowOff>148590</xdr:rowOff>
    </xdr:to>
    <xdr:sp macro="" textlink="">
      <xdr:nvSpPr>
        <xdr:cNvPr id="643" name="円/楕円 642"/>
        <xdr:cNvSpPr/>
      </xdr:nvSpPr>
      <xdr:spPr>
        <a:xfrm>
          <a:off x="14541500" y="127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165117</xdr:rowOff>
    </xdr:from>
    <xdr:ext cx="534377" cy="259045"/>
    <xdr:sp macro="" textlink="">
      <xdr:nvSpPr>
        <xdr:cNvPr id="644" name="テキスト ボックス 643"/>
        <xdr:cNvSpPr txBox="1"/>
      </xdr:nvSpPr>
      <xdr:spPr>
        <a:xfrm>
          <a:off x="14325111" y="125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78,850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45172</xdr:rowOff>
    </xdr:from>
    <xdr:to>
      <xdr:col>20</xdr:col>
      <xdr:colOff>9525</xdr:colOff>
      <xdr:row>74</xdr:row>
      <xdr:rowOff>146772</xdr:rowOff>
    </xdr:to>
    <xdr:sp macro="" textlink="">
      <xdr:nvSpPr>
        <xdr:cNvPr id="645" name="円/楕円 644"/>
        <xdr:cNvSpPr/>
      </xdr:nvSpPr>
      <xdr:spPr>
        <a:xfrm>
          <a:off x="13652500" y="127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163299</xdr:rowOff>
    </xdr:from>
    <xdr:ext cx="534377" cy="259045"/>
    <xdr:sp macro="" textlink="">
      <xdr:nvSpPr>
        <xdr:cNvPr id="646" name="テキスト ボックス 645"/>
        <xdr:cNvSpPr txBox="1"/>
      </xdr:nvSpPr>
      <xdr:spPr>
        <a:xfrm>
          <a:off x="13436111" y="125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53075</xdr:rowOff>
    </xdr:from>
    <xdr:to>
      <xdr:col>18</xdr:col>
      <xdr:colOff>492125</xdr:colOff>
      <xdr:row>74</xdr:row>
      <xdr:rowOff>154675</xdr:rowOff>
    </xdr:to>
    <xdr:sp macro="" textlink="">
      <xdr:nvSpPr>
        <xdr:cNvPr id="647" name="円/楕円 646"/>
        <xdr:cNvSpPr/>
      </xdr:nvSpPr>
      <xdr:spPr>
        <a:xfrm>
          <a:off x="12763500" y="127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171202</xdr:rowOff>
    </xdr:from>
    <xdr:ext cx="534377" cy="259045"/>
    <xdr:sp macro="" textlink="">
      <xdr:nvSpPr>
        <xdr:cNvPr id="648" name="テキスト ボックス 647"/>
        <xdr:cNvSpPr txBox="1"/>
      </xdr:nvSpPr>
      <xdr:spPr>
        <a:xfrm>
          <a:off x="12547111" y="1251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35906</xdr:rowOff>
    </xdr:from>
    <xdr:to>
      <xdr:col>23</xdr:col>
      <xdr:colOff>517525</xdr:colOff>
      <xdr:row>98</xdr:row>
      <xdr:rowOff>84959</xdr:rowOff>
    </xdr:to>
    <xdr:cxnSp macro="">
      <xdr:nvCxnSpPr>
        <xdr:cNvPr id="675" name="直線コネクタ 674"/>
        <xdr:cNvCxnSpPr/>
      </xdr:nvCxnSpPr>
      <xdr:spPr>
        <a:xfrm flipV="1">
          <a:off x="15481300" y="16838006"/>
          <a:ext cx="838200" cy="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84959</xdr:rowOff>
    </xdr:from>
    <xdr:to>
      <xdr:col>22</xdr:col>
      <xdr:colOff>365125</xdr:colOff>
      <xdr:row>98</xdr:row>
      <xdr:rowOff>86080</xdr:rowOff>
    </xdr:to>
    <xdr:cxnSp macro="">
      <xdr:nvCxnSpPr>
        <xdr:cNvPr id="678" name="直線コネクタ 677"/>
        <xdr:cNvCxnSpPr/>
      </xdr:nvCxnSpPr>
      <xdr:spPr>
        <a:xfrm flipV="1">
          <a:off x="14592300" y="1688705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44932</xdr:rowOff>
    </xdr:from>
    <xdr:to>
      <xdr:col>21</xdr:col>
      <xdr:colOff>161925</xdr:colOff>
      <xdr:row>98</xdr:row>
      <xdr:rowOff>86080</xdr:rowOff>
    </xdr:to>
    <xdr:cxnSp macro="">
      <xdr:nvCxnSpPr>
        <xdr:cNvPr id="681" name="直線コネクタ 680"/>
        <xdr:cNvCxnSpPr/>
      </xdr:nvCxnSpPr>
      <xdr:spPr>
        <a:xfrm>
          <a:off x="13703300" y="168470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9768</xdr:rowOff>
    </xdr:from>
    <xdr:to>
      <xdr:col>19</xdr:col>
      <xdr:colOff>644525</xdr:colOff>
      <xdr:row>98</xdr:row>
      <xdr:rowOff>44932</xdr:rowOff>
    </xdr:to>
    <xdr:cxnSp macro="">
      <xdr:nvCxnSpPr>
        <xdr:cNvPr id="684" name="直線コネクタ 683"/>
        <xdr:cNvCxnSpPr/>
      </xdr:nvCxnSpPr>
      <xdr:spPr>
        <a:xfrm>
          <a:off x="12814300" y="16811868"/>
          <a:ext cx="889000" cy="3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156556</xdr:rowOff>
    </xdr:from>
    <xdr:to>
      <xdr:col>23</xdr:col>
      <xdr:colOff>568325</xdr:colOff>
      <xdr:row>98</xdr:row>
      <xdr:rowOff>86706</xdr:rowOff>
    </xdr:to>
    <xdr:sp macro="" textlink="">
      <xdr:nvSpPr>
        <xdr:cNvPr id="694" name="円/楕円 693"/>
        <xdr:cNvSpPr/>
      </xdr:nvSpPr>
      <xdr:spPr>
        <a:xfrm>
          <a:off x="16268700" y="167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115933</xdr:rowOff>
    </xdr:from>
    <xdr:ext cx="534377" cy="259045"/>
    <xdr:sp macro="" textlink="">
      <xdr:nvSpPr>
        <xdr:cNvPr id="695" name="積立金該当値テキスト"/>
        <xdr:cNvSpPr txBox="1"/>
      </xdr:nvSpPr>
      <xdr:spPr>
        <a:xfrm>
          <a:off x="16370300" y="165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34159</xdr:rowOff>
    </xdr:from>
    <xdr:to>
      <xdr:col>22</xdr:col>
      <xdr:colOff>415925</xdr:colOff>
      <xdr:row>98</xdr:row>
      <xdr:rowOff>135759</xdr:rowOff>
    </xdr:to>
    <xdr:sp macro="" textlink="">
      <xdr:nvSpPr>
        <xdr:cNvPr id="696" name="円/楕円 695"/>
        <xdr:cNvSpPr/>
      </xdr:nvSpPr>
      <xdr:spPr>
        <a:xfrm>
          <a:off x="15430500" y="168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126886</xdr:rowOff>
    </xdr:from>
    <xdr:ext cx="534377" cy="259045"/>
    <xdr:sp macro="" textlink="">
      <xdr:nvSpPr>
        <xdr:cNvPr id="697" name="テキスト ボックス 696"/>
        <xdr:cNvSpPr txBox="1"/>
      </xdr:nvSpPr>
      <xdr:spPr>
        <a:xfrm>
          <a:off x="15214111" y="169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35280</xdr:rowOff>
    </xdr:from>
    <xdr:to>
      <xdr:col>21</xdr:col>
      <xdr:colOff>212725</xdr:colOff>
      <xdr:row>98</xdr:row>
      <xdr:rowOff>136880</xdr:rowOff>
    </xdr:to>
    <xdr:sp macro="" textlink="">
      <xdr:nvSpPr>
        <xdr:cNvPr id="698" name="円/楕円 697"/>
        <xdr:cNvSpPr/>
      </xdr:nvSpPr>
      <xdr:spPr>
        <a:xfrm>
          <a:off x="14541500" y="168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128007</xdr:rowOff>
    </xdr:from>
    <xdr:ext cx="534377" cy="259045"/>
    <xdr:sp macro="" textlink="">
      <xdr:nvSpPr>
        <xdr:cNvPr id="699" name="テキスト ボックス 698"/>
        <xdr:cNvSpPr txBox="1"/>
      </xdr:nvSpPr>
      <xdr:spPr>
        <a:xfrm>
          <a:off x="14325111" y="1693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165582</xdr:rowOff>
    </xdr:from>
    <xdr:to>
      <xdr:col>20</xdr:col>
      <xdr:colOff>9525</xdr:colOff>
      <xdr:row>98</xdr:row>
      <xdr:rowOff>95732</xdr:rowOff>
    </xdr:to>
    <xdr:sp macro="" textlink="">
      <xdr:nvSpPr>
        <xdr:cNvPr id="700" name="円/楕円 699"/>
        <xdr:cNvSpPr/>
      </xdr:nvSpPr>
      <xdr:spPr>
        <a:xfrm>
          <a:off x="13652500" y="167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86859</xdr:rowOff>
    </xdr:from>
    <xdr:ext cx="534377" cy="259045"/>
    <xdr:sp macro="" textlink="">
      <xdr:nvSpPr>
        <xdr:cNvPr id="701" name="テキスト ボックス 700"/>
        <xdr:cNvSpPr txBox="1"/>
      </xdr:nvSpPr>
      <xdr:spPr>
        <a:xfrm>
          <a:off x="13436111" y="168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130418</xdr:rowOff>
    </xdr:from>
    <xdr:to>
      <xdr:col>18</xdr:col>
      <xdr:colOff>492125</xdr:colOff>
      <xdr:row>98</xdr:row>
      <xdr:rowOff>60568</xdr:rowOff>
    </xdr:to>
    <xdr:sp macro="" textlink="">
      <xdr:nvSpPr>
        <xdr:cNvPr id="702" name="円/楕円 701"/>
        <xdr:cNvSpPr/>
      </xdr:nvSpPr>
      <xdr:spPr>
        <a:xfrm>
          <a:off x="12763500" y="167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51695</xdr:rowOff>
    </xdr:from>
    <xdr:ext cx="534377" cy="259045"/>
    <xdr:sp macro="" textlink="">
      <xdr:nvSpPr>
        <xdr:cNvPr id="703" name="テキスト ボックス 702"/>
        <xdr:cNvSpPr txBox="1"/>
      </xdr:nvSpPr>
      <xdr:spPr>
        <a:xfrm>
          <a:off x="12547111" y="168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120497</xdr:rowOff>
    </xdr:from>
    <xdr:to>
      <xdr:col>28</xdr:col>
      <xdr:colOff>314325</xdr:colOff>
      <xdr:row>38</xdr:row>
      <xdr:rowOff>139700</xdr:rowOff>
    </xdr:to>
    <xdr:cxnSp macro="">
      <xdr:nvCxnSpPr>
        <xdr:cNvPr id="739" name="直線コネクタ 738"/>
        <xdr:cNvCxnSpPr/>
      </xdr:nvCxnSpPr>
      <xdr:spPr>
        <a:xfrm>
          <a:off x="18656300" y="66355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69697</xdr:rowOff>
    </xdr:from>
    <xdr:to>
      <xdr:col>27</xdr:col>
      <xdr:colOff>161925</xdr:colOff>
      <xdr:row>38</xdr:row>
      <xdr:rowOff>171297</xdr:rowOff>
    </xdr:to>
    <xdr:sp macro="" textlink="">
      <xdr:nvSpPr>
        <xdr:cNvPr id="757" name="円/楕円 756"/>
        <xdr:cNvSpPr/>
      </xdr:nvSpPr>
      <xdr:spPr>
        <a:xfrm>
          <a:off x="18605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162424</xdr:rowOff>
    </xdr:from>
    <xdr:ext cx="378565" cy="259045"/>
    <xdr:sp macro="" textlink="">
      <xdr:nvSpPr>
        <xdr:cNvPr id="758" name="テキスト ボックス 757"/>
        <xdr:cNvSpPr txBox="1"/>
      </xdr:nvSpPr>
      <xdr:spPr>
        <a:xfrm>
          <a:off x="18467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7" name="直線コネクタ 78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0" name="直線コネクタ 78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3" name="直線コネクタ 79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6" name="直線コネクタ 79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円/楕円 80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80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8" name="円/楕円 80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0" name="円/楕円 80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2" name="円/楕円 81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円/楕円 81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65786</xdr:rowOff>
    </xdr:from>
    <xdr:to>
      <xdr:col>32</xdr:col>
      <xdr:colOff>187325</xdr:colOff>
      <xdr:row>74</xdr:row>
      <xdr:rowOff>76702</xdr:rowOff>
    </xdr:to>
    <xdr:cxnSp macro="">
      <xdr:nvCxnSpPr>
        <xdr:cNvPr id="845" name="直線コネクタ 844"/>
        <xdr:cNvCxnSpPr/>
      </xdr:nvCxnSpPr>
      <xdr:spPr>
        <a:xfrm flipV="1">
          <a:off x="21323300" y="12753086"/>
          <a:ext cx="8382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21169</xdr:rowOff>
    </xdr:from>
    <xdr:ext cx="534377" cy="259045"/>
    <xdr:sp macro="" textlink="">
      <xdr:nvSpPr>
        <xdr:cNvPr id="846" name="繰出金平均値テキスト"/>
        <xdr:cNvSpPr txBox="1"/>
      </xdr:nvSpPr>
      <xdr:spPr>
        <a:xfrm>
          <a:off x="22212300" y="12879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76702</xdr:rowOff>
    </xdr:from>
    <xdr:to>
      <xdr:col>31</xdr:col>
      <xdr:colOff>34925</xdr:colOff>
      <xdr:row>75</xdr:row>
      <xdr:rowOff>14922</xdr:rowOff>
    </xdr:to>
    <xdr:cxnSp macro="">
      <xdr:nvCxnSpPr>
        <xdr:cNvPr id="848" name="直線コネクタ 847"/>
        <xdr:cNvCxnSpPr/>
      </xdr:nvCxnSpPr>
      <xdr:spPr>
        <a:xfrm flipV="1">
          <a:off x="20434300" y="12764002"/>
          <a:ext cx="889000" cy="10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137831</xdr:rowOff>
    </xdr:from>
    <xdr:ext cx="534377" cy="259045"/>
    <xdr:sp macro="" textlink="">
      <xdr:nvSpPr>
        <xdr:cNvPr id="850" name="テキスト ボックス 849"/>
        <xdr:cNvSpPr txBox="1"/>
      </xdr:nvSpPr>
      <xdr:spPr>
        <a:xfrm>
          <a:off x="21056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14922</xdr:rowOff>
    </xdr:from>
    <xdr:to>
      <xdr:col>29</xdr:col>
      <xdr:colOff>517525</xdr:colOff>
      <xdr:row>75</xdr:row>
      <xdr:rowOff>63995</xdr:rowOff>
    </xdr:to>
    <xdr:cxnSp macro="">
      <xdr:nvCxnSpPr>
        <xdr:cNvPr id="851" name="直線コネクタ 850"/>
        <xdr:cNvCxnSpPr/>
      </xdr:nvCxnSpPr>
      <xdr:spPr>
        <a:xfrm flipV="1">
          <a:off x="19545300" y="12873672"/>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63995</xdr:rowOff>
    </xdr:from>
    <xdr:to>
      <xdr:col>28</xdr:col>
      <xdr:colOff>314325</xdr:colOff>
      <xdr:row>75</xdr:row>
      <xdr:rowOff>109601</xdr:rowOff>
    </xdr:to>
    <xdr:cxnSp macro="">
      <xdr:nvCxnSpPr>
        <xdr:cNvPr id="854" name="直線コネクタ 853"/>
        <xdr:cNvCxnSpPr/>
      </xdr:nvCxnSpPr>
      <xdr:spPr>
        <a:xfrm flipV="1">
          <a:off x="18656300" y="12922745"/>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14986</xdr:rowOff>
    </xdr:from>
    <xdr:to>
      <xdr:col>32</xdr:col>
      <xdr:colOff>238125</xdr:colOff>
      <xdr:row>74</xdr:row>
      <xdr:rowOff>116586</xdr:rowOff>
    </xdr:to>
    <xdr:sp macro="" textlink="">
      <xdr:nvSpPr>
        <xdr:cNvPr id="864" name="円/楕円 863"/>
        <xdr:cNvSpPr/>
      </xdr:nvSpPr>
      <xdr:spPr>
        <a:xfrm>
          <a:off x="22110700" y="127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37863</xdr:rowOff>
    </xdr:from>
    <xdr:ext cx="534377" cy="259045"/>
    <xdr:sp macro="" textlink="">
      <xdr:nvSpPr>
        <xdr:cNvPr id="865" name="繰出金該当値テキスト"/>
        <xdr:cNvSpPr txBox="1"/>
      </xdr:nvSpPr>
      <xdr:spPr>
        <a:xfrm>
          <a:off x="22212300" y="125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63,880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25902</xdr:rowOff>
    </xdr:from>
    <xdr:to>
      <xdr:col>31</xdr:col>
      <xdr:colOff>85725</xdr:colOff>
      <xdr:row>74</xdr:row>
      <xdr:rowOff>127502</xdr:rowOff>
    </xdr:to>
    <xdr:sp macro="" textlink="">
      <xdr:nvSpPr>
        <xdr:cNvPr id="866" name="円/楕円 865"/>
        <xdr:cNvSpPr/>
      </xdr:nvSpPr>
      <xdr:spPr>
        <a:xfrm>
          <a:off x="21272500" y="127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144029</xdr:rowOff>
    </xdr:from>
    <xdr:ext cx="534377" cy="259045"/>
    <xdr:sp macro="" textlink="">
      <xdr:nvSpPr>
        <xdr:cNvPr id="867" name="テキスト ボックス 866"/>
        <xdr:cNvSpPr txBox="1"/>
      </xdr:nvSpPr>
      <xdr:spPr>
        <a:xfrm>
          <a:off x="21056111" y="12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135572</xdr:rowOff>
    </xdr:from>
    <xdr:to>
      <xdr:col>29</xdr:col>
      <xdr:colOff>568325</xdr:colOff>
      <xdr:row>75</xdr:row>
      <xdr:rowOff>65722</xdr:rowOff>
    </xdr:to>
    <xdr:sp macro="" textlink="">
      <xdr:nvSpPr>
        <xdr:cNvPr id="868" name="円/楕円 867"/>
        <xdr:cNvSpPr/>
      </xdr:nvSpPr>
      <xdr:spPr>
        <a:xfrm>
          <a:off x="20383500" y="128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56849</xdr:rowOff>
    </xdr:from>
    <xdr:ext cx="534377" cy="259045"/>
    <xdr:sp macro="" textlink="">
      <xdr:nvSpPr>
        <xdr:cNvPr id="869" name="テキスト ボックス 868"/>
        <xdr:cNvSpPr txBox="1"/>
      </xdr:nvSpPr>
      <xdr:spPr>
        <a:xfrm>
          <a:off x="20167111" y="129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13195</xdr:rowOff>
    </xdr:from>
    <xdr:to>
      <xdr:col>28</xdr:col>
      <xdr:colOff>365125</xdr:colOff>
      <xdr:row>75</xdr:row>
      <xdr:rowOff>114795</xdr:rowOff>
    </xdr:to>
    <xdr:sp macro="" textlink="">
      <xdr:nvSpPr>
        <xdr:cNvPr id="870" name="円/楕円 869"/>
        <xdr:cNvSpPr/>
      </xdr:nvSpPr>
      <xdr:spPr>
        <a:xfrm>
          <a:off x="19494500" y="128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105922</xdr:rowOff>
    </xdr:from>
    <xdr:ext cx="534377" cy="259045"/>
    <xdr:sp macro="" textlink="">
      <xdr:nvSpPr>
        <xdr:cNvPr id="871" name="テキスト ボックス 870"/>
        <xdr:cNvSpPr txBox="1"/>
      </xdr:nvSpPr>
      <xdr:spPr>
        <a:xfrm>
          <a:off x="19278111" y="1296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58801</xdr:rowOff>
    </xdr:from>
    <xdr:to>
      <xdr:col>27</xdr:col>
      <xdr:colOff>161925</xdr:colOff>
      <xdr:row>75</xdr:row>
      <xdr:rowOff>160401</xdr:rowOff>
    </xdr:to>
    <xdr:sp macro="" textlink="">
      <xdr:nvSpPr>
        <xdr:cNvPr id="872" name="円/楕円 871"/>
        <xdr:cNvSpPr/>
      </xdr:nvSpPr>
      <xdr:spPr>
        <a:xfrm>
          <a:off x="18605500" y="129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151528</xdr:rowOff>
    </xdr:from>
    <xdr:ext cx="534377" cy="259045"/>
    <xdr:sp macro="" textlink="">
      <xdr:nvSpPr>
        <xdr:cNvPr id="873" name="テキスト ボックス 872"/>
        <xdr:cNvSpPr txBox="1"/>
      </xdr:nvSpPr>
      <xdr:spPr>
        <a:xfrm>
          <a:off x="18389111" y="1301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類似団体及び全国平均と比較して扶助費における住民一人当たりのコストが高くなっており、これは生活保護費等にかかる支出が多くなっていることに因ると考えられる。</a:t>
          </a:r>
          <a:endParaRPr kumimoji="1" lang="en-US" altLang="ja-JP" sz="1300">
            <a:latin typeface="ＭＳ Ｐゴシック"/>
          </a:endParaRPr>
        </a:p>
        <a:p>
          <a:r>
            <a:rPr kumimoji="1" lang="ja-JP" altLang="en-US" sz="1300">
              <a:latin typeface="ＭＳ Ｐゴシック"/>
            </a:rPr>
            <a:t>また、公債費については財政健全化計画に基づき地方債発行の抑制や県の無利子貸付金を活用したこと等により地方債残高等は減少しており、平成</a:t>
          </a:r>
          <a:r>
            <a:rPr kumimoji="1" lang="en-US" altLang="ja-JP" sz="1300">
              <a:latin typeface="ＭＳ Ｐゴシック"/>
            </a:rPr>
            <a:t>26</a:t>
          </a:r>
          <a:r>
            <a:rPr kumimoji="1" lang="ja-JP" altLang="en-US" sz="1300">
              <a:latin typeface="ＭＳ Ｐゴシック"/>
            </a:rPr>
            <a:t>年度以降、住民一人当たりのコストは減少傾向にある。しかし、全国平均等と比較した場合、当市の公債費に係る経費は多額に上っており、今後も適正な地方債の発行に努め公債費を削減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奈良県御所市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27,065
26,815
60.58
15,064,457
14,266,424
596,873
7,540,970
17,900,246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125.9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65242</xdr:rowOff>
    </xdr:from>
    <xdr:to>
      <xdr:col>6</xdr:col>
      <xdr:colOff>511175</xdr:colOff>
      <xdr:row>32</xdr:row>
      <xdr:rowOff>167785</xdr:rowOff>
    </xdr:to>
    <xdr:cxnSp macro="">
      <xdr:nvCxnSpPr>
        <xdr:cNvPr id="63" name="直線コネクタ 62"/>
        <xdr:cNvCxnSpPr/>
      </xdr:nvCxnSpPr>
      <xdr:spPr>
        <a:xfrm>
          <a:off x="3797300" y="5551642"/>
          <a:ext cx="838200" cy="10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65242</xdr:rowOff>
    </xdr:from>
    <xdr:to>
      <xdr:col>5</xdr:col>
      <xdr:colOff>358775</xdr:colOff>
      <xdr:row>33</xdr:row>
      <xdr:rowOff>136108</xdr:rowOff>
    </xdr:to>
    <xdr:cxnSp macro="">
      <xdr:nvCxnSpPr>
        <xdr:cNvPr id="66" name="直線コネクタ 65"/>
        <xdr:cNvCxnSpPr/>
      </xdr:nvCxnSpPr>
      <xdr:spPr>
        <a:xfrm flipV="1">
          <a:off x="2908300" y="555164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136108</xdr:rowOff>
    </xdr:from>
    <xdr:to>
      <xdr:col>4</xdr:col>
      <xdr:colOff>155575</xdr:colOff>
      <xdr:row>34</xdr:row>
      <xdr:rowOff>10704</xdr:rowOff>
    </xdr:to>
    <xdr:cxnSp macro="">
      <xdr:nvCxnSpPr>
        <xdr:cNvPr id="69" name="直線コネクタ 68"/>
        <xdr:cNvCxnSpPr/>
      </xdr:nvCxnSpPr>
      <xdr:spPr>
        <a:xfrm flipV="1">
          <a:off x="2019300" y="5793958"/>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111615</xdr:rowOff>
    </xdr:from>
    <xdr:to>
      <xdr:col>2</xdr:col>
      <xdr:colOff>638175</xdr:colOff>
      <xdr:row>34</xdr:row>
      <xdr:rowOff>10704</xdr:rowOff>
    </xdr:to>
    <xdr:cxnSp macro="">
      <xdr:nvCxnSpPr>
        <xdr:cNvPr id="72" name="直線コネクタ 71"/>
        <xdr:cNvCxnSpPr/>
      </xdr:nvCxnSpPr>
      <xdr:spPr>
        <a:xfrm>
          <a:off x="1130300" y="5769465"/>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116985</xdr:rowOff>
    </xdr:from>
    <xdr:to>
      <xdr:col>6</xdr:col>
      <xdr:colOff>561975</xdr:colOff>
      <xdr:row>33</xdr:row>
      <xdr:rowOff>47135</xdr:rowOff>
    </xdr:to>
    <xdr:sp macro="" textlink="">
      <xdr:nvSpPr>
        <xdr:cNvPr id="82" name="円/楕円 81"/>
        <xdr:cNvSpPr/>
      </xdr:nvSpPr>
      <xdr:spPr>
        <a:xfrm>
          <a:off x="4584700" y="56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139862</xdr:rowOff>
    </xdr:from>
    <xdr:ext cx="469744" cy="259045"/>
    <xdr:sp macro="" textlink="">
      <xdr:nvSpPr>
        <xdr:cNvPr id="83" name="議会費該当値テキスト"/>
        <xdr:cNvSpPr txBox="1"/>
      </xdr:nvSpPr>
      <xdr:spPr>
        <a:xfrm>
          <a:off x="4686300" y="545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14442</xdr:rowOff>
    </xdr:from>
    <xdr:to>
      <xdr:col>5</xdr:col>
      <xdr:colOff>409575</xdr:colOff>
      <xdr:row>32</xdr:row>
      <xdr:rowOff>116042</xdr:rowOff>
    </xdr:to>
    <xdr:sp macro="" textlink="">
      <xdr:nvSpPr>
        <xdr:cNvPr id="84" name="円/楕円 83"/>
        <xdr:cNvSpPr/>
      </xdr:nvSpPr>
      <xdr:spPr>
        <a:xfrm>
          <a:off x="3746500" y="5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132569</xdr:rowOff>
    </xdr:from>
    <xdr:ext cx="469744" cy="259045"/>
    <xdr:sp macro="" textlink="">
      <xdr:nvSpPr>
        <xdr:cNvPr id="85" name="テキスト ボックス 84"/>
        <xdr:cNvSpPr txBox="1"/>
      </xdr:nvSpPr>
      <xdr:spPr>
        <a:xfrm>
          <a:off x="3562427" y="52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85308</xdr:rowOff>
    </xdr:from>
    <xdr:to>
      <xdr:col>4</xdr:col>
      <xdr:colOff>206375</xdr:colOff>
      <xdr:row>34</xdr:row>
      <xdr:rowOff>15458</xdr:rowOff>
    </xdr:to>
    <xdr:sp macro="" textlink="">
      <xdr:nvSpPr>
        <xdr:cNvPr id="86" name="円/楕円 85"/>
        <xdr:cNvSpPr/>
      </xdr:nvSpPr>
      <xdr:spPr>
        <a:xfrm>
          <a:off x="2857500" y="57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31985</xdr:rowOff>
    </xdr:from>
    <xdr:ext cx="469744" cy="259045"/>
    <xdr:sp macro="" textlink="">
      <xdr:nvSpPr>
        <xdr:cNvPr id="87" name="テキスト ボックス 86"/>
        <xdr:cNvSpPr txBox="1"/>
      </xdr:nvSpPr>
      <xdr:spPr>
        <a:xfrm>
          <a:off x="2673427" y="551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131354</xdr:rowOff>
    </xdr:from>
    <xdr:to>
      <xdr:col>3</xdr:col>
      <xdr:colOff>3175</xdr:colOff>
      <xdr:row>34</xdr:row>
      <xdr:rowOff>61504</xdr:rowOff>
    </xdr:to>
    <xdr:sp macro="" textlink="">
      <xdr:nvSpPr>
        <xdr:cNvPr id="88" name="円/楕円 87"/>
        <xdr:cNvSpPr/>
      </xdr:nvSpPr>
      <xdr:spPr>
        <a:xfrm>
          <a:off x="1968500" y="57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78031</xdr:rowOff>
    </xdr:from>
    <xdr:ext cx="469744" cy="259045"/>
    <xdr:sp macro="" textlink="">
      <xdr:nvSpPr>
        <xdr:cNvPr id="89" name="テキスト ボックス 88"/>
        <xdr:cNvSpPr txBox="1"/>
      </xdr:nvSpPr>
      <xdr:spPr>
        <a:xfrm>
          <a:off x="1784427" y="556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60815</xdr:rowOff>
    </xdr:from>
    <xdr:to>
      <xdr:col>1</xdr:col>
      <xdr:colOff>485775</xdr:colOff>
      <xdr:row>33</xdr:row>
      <xdr:rowOff>162415</xdr:rowOff>
    </xdr:to>
    <xdr:sp macro="" textlink="">
      <xdr:nvSpPr>
        <xdr:cNvPr id="90" name="円/楕円 89"/>
        <xdr:cNvSpPr/>
      </xdr:nvSpPr>
      <xdr:spPr>
        <a:xfrm>
          <a:off x="1079500" y="57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7492</xdr:rowOff>
    </xdr:from>
    <xdr:ext cx="469744" cy="259045"/>
    <xdr:sp macro="" textlink="">
      <xdr:nvSpPr>
        <xdr:cNvPr id="91" name="テキスト ボックス 90"/>
        <xdr:cNvSpPr txBox="1"/>
      </xdr:nvSpPr>
      <xdr:spPr>
        <a:xfrm>
          <a:off x="895427" y="549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91614</xdr:rowOff>
    </xdr:from>
    <xdr:to>
      <xdr:col>6</xdr:col>
      <xdr:colOff>511175</xdr:colOff>
      <xdr:row>57</xdr:row>
      <xdr:rowOff>135948</xdr:rowOff>
    </xdr:to>
    <xdr:cxnSp macro="">
      <xdr:nvCxnSpPr>
        <xdr:cNvPr id="120" name="直線コネクタ 119"/>
        <xdr:cNvCxnSpPr/>
      </xdr:nvCxnSpPr>
      <xdr:spPr>
        <a:xfrm flipV="1">
          <a:off x="3797300" y="9864264"/>
          <a:ext cx="838200" cy="4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135948</xdr:rowOff>
    </xdr:from>
    <xdr:to>
      <xdr:col>5</xdr:col>
      <xdr:colOff>358775</xdr:colOff>
      <xdr:row>57</xdr:row>
      <xdr:rowOff>162716</xdr:rowOff>
    </xdr:to>
    <xdr:cxnSp macro="">
      <xdr:nvCxnSpPr>
        <xdr:cNvPr id="123" name="直線コネクタ 122"/>
        <xdr:cNvCxnSpPr/>
      </xdr:nvCxnSpPr>
      <xdr:spPr>
        <a:xfrm flipV="1">
          <a:off x="2908300" y="9908598"/>
          <a:ext cx="889000" cy="2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149820</xdr:rowOff>
    </xdr:from>
    <xdr:to>
      <xdr:col>4</xdr:col>
      <xdr:colOff>155575</xdr:colOff>
      <xdr:row>57</xdr:row>
      <xdr:rowOff>162716</xdr:rowOff>
    </xdr:to>
    <xdr:cxnSp macro="">
      <xdr:nvCxnSpPr>
        <xdr:cNvPr id="126" name="直線コネクタ 125"/>
        <xdr:cNvCxnSpPr/>
      </xdr:nvCxnSpPr>
      <xdr:spPr>
        <a:xfrm>
          <a:off x="2019300" y="9579570"/>
          <a:ext cx="889000" cy="35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149820</xdr:rowOff>
    </xdr:from>
    <xdr:to>
      <xdr:col>2</xdr:col>
      <xdr:colOff>638175</xdr:colOff>
      <xdr:row>57</xdr:row>
      <xdr:rowOff>93893</xdr:rowOff>
    </xdr:to>
    <xdr:cxnSp macro="">
      <xdr:nvCxnSpPr>
        <xdr:cNvPr id="129" name="直線コネクタ 128"/>
        <xdr:cNvCxnSpPr/>
      </xdr:nvCxnSpPr>
      <xdr:spPr>
        <a:xfrm flipV="1">
          <a:off x="1130300" y="9579570"/>
          <a:ext cx="889000" cy="28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112426</xdr:rowOff>
    </xdr:from>
    <xdr:ext cx="534377" cy="259045"/>
    <xdr:sp macro="" textlink="">
      <xdr:nvSpPr>
        <xdr:cNvPr id="131" name="テキスト ボックス 130"/>
        <xdr:cNvSpPr txBox="1"/>
      </xdr:nvSpPr>
      <xdr:spPr>
        <a:xfrm>
          <a:off x="1752111" y="9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40814</xdr:rowOff>
    </xdr:from>
    <xdr:to>
      <xdr:col>6</xdr:col>
      <xdr:colOff>561975</xdr:colOff>
      <xdr:row>57</xdr:row>
      <xdr:rowOff>142414</xdr:rowOff>
    </xdr:to>
    <xdr:sp macro="" textlink="">
      <xdr:nvSpPr>
        <xdr:cNvPr id="139" name="円/楕円 138"/>
        <xdr:cNvSpPr/>
      </xdr:nvSpPr>
      <xdr:spPr>
        <a:xfrm>
          <a:off x="4584700" y="981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63691</xdr:rowOff>
    </xdr:from>
    <xdr:ext cx="534377" cy="259045"/>
    <xdr:sp macro="" textlink="">
      <xdr:nvSpPr>
        <xdr:cNvPr id="140" name="総務費該当値テキスト"/>
        <xdr:cNvSpPr txBox="1"/>
      </xdr:nvSpPr>
      <xdr:spPr>
        <a:xfrm>
          <a:off x="4686300" y="96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85148</xdr:rowOff>
    </xdr:from>
    <xdr:to>
      <xdr:col>5</xdr:col>
      <xdr:colOff>409575</xdr:colOff>
      <xdr:row>58</xdr:row>
      <xdr:rowOff>15298</xdr:rowOff>
    </xdr:to>
    <xdr:sp macro="" textlink="">
      <xdr:nvSpPr>
        <xdr:cNvPr id="141" name="円/楕円 140"/>
        <xdr:cNvSpPr/>
      </xdr:nvSpPr>
      <xdr:spPr>
        <a:xfrm>
          <a:off x="3746500" y="98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6425</xdr:rowOff>
    </xdr:from>
    <xdr:ext cx="534377" cy="259045"/>
    <xdr:sp macro="" textlink="">
      <xdr:nvSpPr>
        <xdr:cNvPr id="142" name="テキスト ボックス 141"/>
        <xdr:cNvSpPr txBox="1"/>
      </xdr:nvSpPr>
      <xdr:spPr>
        <a:xfrm>
          <a:off x="3530111" y="99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111916</xdr:rowOff>
    </xdr:from>
    <xdr:to>
      <xdr:col>4</xdr:col>
      <xdr:colOff>206375</xdr:colOff>
      <xdr:row>58</xdr:row>
      <xdr:rowOff>42066</xdr:rowOff>
    </xdr:to>
    <xdr:sp macro="" textlink="">
      <xdr:nvSpPr>
        <xdr:cNvPr id="143" name="円/楕円 142"/>
        <xdr:cNvSpPr/>
      </xdr:nvSpPr>
      <xdr:spPr>
        <a:xfrm>
          <a:off x="2857500" y="98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33193</xdr:rowOff>
    </xdr:from>
    <xdr:ext cx="534377" cy="259045"/>
    <xdr:sp macro="" textlink="">
      <xdr:nvSpPr>
        <xdr:cNvPr id="144" name="テキスト ボックス 143"/>
        <xdr:cNvSpPr txBox="1"/>
      </xdr:nvSpPr>
      <xdr:spPr>
        <a:xfrm>
          <a:off x="2641111" y="997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99020</xdr:rowOff>
    </xdr:from>
    <xdr:to>
      <xdr:col>3</xdr:col>
      <xdr:colOff>3175</xdr:colOff>
      <xdr:row>56</xdr:row>
      <xdr:rowOff>29170</xdr:rowOff>
    </xdr:to>
    <xdr:sp macro="" textlink="">
      <xdr:nvSpPr>
        <xdr:cNvPr id="145" name="円/楕円 144"/>
        <xdr:cNvSpPr/>
      </xdr:nvSpPr>
      <xdr:spPr>
        <a:xfrm>
          <a:off x="1968500" y="95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45697</xdr:rowOff>
    </xdr:from>
    <xdr:ext cx="599010" cy="259045"/>
    <xdr:sp macro="" textlink="">
      <xdr:nvSpPr>
        <xdr:cNvPr id="146" name="テキスト ボックス 145"/>
        <xdr:cNvSpPr txBox="1"/>
      </xdr:nvSpPr>
      <xdr:spPr>
        <a:xfrm>
          <a:off x="1719794" y="930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43093</xdr:rowOff>
    </xdr:from>
    <xdr:to>
      <xdr:col>1</xdr:col>
      <xdr:colOff>485775</xdr:colOff>
      <xdr:row>57</xdr:row>
      <xdr:rowOff>144693</xdr:rowOff>
    </xdr:to>
    <xdr:sp macro="" textlink="">
      <xdr:nvSpPr>
        <xdr:cNvPr id="147" name="円/楕円 146"/>
        <xdr:cNvSpPr/>
      </xdr:nvSpPr>
      <xdr:spPr>
        <a:xfrm>
          <a:off x="1079500" y="98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135820</xdr:rowOff>
    </xdr:from>
    <xdr:ext cx="534377" cy="259045"/>
    <xdr:sp macro="" textlink="">
      <xdr:nvSpPr>
        <xdr:cNvPr id="148" name="テキスト ボックス 147"/>
        <xdr:cNvSpPr txBox="1"/>
      </xdr:nvSpPr>
      <xdr:spPr>
        <a:xfrm>
          <a:off x="863111" y="990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50119</xdr:rowOff>
    </xdr:from>
    <xdr:to>
      <xdr:col>6</xdr:col>
      <xdr:colOff>511175</xdr:colOff>
      <xdr:row>77</xdr:row>
      <xdr:rowOff>82981</xdr:rowOff>
    </xdr:to>
    <xdr:cxnSp macro="">
      <xdr:nvCxnSpPr>
        <xdr:cNvPr id="178" name="直線コネクタ 177"/>
        <xdr:cNvCxnSpPr/>
      </xdr:nvCxnSpPr>
      <xdr:spPr>
        <a:xfrm flipV="1">
          <a:off x="3797300" y="13251769"/>
          <a:ext cx="838200" cy="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82981</xdr:rowOff>
    </xdr:from>
    <xdr:to>
      <xdr:col>5</xdr:col>
      <xdr:colOff>358775</xdr:colOff>
      <xdr:row>77</xdr:row>
      <xdr:rowOff>91377</xdr:rowOff>
    </xdr:to>
    <xdr:cxnSp macro="">
      <xdr:nvCxnSpPr>
        <xdr:cNvPr id="181" name="直線コネクタ 180"/>
        <xdr:cNvCxnSpPr/>
      </xdr:nvCxnSpPr>
      <xdr:spPr>
        <a:xfrm flipV="1">
          <a:off x="2908300" y="13284631"/>
          <a:ext cx="889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86792</xdr:rowOff>
    </xdr:from>
    <xdr:ext cx="599010" cy="259045"/>
    <xdr:sp macro="" textlink="">
      <xdr:nvSpPr>
        <xdr:cNvPr id="183" name="テキスト ボックス 182"/>
        <xdr:cNvSpPr txBox="1"/>
      </xdr:nvSpPr>
      <xdr:spPr>
        <a:xfrm>
          <a:off x="3497794"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91377</xdr:rowOff>
    </xdr:from>
    <xdr:to>
      <xdr:col>4</xdr:col>
      <xdr:colOff>155575</xdr:colOff>
      <xdr:row>77</xdr:row>
      <xdr:rowOff>149876</xdr:rowOff>
    </xdr:to>
    <xdr:cxnSp macro="">
      <xdr:nvCxnSpPr>
        <xdr:cNvPr id="184" name="直線コネクタ 183"/>
        <xdr:cNvCxnSpPr/>
      </xdr:nvCxnSpPr>
      <xdr:spPr>
        <a:xfrm flipV="1">
          <a:off x="2019300" y="13293027"/>
          <a:ext cx="8890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25547</xdr:rowOff>
    </xdr:from>
    <xdr:ext cx="599010" cy="259045"/>
    <xdr:sp macro="" textlink="">
      <xdr:nvSpPr>
        <xdr:cNvPr id="186" name="テキスト ボックス 185"/>
        <xdr:cNvSpPr txBox="1"/>
      </xdr:nvSpPr>
      <xdr:spPr>
        <a:xfrm>
          <a:off x="2608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149876</xdr:rowOff>
    </xdr:from>
    <xdr:to>
      <xdr:col>2</xdr:col>
      <xdr:colOff>638175</xdr:colOff>
      <xdr:row>77</xdr:row>
      <xdr:rowOff>169410</xdr:rowOff>
    </xdr:to>
    <xdr:cxnSp macro="">
      <xdr:nvCxnSpPr>
        <xdr:cNvPr id="187" name="直線コネクタ 186"/>
        <xdr:cNvCxnSpPr/>
      </xdr:nvCxnSpPr>
      <xdr:spPr>
        <a:xfrm flipV="1">
          <a:off x="1130300" y="1335152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39099</xdr:rowOff>
    </xdr:from>
    <xdr:ext cx="599010" cy="259045"/>
    <xdr:sp macro="" textlink="">
      <xdr:nvSpPr>
        <xdr:cNvPr id="189" name="テキスト ボックス 188"/>
        <xdr:cNvSpPr txBox="1"/>
      </xdr:nvSpPr>
      <xdr:spPr>
        <a:xfrm>
          <a:off x="1719794" y="1341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49176</xdr:rowOff>
    </xdr:from>
    <xdr:ext cx="599010" cy="259045"/>
    <xdr:sp macro="" textlink="">
      <xdr:nvSpPr>
        <xdr:cNvPr id="191" name="テキスト ボックス 190"/>
        <xdr:cNvSpPr txBox="1"/>
      </xdr:nvSpPr>
      <xdr:spPr>
        <a:xfrm>
          <a:off x="830794" y="134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170769</xdr:rowOff>
    </xdr:from>
    <xdr:to>
      <xdr:col>6</xdr:col>
      <xdr:colOff>561975</xdr:colOff>
      <xdr:row>77</xdr:row>
      <xdr:rowOff>100919</xdr:rowOff>
    </xdr:to>
    <xdr:sp macro="" textlink="">
      <xdr:nvSpPr>
        <xdr:cNvPr id="197" name="円/楕円 196"/>
        <xdr:cNvSpPr/>
      </xdr:nvSpPr>
      <xdr:spPr>
        <a:xfrm>
          <a:off x="4584700" y="1320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22196</xdr:rowOff>
    </xdr:from>
    <xdr:ext cx="599010" cy="259045"/>
    <xdr:sp macro="" textlink="">
      <xdr:nvSpPr>
        <xdr:cNvPr id="198" name="民生費該当値テキスト"/>
        <xdr:cNvSpPr txBox="1"/>
      </xdr:nvSpPr>
      <xdr:spPr>
        <a:xfrm>
          <a:off x="4686300" y="1305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32181</xdr:rowOff>
    </xdr:from>
    <xdr:to>
      <xdr:col>5</xdr:col>
      <xdr:colOff>409575</xdr:colOff>
      <xdr:row>77</xdr:row>
      <xdr:rowOff>133781</xdr:rowOff>
    </xdr:to>
    <xdr:sp macro="" textlink="">
      <xdr:nvSpPr>
        <xdr:cNvPr id="199" name="円/楕円 198"/>
        <xdr:cNvSpPr/>
      </xdr:nvSpPr>
      <xdr:spPr>
        <a:xfrm>
          <a:off x="3746500" y="132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150308</xdr:rowOff>
    </xdr:from>
    <xdr:ext cx="599010" cy="259045"/>
    <xdr:sp macro="" textlink="">
      <xdr:nvSpPr>
        <xdr:cNvPr id="200" name="テキスト ボックス 199"/>
        <xdr:cNvSpPr txBox="1"/>
      </xdr:nvSpPr>
      <xdr:spPr>
        <a:xfrm>
          <a:off x="3497794" y="130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40577</xdr:rowOff>
    </xdr:from>
    <xdr:to>
      <xdr:col>4</xdr:col>
      <xdr:colOff>206375</xdr:colOff>
      <xdr:row>77</xdr:row>
      <xdr:rowOff>142177</xdr:rowOff>
    </xdr:to>
    <xdr:sp macro="" textlink="">
      <xdr:nvSpPr>
        <xdr:cNvPr id="201" name="円/楕円 200"/>
        <xdr:cNvSpPr/>
      </xdr:nvSpPr>
      <xdr:spPr>
        <a:xfrm>
          <a:off x="2857500" y="132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158704</xdr:rowOff>
    </xdr:from>
    <xdr:ext cx="599010" cy="259045"/>
    <xdr:sp macro="" textlink="">
      <xdr:nvSpPr>
        <xdr:cNvPr id="202" name="テキスト ボックス 201"/>
        <xdr:cNvSpPr txBox="1"/>
      </xdr:nvSpPr>
      <xdr:spPr>
        <a:xfrm>
          <a:off x="2608794" y="1301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177,683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99076</xdr:rowOff>
    </xdr:from>
    <xdr:to>
      <xdr:col>3</xdr:col>
      <xdr:colOff>3175</xdr:colOff>
      <xdr:row>78</xdr:row>
      <xdr:rowOff>29226</xdr:rowOff>
    </xdr:to>
    <xdr:sp macro="" textlink="">
      <xdr:nvSpPr>
        <xdr:cNvPr id="203" name="円/楕円 202"/>
        <xdr:cNvSpPr/>
      </xdr:nvSpPr>
      <xdr:spPr>
        <a:xfrm>
          <a:off x="1968500" y="133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45753</xdr:rowOff>
    </xdr:from>
    <xdr:ext cx="599010" cy="259045"/>
    <xdr:sp macro="" textlink="">
      <xdr:nvSpPr>
        <xdr:cNvPr id="204" name="テキスト ボックス 203"/>
        <xdr:cNvSpPr txBox="1"/>
      </xdr:nvSpPr>
      <xdr:spPr>
        <a:xfrm>
          <a:off x="1719794" y="1307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118610</xdr:rowOff>
    </xdr:from>
    <xdr:to>
      <xdr:col>1</xdr:col>
      <xdr:colOff>485775</xdr:colOff>
      <xdr:row>78</xdr:row>
      <xdr:rowOff>48760</xdr:rowOff>
    </xdr:to>
    <xdr:sp macro="" textlink="">
      <xdr:nvSpPr>
        <xdr:cNvPr id="205" name="円/楕円 204"/>
        <xdr:cNvSpPr/>
      </xdr:nvSpPr>
      <xdr:spPr>
        <a:xfrm>
          <a:off x="1079500" y="133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65287</xdr:rowOff>
    </xdr:from>
    <xdr:ext cx="599010" cy="259045"/>
    <xdr:sp macro="" textlink="">
      <xdr:nvSpPr>
        <xdr:cNvPr id="206" name="テキスト ボックス 205"/>
        <xdr:cNvSpPr txBox="1"/>
      </xdr:nvSpPr>
      <xdr:spPr>
        <a:xfrm>
          <a:off x="830794" y="1309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113221</xdr:rowOff>
    </xdr:from>
    <xdr:to>
      <xdr:col>6</xdr:col>
      <xdr:colOff>511175</xdr:colOff>
      <xdr:row>95</xdr:row>
      <xdr:rowOff>7341</xdr:rowOff>
    </xdr:to>
    <xdr:cxnSp macro="">
      <xdr:nvCxnSpPr>
        <xdr:cNvPr id="235" name="直線コネクタ 234"/>
        <xdr:cNvCxnSpPr/>
      </xdr:nvCxnSpPr>
      <xdr:spPr>
        <a:xfrm flipV="1">
          <a:off x="3797300" y="16058071"/>
          <a:ext cx="838200" cy="23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90284</xdr:rowOff>
    </xdr:from>
    <xdr:to>
      <xdr:col>5</xdr:col>
      <xdr:colOff>358775</xdr:colOff>
      <xdr:row>95</xdr:row>
      <xdr:rowOff>7341</xdr:rowOff>
    </xdr:to>
    <xdr:cxnSp macro="">
      <xdr:nvCxnSpPr>
        <xdr:cNvPr id="238" name="直線コネクタ 237"/>
        <xdr:cNvCxnSpPr/>
      </xdr:nvCxnSpPr>
      <xdr:spPr>
        <a:xfrm>
          <a:off x="2908300" y="16206584"/>
          <a:ext cx="889000" cy="8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90284</xdr:rowOff>
    </xdr:from>
    <xdr:to>
      <xdr:col>4</xdr:col>
      <xdr:colOff>155575</xdr:colOff>
      <xdr:row>94</xdr:row>
      <xdr:rowOff>134747</xdr:rowOff>
    </xdr:to>
    <xdr:cxnSp macro="">
      <xdr:nvCxnSpPr>
        <xdr:cNvPr id="241" name="直線コネクタ 240"/>
        <xdr:cNvCxnSpPr/>
      </xdr:nvCxnSpPr>
      <xdr:spPr>
        <a:xfrm flipV="1">
          <a:off x="2019300" y="16206584"/>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135335</xdr:rowOff>
    </xdr:from>
    <xdr:ext cx="534377" cy="259045"/>
    <xdr:sp macro="" textlink="">
      <xdr:nvSpPr>
        <xdr:cNvPr id="243" name="テキスト ボックス 242"/>
        <xdr:cNvSpPr txBox="1"/>
      </xdr:nvSpPr>
      <xdr:spPr>
        <a:xfrm>
          <a:off x="2641111" y="164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134747</xdr:rowOff>
    </xdr:from>
    <xdr:to>
      <xdr:col>2</xdr:col>
      <xdr:colOff>638175</xdr:colOff>
      <xdr:row>96</xdr:row>
      <xdr:rowOff>54711</xdr:rowOff>
    </xdr:to>
    <xdr:cxnSp macro="">
      <xdr:nvCxnSpPr>
        <xdr:cNvPr id="244" name="直線コネクタ 243"/>
        <xdr:cNvCxnSpPr/>
      </xdr:nvCxnSpPr>
      <xdr:spPr>
        <a:xfrm flipV="1">
          <a:off x="1130300" y="16251047"/>
          <a:ext cx="889000" cy="2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6900</xdr:rowOff>
    </xdr:from>
    <xdr:ext cx="534377" cy="259045"/>
    <xdr:sp macro="" textlink="">
      <xdr:nvSpPr>
        <xdr:cNvPr id="246" name="テキスト ボックス 245"/>
        <xdr:cNvSpPr txBox="1"/>
      </xdr:nvSpPr>
      <xdr:spPr>
        <a:xfrm>
          <a:off x="1752111" y="164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62421</xdr:rowOff>
    </xdr:from>
    <xdr:to>
      <xdr:col>6</xdr:col>
      <xdr:colOff>561975</xdr:colOff>
      <xdr:row>93</xdr:row>
      <xdr:rowOff>164021</xdr:rowOff>
    </xdr:to>
    <xdr:sp macro="" textlink="">
      <xdr:nvSpPr>
        <xdr:cNvPr id="254" name="円/楕円 253"/>
        <xdr:cNvSpPr/>
      </xdr:nvSpPr>
      <xdr:spPr>
        <a:xfrm>
          <a:off x="4584700" y="160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85298</xdr:rowOff>
    </xdr:from>
    <xdr:ext cx="534377" cy="259045"/>
    <xdr:sp macro="" textlink="">
      <xdr:nvSpPr>
        <xdr:cNvPr id="255" name="衛生費該当値テキスト"/>
        <xdr:cNvSpPr txBox="1"/>
      </xdr:nvSpPr>
      <xdr:spPr>
        <a:xfrm>
          <a:off x="4686300" y="1585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75,585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127991</xdr:rowOff>
    </xdr:from>
    <xdr:to>
      <xdr:col>5</xdr:col>
      <xdr:colOff>409575</xdr:colOff>
      <xdr:row>95</xdr:row>
      <xdr:rowOff>58141</xdr:rowOff>
    </xdr:to>
    <xdr:sp macro="" textlink="">
      <xdr:nvSpPr>
        <xdr:cNvPr id="256" name="円/楕円 255"/>
        <xdr:cNvSpPr/>
      </xdr:nvSpPr>
      <xdr:spPr>
        <a:xfrm>
          <a:off x="3746500" y="162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74668</xdr:rowOff>
    </xdr:from>
    <xdr:ext cx="534377" cy="259045"/>
    <xdr:sp macro="" textlink="">
      <xdr:nvSpPr>
        <xdr:cNvPr id="257" name="テキスト ボックス 256"/>
        <xdr:cNvSpPr txBox="1"/>
      </xdr:nvSpPr>
      <xdr:spPr>
        <a:xfrm>
          <a:off x="3530111" y="1601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39484</xdr:rowOff>
    </xdr:from>
    <xdr:to>
      <xdr:col>4</xdr:col>
      <xdr:colOff>206375</xdr:colOff>
      <xdr:row>94</xdr:row>
      <xdr:rowOff>141084</xdr:rowOff>
    </xdr:to>
    <xdr:sp macro="" textlink="">
      <xdr:nvSpPr>
        <xdr:cNvPr id="258" name="円/楕円 257"/>
        <xdr:cNvSpPr/>
      </xdr:nvSpPr>
      <xdr:spPr>
        <a:xfrm>
          <a:off x="2857500" y="1615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157611</xdr:rowOff>
    </xdr:from>
    <xdr:ext cx="534377" cy="259045"/>
    <xdr:sp macro="" textlink="">
      <xdr:nvSpPr>
        <xdr:cNvPr id="259" name="テキスト ボックス 258"/>
        <xdr:cNvSpPr txBox="1"/>
      </xdr:nvSpPr>
      <xdr:spPr>
        <a:xfrm>
          <a:off x="2641111" y="1593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63,891</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83947</xdr:rowOff>
    </xdr:from>
    <xdr:to>
      <xdr:col>3</xdr:col>
      <xdr:colOff>3175</xdr:colOff>
      <xdr:row>95</xdr:row>
      <xdr:rowOff>14097</xdr:rowOff>
    </xdr:to>
    <xdr:sp macro="" textlink="">
      <xdr:nvSpPr>
        <xdr:cNvPr id="260" name="円/楕円 259"/>
        <xdr:cNvSpPr/>
      </xdr:nvSpPr>
      <xdr:spPr>
        <a:xfrm>
          <a:off x="1968500" y="162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30624</xdr:rowOff>
    </xdr:from>
    <xdr:ext cx="534377" cy="259045"/>
    <xdr:sp macro="" textlink="">
      <xdr:nvSpPr>
        <xdr:cNvPr id="261" name="テキスト ボックス 260"/>
        <xdr:cNvSpPr txBox="1"/>
      </xdr:nvSpPr>
      <xdr:spPr>
        <a:xfrm>
          <a:off x="1752111" y="159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3911</xdr:rowOff>
    </xdr:from>
    <xdr:to>
      <xdr:col>1</xdr:col>
      <xdr:colOff>485775</xdr:colOff>
      <xdr:row>96</xdr:row>
      <xdr:rowOff>105511</xdr:rowOff>
    </xdr:to>
    <xdr:sp macro="" textlink="">
      <xdr:nvSpPr>
        <xdr:cNvPr id="262" name="円/楕円 261"/>
        <xdr:cNvSpPr/>
      </xdr:nvSpPr>
      <xdr:spPr>
        <a:xfrm>
          <a:off x="1079500" y="164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96638</xdr:rowOff>
    </xdr:from>
    <xdr:ext cx="534377" cy="259045"/>
    <xdr:sp macro="" textlink="">
      <xdr:nvSpPr>
        <xdr:cNvPr id="263" name="テキスト ボックス 262"/>
        <xdr:cNvSpPr txBox="1"/>
      </xdr:nvSpPr>
      <xdr:spPr>
        <a:xfrm>
          <a:off x="863111" y="165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99123</xdr:rowOff>
    </xdr:from>
    <xdr:to>
      <xdr:col>12</xdr:col>
      <xdr:colOff>511175</xdr:colOff>
      <xdr:row>39</xdr:row>
      <xdr:rowOff>44450</xdr:rowOff>
    </xdr:to>
    <xdr:cxnSp macro="">
      <xdr:nvCxnSpPr>
        <xdr:cNvPr id="298" name="直線コネクタ 297"/>
        <xdr:cNvCxnSpPr/>
      </xdr:nvCxnSpPr>
      <xdr:spPr>
        <a:xfrm>
          <a:off x="7861300" y="6442773"/>
          <a:ext cx="889000" cy="28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27686</xdr:rowOff>
    </xdr:from>
    <xdr:to>
      <xdr:col>11</xdr:col>
      <xdr:colOff>307975</xdr:colOff>
      <xdr:row>37</xdr:row>
      <xdr:rowOff>99123</xdr:rowOff>
    </xdr:to>
    <xdr:cxnSp macro="">
      <xdr:nvCxnSpPr>
        <xdr:cNvPr id="301" name="直線コネクタ 300"/>
        <xdr:cNvCxnSpPr/>
      </xdr:nvCxnSpPr>
      <xdr:spPr>
        <a:xfrm>
          <a:off x="6972300" y="6371336"/>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48323</xdr:rowOff>
    </xdr:from>
    <xdr:to>
      <xdr:col>11</xdr:col>
      <xdr:colOff>358775</xdr:colOff>
      <xdr:row>37</xdr:row>
      <xdr:rowOff>149923</xdr:rowOff>
    </xdr:to>
    <xdr:sp macro="" textlink="">
      <xdr:nvSpPr>
        <xdr:cNvPr id="317" name="円/楕円 316"/>
        <xdr:cNvSpPr/>
      </xdr:nvSpPr>
      <xdr:spPr>
        <a:xfrm>
          <a:off x="7810500" y="63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141050</xdr:rowOff>
    </xdr:from>
    <xdr:ext cx="469744" cy="259045"/>
    <xdr:sp macro="" textlink="">
      <xdr:nvSpPr>
        <xdr:cNvPr id="318" name="テキスト ボックス 317"/>
        <xdr:cNvSpPr txBox="1"/>
      </xdr:nvSpPr>
      <xdr:spPr>
        <a:xfrm>
          <a:off x="7626427" y="648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148336</xdr:rowOff>
    </xdr:from>
    <xdr:to>
      <xdr:col>10</xdr:col>
      <xdr:colOff>155575</xdr:colOff>
      <xdr:row>37</xdr:row>
      <xdr:rowOff>78486</xdr:rowOff>
    </xdr:to>
    <xdr:sp macro="" textlink="">
      <xdr:nvSpPr>
        <xdr:cNvPr id="319" name="円/楕円 318"/>
        <xdr:cNvSpPr/>
      </xdr:nvSpPr>
      <xdr:spPr>
        <a:xfrm>
          <a:off x="6921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69613</xdr:rowOff>
    </xdr:from>
    <xdr:ext cx="469744" cy="259045"/>
    <xdr:sp macro="" textlink="">
      <xdr:nvSpPr>
        <xdr:cNvPr id="320" name="テキスト ボックス 319"/>
        <xdr:cNvSpPr txBox="1"/>
      </xdr:nvSpPr>
      <xdr:spPr>
        <a:xfrm>
          <a:off x="6737427"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139357</xdr:rowOff>
    </xdr:from>
    <xdr:to>
      <xdr:col>15</xdr:col>
      <xdr:colOff>180975</xdr:colOff>
      <xdr:row>58</xdr:row>
      <xdr:rowOff>155016</xdr:rowOff>
    </xdr:to>
    <xdr:cxnSp macro="">
      <xdr:nvCxnSpPr>
        <xdr:cNvPr id="349" name="直線コネクタ 348"/>
        <xdr:cNvCxnSpPr/>
      </xdr:nvCxnSpPr>
      <xdr:spPr>
        <a:xfrm>
          <a:off x="9639300" y="10083457"/>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139357</xdr:rowOff>
    </xdr:from>
    <xdr:to>
      <xdr:col>14</xdr:col>
      <xdr:colOff>28575</xdr:colOff>
      <xdr:row>59</xdr:row>
      <xdr:rowOff>2616</xdr:rowOff>
    </xdr:to>
    <xdr:cxnSp macro="">
      <xdr:nvCxnSpPr>
        <xdr:cNvPr id="352" name="直線コネクタ 351"/>
        <xdr:cNvCxnSpPr/>
      </xdr:nvCxnSpPr>
      <xdr:spPr>
        <a:xfrm flipV="1">
          <a:off x="8750300" y="10083457"/>
          <a:ext cx="8890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1181</xdr:rowOff>
    </xdr:from>
    <xdr:to>
      <xdr:col>12</xdr:col>
      <xdr:colOff>511175</xdr:colOff>
      <xdr:row>59</xdr:row>
      <xdr:rowOff>2616</xdr:rowOff>
    </xdr:to>
    <xdr:cxnSp macro="">
      <xdr:nvCxnSpPr>
        <xdr:cNvPr id="355" name="直線コネクタ 354"/>
        <xdr:cNvCxnSpPr/>
      </xdr:nvCxnSpPr>
      <xdr:spPr>
        <a:xfrm>
          <a:off x="7861300" y="10116731"/>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168872</xdr:rowOff>
    </xdr:from>
    <xdr:to>
      <xdr:col>11</xdr:col>
      <xdr:colOff>307975</xdr:colOff>
      <xdr:row>59</xdr:row>
      <xdr:rowOff>1181</xdr:rowOff>
    </xdr:to>
    <xdr:cxnSp macro="">
      <xdr:nvCxnSpPr>
        <xdr:cNvPr id="358" name="直線コネクタ 357"/>
        <xdr:cNvCxnSpPr/>
      </xdr:nvCxnSpPr>
      <xdr:spPr>
        <a:xfrm>
          <a:off x="6972300" y="10112972"/>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104216</xdr:rowOff>
    </xdr:from>
    <xdr:to>
      <xdr:col>15</xdr:col>
      <xdr:colOff>231775</xdr:colOff>
      <xdr:row>59</xdr:row>
      <xdr:rowOff>34366</xdr:rowOff>
    </xdr:to>
    <xdr:sp macro="" textlink="">
      <xdr:nvSpPr>
        <xdr:cNvPr id="368" name="円/楕円 367"/>
        <xdr:cNvSpPr/>
      </xdr:nvSpPr>
      <xdr:spPr>
        <a:xfrm>
          <a:off x="10426700" y="100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19143</xdr:rowOff>
    </xdr:from>
    <xdr:ext cx="469744" cy="259045"/>
    <xdr:sp macro="" textlink="">
      <xdr:nvSpPr>
        <xdr:cNvPr id="369" name="農林水産業費該当値テキスト"/>
        <xdr:cNvSpPr txBox="1"/>
      </xdr:nvSpPr>
      <xdr:spPr>
        <a:xfrm>
          <a:off x="10528300" y="996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88557</xdr:rowOff>
    </xdr:from>
    <xdr:to>
      <xdr:col>14</xdr:col>
      <xdr:colOff>79375</xdr:colOff>
      <xdr:row>59</xdr:row>
      <xdr:rowOff>18707</xdr:rowOff>
    </xdr:to>
    <xdr:sp macro="" textlink="">
      <xdr:nvSpPr>
        <xdr:cNvPr id="370" name="円/楕円 369"/>
        <xdr:cNvSpPr/>
      </xdr:nvSpPr>
      <xdr:spPr>
        <a:xfrm>
          <a:off x="9588500" y="100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9834</xdr:rowOff>
    </xdr:from>
    <xdr:ext cx="469744" cy="259045"/>
    <xdr:sp macro="" textlink="">
      <xdr:nvSpPr>
        <xdr:cNvPr id="371" name="テキスト ボックス 370"/>
        <xdr:cNvSpPr txBox="1"/>
      </xdr:nvSpPr>
      <xdr:spPr>
        <a:xfrm>
          <a:off x="9404427" y="1012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123266</xdr:rowOff>
    </xdr:from>
    <xdr:to>
      <xdr:col>12</xdr:col>
      <xdr:colOff>561975</xdr:colOff>
      <xdr:row>59</xdr:row>
      <xdr:rowOff>53416</xdr:rowOff>
    </xdr:to>
    <xdr:sp macro="" textlink="">
      <xdr:nvSpPr>
        <xdr:cNvPr id="372" name="円/楕円 371"/>
        <xdr:cNvSpPr/>
      </xdr:nvSpPr>
      <xdr:spPr>
        <a:xfrm>
          <a:off x="8699500" y="100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44543</xdr:rowOff>
    </xdr:from>
    <xdr:ext cx="469744" cy="259045"/>
    <xdr:sp macro="" textlink="">
      <xdr:nvSpPr>
        <xdr:cNvPr id="373" name="テキスト ボックス 372"/>
        <xdr:cNvSpPr txBox="1"/>
      </xdr:nvSpPr>
      <xdr:spPr>
        <a:xfrm>
          <a:off x="8515427" y="1016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121831</xdr:rowOff>
    </xdr:from>
    <xdr:to>
      <xdr:col>11</xdr:col>
      <xdr:colOff>358775</xdr:colOff>
      <xdr:row>59</xdr:row>
      <xdr:rowOff>51981</xdr:rowOff>
    </xdr:to>
    <xdr:sp macro="" textlink="">
      <xdr:nvSpPr>
        <xdr:cNvPr id="374" name="円/楕円 373"/>
        <xdr:cNvSpPr/>
      </xdr:nvSpPr>
      <xdr:spPr>
        <a:xfrm>
          <a:off x="7810500" y="100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43108</xdr:rowOff>
    </xdr:from>
    <xdr:ext cx="469744" cy="259045"/>
    <xdr:sp macro="" textlink="">
      <xdr:nvSpPr>
        <xdr:cNvPr id="375" name="テキスト ボックス 374"/>
        <xdr:cNvSpPr txBox="1"/>
      </xdr:nvSpPr>
      <xdr:spPr>
        <a:xfrm>
          <a:off x="7626427" y="1015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118072</xdr:rowOff>
    </xdr:from>
    <xdr:to>
      <xdr:col>10</xdr:col>
      <xdr:colOff>155575</xdr:colOff>
      <xdr:row>59</xdr:row>
      <xdr:rowOff>48222</xdr:rowOff>
    </xdr:to>
    <xdr:sp macro="" textlink="">
      <xdr:nvSpPr>
        <xdr:cNvPr id="376" name="円/楕円 375"/>
        <xdr:cNvSpPr/>
      </xdr:nvSpPr>
      <xdr:spPr>
        <a:xfrm>
          <a:off x="6921500" y="100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39349</xdr:rowOff>
    </xdr:from>
    <xdr:ext cx="469744" cy="259045"/>
    <xdr:sp macro="" textlink="">
      <xdr:nvSpPr>
        <xdr:cNvPr id="377" name="テキスト ボックス 376"/>
        <xdr:cNvSpPr txBox="1"/>
      </xdr:nvSpPr>
      <xdr:spPr>
        <a:xfrm>
          <a:off x="6737427" y="1015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136075</xdr:rowOff>
    </xdr:from>
    <xdr:to>
      <xdr:col>15</xdr:col>
      <xdr:colOff>180975</xdr:colOff>
      <xdr:row>78</xdr:row>
      <xdr:rowOff>126898</xdr:rowOff>
    </xdr:to>
    <xdr:cxnSp macro="">
      <xdr:nvCxnSpPr>
        <xdr:cNvPr id="408" name="直線コネクタ 407"/>
        <xdr:cNvCxnSpPr/>
      </xdr:nvCxnSpPr>
      <xdr:spPr>
        <a:xfrm>
          <a:off x="9639300" y="13337725"/>
          <a:ext cx="838200" cy="16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171442</xdr:rowOff>
    </xdr:from>
    <xdr:to>
      <xdr:col>14</xdr:col>
      <xdr:colOff>28575</xdr:colOff>
      <xdr:row>77</xdr:row>
      <xdr:rowOff>136075</xdr:rowOff>
    </xdr:to>
    <xdr:cxnSp macro="">
      <xdr:nvCxnSpPr>
        <xdr:cNvPr id="411" name="直線コネクタ 410"/>
        <xdr:cNvCxnSpPr/>
      </xdr:nvCxnSpPr>
      <xdr:spPr>
        <a:xfrm>
          <a:off x="8750300" y="13201642"/>
          <a:ext cx="889000" cy="13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171442</xdr:rowOff>
    </xdr:from>
    <xdr:to>
      <xdr:col>12</xdr:col>
      <xdr:colOff>511175</xdr:colOff>
      <xdr:row>78</xdr:row>
      <xdr:rowOff>156584</xdr:rowOff>
    </xdr:to>
    <xdr:cxnSp macro="">
      <xdr:nvCxnSpPr>
        <xdr:cNvPr id="414" name="直線コネクタ 413"/>
        <xdr:cNvCxnSpPr/>
      </xdr:nvCxnSpPr>
      <xdr:spPr>
        <a:xfrm flipV="1">
          <a:off x="7861300" y="13201642"/>
          <a:ext cx="889000" cy="3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156584</xdr:rowOff>
    </xdr:from>
    <xdr:to>
      <xdr:col>11</xdr:col>
      <xdr:colOff>307975</xdr:colOff>
      <xdr:row>79</xdr:row>
      <xdr:rowOff>124</xdr:rowOff>
    </xdr:to>
    <xdr:cxnSp macro="">
      <xdr:nvCxnSpPr>
        <xdr:cNvPr id="417" name="直線コネクタ 416"/>
        <xdr:cNvCxnSpPr/>
      </xdr:nvCxnSpPr>
      <xdr:spPr>
        <a:xfrm flipV="1">
          <a:off x="6972300" y="13529684"/>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76098</xdr:rowOff>
    </xdr:from>
    <xdr:to>
      <xdr:col>15</xdr:col>
      <xdr:colOff>231775</xdr:colOff>
      <xdr:row>79</xdr:row>
      <xdr:rowOff>6248</xdr:rowOff>
    </xdr:to>
    <xdr:sp macro="" textlink="">
      <xdr:nvSpPr>
        <xdr:cNvPr id="427" name="円/楕円 426"/>
        <xdr:cNvSpPr/>
      </xdr:nvSpPr>
      <xdr:spPr>
        <a:xfrm>
          <a:off x="10426700" y="134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162475</xdr:rowOff>
    </xdr:from>
    <xdr:ext cx="469744" cy="259045"/>
    <xdr:sp macro="" textlink="">
      <xdr:nvSpPr>
        <xdr:cNvPr id="428" name="商工費該当値テキスト"/>
        <xdr:cNvSpPr txBox="1"/>
      </xdr:nvSpPr>
      <xdr:spPr>
        <a:xfrm>
          <a:off x="10528300" y="1336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85275</xdr:rowOff>
    </xdr:from>
    <xdr:to>
      <xdr:col>14</xdr:col>
      <xdr:colOff>79375</xdr:colOff>
      <xdr:row>78</xdr:row>
      <xdr:rowOff>15425</xdr:rowOff>
    </xdr:to>
    <xdr:sp macro="" textlink="">
      <xdr:nvSpPr>
        <xdr:cNvPr id="429" name="円/楕円 428"/>
        <xdr:cNvSpPr/>
      </xdr:nvSpPr>
      <xdr:spPr>
        <a:xfrm>
          <a:off x="9588500" y="132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6552</xdr:rowOff>
    </xdr:from>
    <xdr:ext cx="469744" cy="259045"/>
    <xdr:sp macro="" textlink="">
      <xdr:nvSpPr>
        <xdr:cNvPr id="430" name="テキスト ボックス 429"/>
        <xdr:cNvSpPr txBox="1"/>
      </xdr:nvSpPr>
      <xdr:spPr>
        <a:xfrm>
          <a:off x="9404427" y="133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120642</xdr:rowOff>
    </xdr:from>
    <xdr:to>
      <xdr:col>12</xdr:col>
      <xdr:colOff>561975</xdr:colOff>
      <xdr:row>77</xdr:row>
      <xdr:rowOff>50792</xdr:rowOff>
    </xdr:to>
    <xdr:sp macro="" textlink="">
      <xdr:nvSpPr>
        <xdr:cNvPr id="431" name="円/楕円 430"/>
        <xdr:cNvSpPr/>
      </xdr:nvSpPr>
      <xdr:spPr>
        <a:xfrm>
          <a:off x="8699500" y="131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41919</xdr:rowOff>
    </xdr:from>
    <xdr:ext cx="534377" cy="259045"/>
    <xdr:sp macro="" textlink="">
      <xdr:nvSpPr>
        <xdr:cNvPr id="432" name="テキスト ボックス 431"/>
        <xdr:cNvSpPr txBox="1"/>
      </xdr:nvSpPr>
      <xdr:spPr>
        <a:xfrm>
          <a:off x="8483111" y="132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105784</xdr:rowOff>
    </xdr:from>
    <xdr:to>
      <xdr:col>11</xdr:col>
      <xdr:colOff>358775</xdr:colOff>
      <xdr:row>79</xdr:row>
      <xdr:rowOff>35934</xdr:rowOff>
    </xdr:to>
    <xdr:sp macro="" textlink="">
      <xdr:nvSpPr>
        <xdr:cNvPr id="433" name="円/楕円 432"/>
        <xdr:cNvSpPr/>
      </xdr:nvSpPr>
      <xdr:spPr>
        <a:xfrm>
          <a:off x="7810500" y="134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27061</xdr:rowOff>
    </xdr:from>
    <xdr:ext cx="469744" cy="259045"/>
    <xdr:sp macro="" textlink="">
      <xdr:nvSpPr>
        <xdr:cNvPr id="434" name="テキスト ボックス 433"/>
        <xdr:cNvSpPr txBox="1"/>
      </xdr:nvSpPr>
      <xdr:spPr>
        <a:xfrm>
          <a:off x="7626427" y="1357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120774</xdr:rowOff>
    </xdr:from>
    <xdr:to>
      <xdr:col>10</xdr:col>
      <xdr:colOff>155575</xdr:colOff>
      <xdr:row>79</xdr:row>
      <xdr:rowOff>50924</xdr:rowOff>
    </xdr:to>
    <xdr:sp macro="" textlink="">
      <xdr:nvSpPr>
        <xdr:cNvPr id="435" name="円/楕円 434"/>
        <xdr:cNvSpPr/>
      </xdr:nvSpPr>
      <xdr:spPr>
        <a:xfrm>
          <a:off x="6921500" y="134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42051</xdr:rowOff>
    </xdr:from>
    <xdr:ext cx="469744" cy="259045"/>
    <xdr:sp macro="" textlink="">
      <xdr:nvSpPr>
        <xdr:cNvPr id="436" name="テキスト ボックス 435"/>
        <xdr:cNvSpPr txBox="1"/>
      </xdr:nvSpPr>
      <xdr:spPr>
        <a:xfrm>
          <a:off x="6737427" y="1358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19079</xdr:rowOff>
    </xdr:from>
    <xdr:to>
      <xdr:col>15</xdr:col>
      <xdr:colOff>180975</xdr:colOff>
      <xdr:row>99</xdr:row>
      <xdr:rowOff>29454</xdr:rowOff>
    </xdr:to>
    <xdr:cxnSp macro="">
      <xdr:nvCxnSpPr>
        <xdr:cNvPr id="467" name="直線コネクタ 466"/>
        <xdr:cNvCxnSpPr/>
      </xdr:nvCxnSpPr>
      <xdr:spPr>
        <a:xfrm>
          <a:off x="9639300" y="16992629"/>
          <a:ext cx="8382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19079</xdr:rowOff>
    </xdr:from>
    <xdr:to>
      <xdr:col>14</xdr:col>
      <xdr:colOff>28575</xdr:colOff>
      <xdr:row>99</xdr:row>
      <xdr:rowOff>23431</xdr:rowOff>
    </xdr:to>
    <xdr:cxnSp macro="">
      <xdr:nvCxnSpPr>
        <xdr:cNvPr id="470" name="直線コネクタ 469"/>
        <xdr:cNvCxnSpPr/>
      </xdr:nvCxnSpPr>
      <xdr:spPr>
        <a:xfrm flipV="1">
          <a:off x="8750300" y="16992629"/>
          <a:ext cx="889000" cy="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23431</xdr:rowOff>
    </xdr:from>
    <xdr:to>
      <xdr:col>12</xdr:col>
      <xdr:colOff>511175</xdr:colOff>
      <xdr:row>99</xdr:row>
      <xdr:rowOff>39309</xdr:rowOff>
    </xdr:to>
    <xdr:cxnSp macro="">
      <xdr:nvCxnSpPr>
        <xdr:cNvPr id="473" name="直線コネクタ 472"/>
        <xdr:cNvCxnSpPr/>
      </xdr:nvCxnSpPr>
      <xdr:spPr>
        <a:xfrm flipV="1">
          <a:off x="7861300" y="16996981"/>
          <a:ext cx="889000" cy="1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39309</xdr:rowOff>
    </xdr:from>
    <xdr:to>
      <xdr:col>11</xdr:col>
      <xdr:colOff>307975</xdr:colOff>
      <xdr:row>99</xdr:row>
      <xdr:rowOff>51628</xdr:rowOff>
    </xdr:to>
    <xdr:cxnSp macro="">
      <xdr:nvCxnSpPr>
        <xdr:cNvPr id="476" name="直線コネクタ 475"/>
        <xdr:cNvCxnSpPr/>
      </xdr:nvCxnSpPr>
      <xdr:spPr>
        <a:xfrm flipV="1">
          <a:off x="6972300" y="17012859"/>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150104</xdr:rowOff>
    </xdr:from>
    <xdr:to>
      <xdr:col>15</xdr:col>
      <xdr:colOff>231775</xdr:colOff>
      <xdr:row>99</xdr:row>
      <xdr:rowOff>80254</xdr:rowOff>
    </xdr:to>
    <xdr:sp macro="" textlink="">
      <xdr:nvSpPr>
        <xdr:cNvPr id="486" name="円/楕円 485"/>
        <xdr:cNvSpPr/>
      </xdr:nvSpPr>
      <xdr:spPr>
        <a:xfrm>
          <a:off x="10426700" y="169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114294</xdr:rowOff>
    </xdr:from>
    <xdr:ext cx="534377" cy="259045"/>
    <xdr:sp macro="" textlink="">
      <xdr:nvSpPr>
        <xdr:cNvPr id="487" name="土木費該当値テキスト"/>
        <xdr:cNvSpPr txBox="1"/>
      </xdr:nvSpPr>
      <xdr:spPr>
        <a:xfrm>
          <a:off x="10528300" y="169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42,517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139729</xdr:rowOff>
    </xdr:from>
    <xdr:to>
      <xdr:col>14</xdr:col>
      <xdr:colOff>79375</xdr:colOff>
      <xdr:row>99</xdr:row>
      <xdr:rowOff>69879</xdr:rowOff>
    </xdr:to>
    <xdr:sp macro="" textlink="">
      <xdr:nvSpPr>
        <xdr:cNvPr id="488" name="円/楕円 487"/>
        <xdr:cNvSpPr/>
      </xdr:nvSpPr>
      <xdr:spPr>
        <a:xfrm>
          <a:off x="9588500" y="169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61006</xdr:rowOff>
    </xdr:from>
    <xdr:ext cx="534377" cy="259045"/>
    <xdr:sp macro="" textlink="">
      <xdr:nvSpPr>
        <xdr:cNvPr id="489" name="テキスト ボックス 488"/>
        <xdr:cNvSpPr txBox="1"/>
      </xdr:nvSpPr>
      <xdr:spPr>
        <a:xfrm>
          <a:off x="9372111" y="170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144081</xdr:rowOff>
    </xdr:from>
    <xdr:to>
      <xdr:col>12</xdr:col>
      <xdr:colOff>561975</xdr:colOff>
      <xdr:row>99</xdr:row>
      <xdr:rowOff>74231</xdr:rowOff>
    </xdr:to>
    <xdr:sp macro="" textlink="">
      <xdr:nvSpPr>
        <xdr:cNvPr id="490" name="円/楕円 489"/>
        <xdr:cNvSpPr/>
      </xdr:nvSpPr>
      <xdr:spPr>
        <a:xfrm>
          <a:off x="8699500" y="169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65358</xdr:rowOff>
    </xdr:from>
    <xdr:ext cx="534377" cy="259045"/>
    <xdr:sp macro="" textlink="">
      <xdr:nvSpPr>
        <xdr:cNvPr id="491" name="テキスト ボックス 490"/>
        <xdr:cNvSpPr txBox="1"/>
      </xdr:nvSpPr>
      <xdr:spPr>
        <a:xfrm>
          <a:off x="8483111" y="1703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159959</xdr:rowOff>
    </xdr:from>
    <xdr:to>
      <xdr:col>11</xdr:col>
      <xdr:colOff>358775</xdr:colOff>
      <xdr:row>99</xdr:row>
      <xdr:rowOff>90109</xdr:rowOff>
    </xdr:to>
    <xdr:sp macro="" textlink="">
      <xdr:nvSpPr>
        <xdr:cNvPr id="492" name="円/楕円 491"/>
        <xdr:cNvSpPr/>
      </xdr:nvSpPr>
      <xdr:spPr>
        <a:xfrm>
          <a:off x="7810500" y="1696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81236</xdr:rowOff>
    </xdr:from>
    <xdr:ext cx="534377" cy="259045"/>
    <xdr:sp macro="" textlink="">
      <xdr:nvSpPr>
        <xdr:cNvPr id="493" name="テキスト ボックス 492"/>
        <xdr:cNvSpPr txBox="1"/>
      </xdr:nvSpPr>
      <xdr:spPr>
        <a:xfrm>
          <a:off x="7594111" y="170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36,482</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828</xdr:rowOff>
    </xdr:from>
    <xdr:to>
      <xdr:col>10</xdr:col>
      <xdr:colOff>155575</xdr:colOff>
      <xdr:row>99</xdr:row>
      <xdr:rowOff>102428</xdr:rowOff>
    </xdr:to>
    <xdr:sp macro="" textlink="">
      <xdr:nvSpPr>
        <xdr:cNvPr id="494" name="円/楕円 493"/>
        <xdr:cNvSpPr/>
      </xdr:nvSpPr>
      <xdr:spPr>
        <a:xfrm>
          <a:off x="6921500" y="169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93555</xdr:rowOff>
    </xdr:from>
    <xdr:ext cx="534377" cy="259045"/>
    <xdr:sp macro="" textlink="">
      <xdr:nvSpPr>
        <xdr:cNvPr id="495" name="テキスト ボックス 494"/>
        <xdr:cNvSpPr txBox="1"/>
      </xdr:nvSpPr>
      <xdr:spPr>
        <a:xfrm>
          <a:off x="6705111" y="1706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29705</xdr:rowOff>
    </xdr:from>
    <xdr:to>
      <xdr:col>23</xdr:col>
      <xdr:colOff>517525</xdr:colOff>
      <xdr:row>37</xdr:row>
      <xdr:rowOff>58338</xdr:rowOff>
    </xdr:to>
    <xdr:cxnSp macro="">
      <xdr:nvCxnSpPr>
        <xdr:cNvPr id="524" name="直線コネクタ 523"/>
        <xdr:cNvCxnSpPr/>
      </xdr:nvCxnSpPr>
      <xdr:spPr>
        <a:xfrm flipV="1">
          <a:off x="15481300" y="6373355"/>
          <a:ext cx="838200" cy="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58338</xdr:rowOff>
    </xdr:from>
    <xdr:to>
      <xdr:col>22</xdr:col>
      <xdr:colOff>365125</xdr:colOff>
      <xdr:row>37</xdr:row>
      <xdr:rowOff>61976</xdr:rowOff>
    </xdr:to>
    <xdr:cxnSp macro="">
      <xdr:nvCxnSpPr>
        <xdr:cNvPr id="527" name="直線コネクタ 526"/>
        <xdr:cNvCxnSpPr/>
      </xdr:nvCxnSpPr>
      <xdr:spPr>
        <a:xfrm flipV="1">
          <a:off x="14592300" y="6401988"/>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106915</xdr:rowOff>
    </xdr:from>
    <xdr:to>
      <xdr:col>21</xdr:col>
      <xdr:colOff>161925</xdr:colOff>
      <xdr:row>37</xdr:row>
      <xdr:rowOff>61976</xdr:rowOff>
    </xdr:to>
    <xdr:cxnSp macro="">
      <xdr:nvCxnSpPr>
        <xdr:cNvPr id="530" name="直線コネクタ 529"/>
        <xdr:cNvCxnSpPr/>
      </xdr:nvCxnSpPr>
      <xdr:spPr>
        <a:xfrm>
          <a:off x="13703300" y="6279115"/>
          <a:ext cx="889000" cy="12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106915</xdr:rowOff>
    </xdr:from>
    <xdr:to>
      <xdr:col>19</xdr:col>
      <xdr:colOff>644525</xdr:colOff>
      <xdr:row>37</xdr:row>
      <xdr:rowOff>89198</xdr:rowOff>
    </xdr:to>
    <xdr:cxnSp macro="">
      <xdr:nvCxnSpPr>
        <xdr:cNvPr id="533" name="直線コネクタ 532"/>
        <xdr:cNvCxnSpPr/>
      </xdr:nvCxnSpPr>
      <xdr:spPr>
        <a:xfrm flipV="1">
          <a:off x="12814300" y="6279115"/>
          <a:ext cx="889000" cy="1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150355</xdr:rowOff>
    </xdr:from>
    <xdr:to>
      <xdr:col>23</xdr:col>
      <xdr:colOff>568325</xdr:colOff>
      <xdr:row>37</xdr:row>
      <xdr:rowOff>80505</xdr:rowOff>
    </xdr:to>
    <xdr:sp macro="" textlink="">
      <xdr:nvSpPr>
        <xdr:cNvPr id="543" name="円/楕円 542"/>
        <xdr:cNvSpPr/>
      </xdr:nvSpPr>
      <xdr:spPr>
        <a:xfrm>
          <a:off x="16268700" y="63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128782</xdr:rowOff>
    </xdr:from>
    <xdr:ext cx="534377" cy="259045"/>
    <xdr:sp macro="" textlink="">
      <xdr:nvSpPr>
        <xdr:cNvPr id="544" name="消防費該当値テキスト"/>
        <xdr:cNvSpPr txBox="1"/>
      </xdr:nvSpPr>
      <xdr:spPr>
        <a:xfrm>
          <a:off x="16370300" y="630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7538</xdr:rowOff>
    </xdr:from>
    <xdr:to>
      <xdr:col>22</xdr:col>
      <xdr:colOff>415925</xdr:colOff>
      <xdr:row>37</xdr:row>
      <xdr:rowOff>109138</xdr:rowOff>
    </xdr:to>
    <xdr:sp macro="" textlink="">
      <xdr:nvSpPr>
        <xdr:cNvPr id="545" name="円/楕円 544"/>
        <xdr:cNvSpPr/>
      </xdr:nvSpPr>
      <xdr:spPr>
        <a:xfrm>
          <a:off x="15430500" y="63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100265</xdr:rowOff>
    </xdr:from>
    <xdr:ext cx="534377" cy="259045"/>
    <xdr:sp macro="" textlink="">
      <xdr:nvSpPr>
        <xdr:cNvPr id="546" name="テキスト ボックス 545"/>
        <xdr:cNvSpPr txBox="1"/>
      </xdr:nvSpPr>
      <xdr:spPr>
        <a:xfrm>
          <a:off x="15214111" y="64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11176</xdr:rowOff>
    </xdr:from>
    <xdr:to>
      <xdr:col>21</xdr:col>
      <xdr:colOff>212725</xdr:colOff>
      <xdr:row>37</xdr:row>
      <xdr:rowOff>112776</xdr:rowOff>
    </xdr:to>
    <xdr:sp macro="" textlink="">
      <xdr:nvSpPr>
        <xdr:cNvPr id="547" name="円/楕円 546"/>
        <xdr:cNvSpPr/>
      </xdr:nvSpPr>
      <xdr:spPr>
        <a:xfrm>
          <a:off x="14541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103903</xdr:rowOff>
    </xdr:from>
    <xdr:ext cx="534377" cy="259045"/>
    <xdr:sp macro="" textlink="">
      <xdr:nvSpPr>
        <xdr:cNvPr id="548" name="テキスト ボックス 547"/>
        <xdr:cNvSpPr txBox="1"/>
      </xdr:nvSpPr>
      <xdr:spPr>
        <a:xfrm>
          <a:off x="14325111" y="64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56115</xdr:rowOff>
    </xdr:from>
    <xdr:to>
      <xdr:col>20</xdr:col>
      <xdr:colOff>9525</xdr:colOff>
      <xdr:row>36</xdr:row>
      <xdr:rowOff>157715</xdr:rowOff>
    </xdr:to>
    <xdr:sp macro="" textlink="">
      <xdr:nvSpPr>
        <xdr:cNvPr id="549" name="円/楕円 548"/>
        <xdr:cNvSpPr/>
      </xdr:nvSpPr>
      <xdr:spPr>
        <a:xfrm>
          <a:off x="13652500" y="622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148842</xdr:rowOff>
    </xdr:from>
    <xdr:ext cx="534377" cy="259045"/>
    <xdr:sp macro="" textlink="">
      <xdr:nvSpPr>
        <xdr:cNvPr id="550" name="テキスト ボックス 549"/>
        <xdr:cNvSpPr txBox="1"/>
      </xdr:nvSpPr>
      <xdr:spPr>
        <a:xfrm>
          <a:off x="13436111" y="632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38398</xdr:rowOff>
    </xdr:from>
    <xdr:to>
      <xdr:col>18</xdr:col>
      <xdr:colOff>492125</xdr:colOff>
      <xdr:row>37</xdr:row>
      <xdr:rowOff>139998</xdr:rowOff>
    </xdr:to>
    <xdr:sp macro="" textlink="">
      <xdr:nvSpPr>
        <xdr:cNvPr id="551" name="円/楕円 550"/>
        <xdr:cNvSpPr/>
      </xdr:nvSpPr>
      <xdr:spPr>
        <a:xfrm>
          <a:off x="12763500" y="638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131125</xdr:rowOff>
    </xdr:from>
    <xdr:ext cx="534377" cy="259045"/>
    <xdr:sp macro="" textlink="">
      <xdr:nvSpPr>
        <xdr:cNvPr id="552" name="テキスト ボックス 551"/>
        <xdr:cNvSpPr txBox="1"/>
      </xdr:nvSpPr>
      <xdr:spPr>
        <a:xfrm>
          <a:off x="12547111" y="64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155359</xdr:rowOff>
    </xdr:from>
    <xdr:to>
      <xdr:col>23</xdr:col>
      <xdr:colOff>516889</xdr:colOff>
      <xdr:row>59</xdr:row>
      <xdr:rowOff>50356</xdr:rowOff>
    </xdr:to>
    <xdr:cxnSp macro="">
      <xdr:nvCxnSpPr>
        <xdr:cNvPr id="577" name="直線コネクタ 576"/>
        <xdr:cNvCxnSpPr/>
      </xdr:nvCxnSpPr>
      <xdr:spPr>
        <a:xfrm flipV="1">
          <a:off x="16317595" y="8899309"/>
          <a:ext cx="1269" cy="126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54183</xdr:rowOff>
    </xdr:from>
    <xdr:ext cx="534377" cy="259045"/>
    <xdr:sp macro="" textlink="">
      <xdr:nvSpPr>
        <xdr:cNvPr id="578" name="教育費最小値テキスト"/>
        <xdr:cNvSpPr txBox="1"/>
      </xdr:nvSpPr>
      <xdr:spPr>
        <a:xfrm>
          <a:off x="16370300" y="101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50356</xdr:rowOff>
    </xdr:from>
    <xdr:to>
      <xdr:col>23</xdr:col>
      <xdr:colOff>606425</xdr:colOff>
      <xdr:row>59</xdr:row>
      <xdr:rowOff>50356</xdr:rowOff>
    </xdr:to>
    <xdr:cxnSp macro="">
      <xdr:nvCxnSpPr>
        <xdr:cNvPr id="579" name="直線コネクタ 578"/>
        <xdr:cNvCxnSpPr/>
      </xdr:nvCxnSpPr>
      <xdr:spPr>
        <a:xfrm>
          <a:off x="16230600" y="1016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102036</xdr:rowOff>
    </xdr:from>
    <xdr:ext cx="599010" cy="259045"/>
    <xdr:sp macro="" textlink="">
      <xdr:nvSpPr>
        <xdr:cNvPr id="580" name="教育費最大値テキスト"/>
        <xdr:cNvSpPr txBox="1"/>
      </xdr:nvSpPr>
      <xdr:spPr>
        <a:xfrm>
          <a:off x="16370300" y="8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51</xdr:row>
      <xdr:rowOff>155359</xdr:rowOff>
    </xdr:from>
    <xdr:to>
      <xdr:col>23</xdr:col>
      <xdr:colOff>606425</xdr:colOff>
      <xdr:row>51</xdr:row>
      <xdr:rowOff>155359</xdr:rowOff>
    </xdr:to>
    <xdr:cxnSp macro="">
      <xdr:nvCxnSpPr>
        <xdr:cNvPr id="581" name="直線コネクタ 580"/>
        <xdr:cNvCxnSpPr/>
      </xdr:nvCxnSpPr>
      <xdr:spPr>
        <a:xfrm>
          <a:off x="16230600" y="88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112725</xdr:rowOff>
    </xdr:from>
    <xdr:to>
      <xdr:col>23</xdr:col>
      <xdr:colOff>517525</xdr:colOff>
      <xdr:row>58</xdr:row>
      <xdr:rowOff>133490</xdr:rowOff>
    </xdr:to>
    <xdr:cxnSp macro="">
      <xdr:nvCxnSpPr>
        <xdr:cNvPr id="582" name="直線コネクタ 581"/>
        <xdr:cNvCxnSpPr/>
      </xdr:nvCxnSpPr>
      <xdr:spPr>
        <a:xfrm flipV="1">
          <a:off x="15481300" y="10056825"/>
          <a:ext cx="8382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74578</xdr:rowOff>
    </xdr:from>
    <xdr:ext cx="534377" cy="259045"/>
    <xdr:sp macro="" textlink="">
      <xdr:nvSpPr>
        <xdr:cNvPr id="583" name="教育費平均値テキスト"/>
        <xdr:cNvSpPr txBox="1"/>
      </xdr:nvSpPr>
      <xdr:spPr>
        <a:xfrm>
          <a:off x="16370300" y="9675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51701</xdr:rowOff>
    </xdr:from>
    <xdr:to>
      <xdr:col>23</xdr:col>
      <xdr:colOff>568325</xdr:colOff>
      <xdr:row>57</xdr:row>
      <xdr:rowOff>153301</xdr:rowOff>
    </xdr:to>
    <xdr:sp macro="" textlink="">
      <xdr:nvSpPr>
        <xdr:cNvPr id="584" name="フローチャート : 判断 583"/>
        <xdr:cNvSpPr/>
      </xdr:nvSpPr>
      <xdr:spPr>
        <a:xfrm>
          <a:off x="162687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81394</xdr:rowOff>
    </xdr:from>
    <xdr:to>
      <xdr:col>22</xdr:col>
      <xdr:colOff>365125</xdr:colOff>
      <xdr:row>58</xdr:row>
      <xdr:rowOff>133490</xdr:rowOff>
    </xdr:to>
    <xdr:cxnSp macro="">
      <xdr:nvCxnSpPr>
        <xdr:cNvPr id="585" name="直線コネクタ 584"/>
        <xdr:cNvCxnSpPr/>
      </xdr:nvCxnSpPr>
      <xdr:spPr>
        <a:xfrm>
          <a:off x="14592300" y="10025494"/>
          <a:ext cx="889000" cy="5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169659</xdr:rowOff>
    </xdr:from>
    <xdr:to>
      <xdr:col>22</xdr:col>
      <xdr:colOff>415925</xdr:colOff>
      <xdr:row>57</xdr:row>
      <xdr:rowOff>99809</xdr:rowOff>
    </xdr:to>
    <xdr:sp macro="" textlink="">
      <xdr:nvSpPr>
        <xdr:cNvPr id="586" name="フローチャート : 判断 585"/>
        <xdr:cNvSpPr/>
      </xdr:nvSpPr>
      <xdr:spPr>
        <a:xfrm>
          <a:off x="15430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116336</xdr:rowOff>
    </xdr:from>
    <xdr:ext cx="534377" cy="259045"/>
    <xdr:sp macro="" textlink="">
      <xdr:nvSpPr>
        <xdr:cNvPr id="587" name="テキスト ボックス 586"/>
        <xdr:cNvSpPr txBox="1"/>
      </xdr:nvSpPr>
      <xdr:spPr>
        <a:xfrm>
          <a:off x="15214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81394</xdr:rowOff>
    </xdr:from>
    <xdr:to>
      <xdr:col>21</xdr:col>
      <xdr:colOff>161925</xdr:colOff>
      <xdr:row>59</xdr:row>
      <xdr:rowOff>38646</xdr:rowOff>
    </xdr:to>
    <xdr:cxnSp macro="">
      <xdr:nvCxnSpPr>
        <xdr:cNvPr id="588" name="直線コネクタ 587"/>
        <xdr:cNvCxnSpPr/>
      </xdr:nvCxnSpPr>
      <xdr:spPr>
        <a:xfrm flipV="1">
          <a:off x="13703300" y="10025494"/>
          <a:ext cx="8890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117805</xdr:rowOff>
    </xdr:from>
    <xdr:to>
      <xdr:col>21</xdr:col>
      <xdr:colOff>212725</xdr:colOff>
      <xdr:row>57</xdr:row>
      <xdr:rowOff>47955</xdr:rowOff>
    </xdr:to>
    <xdr:sp macro="" textlink="">
      <xdr:nvSpPr>
        <xdr:cNvPr id="589" name="フローチャート : 判断 588"/>
        <xdr:cNvSpPr/>
      </xdr:nvSpPr>
      <xdr:spPr>
        <a:xfrm>
          <a:off x="14541500" y="97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64482</xdr:rowOff>
    </xdr:from>
    <xdr:ext cx="534377" cy="259045"/>
    <xdr:sp macro="" textlink="">
      <xdr:nvSpPr>
        <xdr:cNvPr id="590" name="テキスト ボックス 589"/>
        <xdr:cNvSpPr txBox="1"/>
      </xdr:nvSpPr>
      <xdr:spPr>
        <a:xfrm>
          <a:off x="14325111" y="949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38646</xdr:rowOff>
    </xdr:from>
    <xdr:to>
      <xdr:col>19</xdr:col>
      <xdr:colOff>644525</xdr:colOff>
      <xdr:row>59</xdr:row>
      <xdr:rowOff>67119</xdr:rowOff>
    </xdr:to>
    <xdr:cxnSp macro="">
      <xdr:nvCxnSpPr>
        <xdr:cNvPr id="591" name="直線コネクタ 590"/>
        <xdr:cNvCxnSpPr/>
      </xdr:nvCxnSpPr>
      <xdr:spPr>
        <a:xfrm flipV="1">
          <a:off x="12814300" y="10154196"/>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13856</xdr:rowOff>
    </xdr:from>
    <xdr:to>
      <xdr:col>20</xdr:col>
      <xdr:colOff>9525</xdr:colOff>
      <xdr:row>57</xdr:row>
      <xdr:rowOff>115456</xdr:rowOff>
    </xdr:to>
    <xdr:sp macro="" textlink="">
      <xdr:nvSpPr>
        <xdr:cNvPr id="592" name="フローチャート : 判断 591"/>
        <xdr:cNvSpPr/>
      </xdr:nvSpPr>
      <xdr:spPr>
        <a:xfrm>
          <a:off x="13652500" y="978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131983</xdr:rowOff>
    </xdr:from>
    <xdr:ext cx="534377" cy="259045"/>
    <xdr:sp macro="" textlink="">
      <xdr:nvSpPr>
        <xdr:cNvPr id="593" name="テキスト ボックス 592"/>
        <xdr:cNvSpPr txBox="1"/>
      </xdr:nvSpPr>
      <xdr:spPr>
        <a:xfrm>
          <a:off x="13436111" y="956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36538</xdr:rowOff>
    </xdr:from>
    <xdr:to>
      <xdr:col>18</xdr:col>
      <xdr:colOff>492125</xdr:colOff>
      <xdr:row>57</xdr:row>
      <xdr:rowOff>138138</xdr:rowOff>
    </xdr:to>
    <xdr:sp macro="" textlink="">
      <xdr:nvSpPr>
        <xdr:cNvPr id="594" name="フローチャート : 判断 593"/>
        <xdr:cNvSpPr/>
      </xdr:nvSpPr>
      <xdr:spPr>
        <a:xfrm>
          <a:off x="12763500" y="980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154665</xdr:rowOff>
    </xdr:from>
    <xdr:ext cx="534377" cy="259045"/>
    <xdr:sp macro="" textlink="">
      <xdr:nvSpPr>
        <xdr:cNvPr id="595" name="テキスト ボックス 594"/>
        <xdr:cNvSpPr txBox="1"/>
      </xdr:nvSpPr>
      <xdr:spPr>
        <a:xfrm>
          <a:off x="12547111" y="95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61925</xdr:rowOff>
    </xdr:from>
    <xdr:to>
      <xdr:col>23</xdr:col>
      <xdr:colOff>568325</xdr:colOff>
      <xdr:row>58</xdr:row>
      <xdr:rowOff>163525</xdr:rowOff>
    </xdr:to>
    <xdr:sp macro="" textlink="">
      <xdr:nvSpPr>
        <xdr:cNvPr id="601" name="円/楕円 600"/>
        <xdr:cNvSpPr/>
      </xdr:nvSpPr>
      <xdr:spPr>
        <a:xfrm>
          <a:off x="16268700" y="100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148302</xdr:rowOff>
    </xdr:from>
    <xdr:ext cx="534377" cy="259045"/>
    <xdr:sp macro="" textlink="">
      <xdr:nvSpPr>
        <xdr:cNvPr id="602" name="教育費該当値テキスト"/>
        <xdr:cNvSpPr txBox="1"/>
      </xdr:nvSpPr>
      <xdr:spPr>
        <a:xfrm>
          <a:off x="16370300" y="99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38,124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82690</xdr:rowOff>
    </xdr:from>
    <xdr:to>
      <xdr:col>22</xdr:col>
      <xdr:colOff>415925</xdr:colOff>
      <xdr:row>59</xdr:row>
      <xdr:rowOff>12840</xdr:rowOff>
    </xdr:to>
    <xdr:sp macro="" textlink="">
      <xdr:nvSpPr>
        <xdr:cNvPr id="603" name="円/楕円 602"/>
        <xdr:cNvSpPr/>
      </xdr:nvSpPr>
      <xdr:spPr>
        <a:xfrm>
          <a:off x="15430500" y="100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3967</xdr:rowOff>
    </xdr:from>
    <xdr:ext cx="534377" cy="259045"/>
    <xdr:sp macro="" textlink="">
      <xdr:nvSpPr>
        <xdr:cNvPr id="604" name="テキスト ボックス 603"/>
        <xdr:cNvSpPr txBox="1"/>
      </xdr:nvSpPr>
      <xdr:spPr>
        <a:xfrm>
          <a:off x="15214111" y="101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30594</xdr:rowOff>
    </xdr:from>
    <xdr:to>
      <xdr:col>21</xdr:col>
      <xdr:colOff>212725</xdr:colOff>
      <xdr:row>58</xdr:row>
      <xdr:rowOff>132194</xdr:rowOff>
    </xdr:to>
    <xdr:sp macro="" textlink="">
      <xdr:nvSpPr>
        <xdr:cNvPr id="605" name="円/楕円 604"/>
        <xdr:cNvSpPr/>
      </xdr:nvSpPr>
      <xdr:spPr>
        <a:xfrm>
          <a:off x="14541500" y="99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123321</xdr:rowOff>
    </xdr:from>
    <xdr:ext cx="534377" cy="259045"/>
    <xdr:sp macro="" textlink="">
      <xdr:nvSpPr>
        <xdr:cNvPr id="606" name="テキスト ボックス 605"/>
        <xdr:cNvSpPr txBox="1"/>
      </xdr:nvSpPr>
      <xdr:spPr>
        <a:xfrm>
          <a:off x="14325111" y="100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159296</xdr:rowOff>
    </xdr:from>
    <xdr:to>
      <xdr:col>20</xdr:col>
      <xdr:colOff>9525</xdr:colOff>
      <xdr:row>59</xdr:row>
      <xdr:rowOff>89446</xdr:rowOff>
    </xdr:to>
    <xdr:sp macro="" textlink="">
      <xdr:nvSpPr>
        <xdr:cNvPr id="607" name="円/楕円 606"/>
        <xdr:cNvSpPr/>
      </xdr:nvSpPr>
      <xdr:spPr>
        <a:xfrm>
          <a:off x="13652500" y="101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80573</xdr:rowOff>
    </xdr:from>
    <xdr:ext cx="534377" cy="259045"/>
    <xdr:sp macro="" textlink="">
      <xdr:nvSpPr>
        <xdr:cNvPr id="608" name="テキスト ボックス 607"/>
        <xdr:cNvSpPr txBox="1"/>
      </xdr:nvSpPr>
      <xdr:spPr>
        <a:xfrm>
          <a:off x="13436111" y="1019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30,457</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16319</xdr:rowOff>
    </xdr:from>
    <xdr:to>
      <xdr:col>18</xdr:col>
      <xdr:colOff>492125</xdr:colOff>
      <xdr:row>59</xdr:row>
      <xdr:rowOff>117919</xdr:rowOff>
    </xdr:to>
    <xdr:sp macro="" textlink="">
      <xdr:nvSpPr>
        <xdr:cNvPr id="609" name="円/楕円 608"/>
        <xdr:cNvSpPr/>
      </xdr:nvSpPr>
      <xdr:spPr>
        <a:xfrm>
          <a:off x="12763500" y="101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109046</xdr:rowOff>
    </xdr:from>
    <xdr:ext cx="534377" cy="259045"/>
    <xdr:sp macro="" textlink="">
      <xdr:nvSpPr>
        <xdr:cNvPr id="610" name="テキスト ボックス 609"/>
        <xdr:cNvSpPr txBox="1"/>
      </xdr:nvSpPr>
      <xdr:spPr>
        <a:xfrm>
          <a:off x="12547111" y="1022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4" name="テキスト ボックス 62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4" name="直線コネクタ 633"/>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5"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37"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38" name="直線コネクタ 637"/>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43224</xdr:rowOff>
    </xdr:from>
    <xdr:to>
      <xdr:col>23</xdr:col>
      <xdr:colOff>517525</xdr:colOff>
      <xdr:row>79</xdr:row>
      <xdr:rowOff>44450</xdr:rowOff>
    </xdr:to>
    <xdr:cxnSp macro="">
      <xdr:nvCxnSpPr>
        <xdr:cNvPr id="639" name="直線コネクタ 638"/>
        <xdr:cNvCxnSpPr/>
      </xdr:nvCxnSpPr>
      <xdr:spPr>
        <a:xfrm flipV="1">
          <a:off x="15481300" y="13587774"/>
          <a:ext cx="8382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0"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1" name="フローチャート : 判断 640"/>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43653</xdr:rowOff>
    </xdr:from>
    <xdr:to>
      <xdr:col>22</xdr:col>
      <xdr:colOff>365125</xdr:colOff>
      <xdr:row>79</xdr:row>
      <xdr:rowOff>44450</xdr:rowOff>
    </xdr:to>
    <xdr:cxnSp macro="">
      <xdr:nvCxnSpPr>
        <xdr:cNvPr id="642" name="直線コネクタ 641"/>
        <xdr:cNvCxnSpPr/>
      </xdr:nvCxnSpPr>
      <xdr:spPr>
        <a:xfrm>
          <a:off x="14592300" y="13588203"/>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3" name="フローチャート : 判断 642"/>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4" name="テキスト ボックス 643"/>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41470</xdr:rowOff>
    </xdr:from>
    <xdr:to>
      <xdr:col>21</xdr:col>
      <xdr:colOff>161925</xdr:colOff>
      <xdr:row>79</xdr:row>
      <xdr:rowOff>43653</xdr:rowOff>
    </xdr:to>
    <xdr:cxnSp macro="">
      <xdr:nvCxnSpPr>
        <xdr:cNvPr id="645" name="直線コネクタ 644"/>
        <xdr:cNvCxnSpPr/>
      </xdr:nvCxnSpPr>
      <xdr:spPr>
        <a:xfrm>
          <a:off x="13703300" y="13586020"/>
          <a:ext cx="889000" cy="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46" name="フローチャート : 判断 645"/>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47" name="テキスト ボックス 646"/>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41470</xdr:rowOff>
    </xdr:from>
    <xdr:to>
      <xdr:col>19</xdr:col>
      <xdr:colOff>644525</xdr:colOff>
      <xdr:row>79</xdr:row>
      <xdr:rowOff>44450</xdr:rowOff>
    </xdr:to>
    <xdr:cxnSp macro="">
      <xdr:nvCxnSpPr>
        <xdr:cNvPr id="648" name="直線コネクタ 647"/>
        <xdr:cNvCxnSpPr/>
      </xdr:nvCxnSpPr>
      <xdr:spPr>
        <a:xfrm flipV="1">
          <a:off x="12814300" y="13586020"/>
          <a:ext cx="889000" cy="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49" name="フローチャート : 判断 648"/>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0" name="テキスト ボックス 649"/>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1" name="フローチャート : 判断 650"/>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2" name="テキスト ボックス 651"/>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163874</xdr:rowOff>
    </xdr:from>
    <xdr:to>
      <xdr:col>23</xdr:col>
      <xdr:colOff>568325</xdr:colOff>
      <xdr:row>79</xdr:row>
      <xdr:rowOff>94024</xdr:rowOff>
    </xdr:to>
    <xdr:sp macro="" textlink="">
      <xdr:nvSpPr>
        <xdr:cNvPr id="658" name="円/楕円 657"/>
        <xdr:cNvSpPr/>
      </xdr:nvSpPr>
      <xdr:spPr>
        <a:xfrm>
          <a:off x="16268700" y="13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59"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164303</xdr:rowOff>
    </xdr:from>
    <xdr:to>
      <xdr:col>21</xdr:col>
      <xdr:colOff>212725</xdr:colOff>
      <xdr:row>79</xdr:row>
      <xdr:rowOff>94453</xdr:rowOff>
    </xdr:to>
    <xdr:sp macro="" textlink="">
      <xdr:nvSpPr>
        <xdr:cNvPr id="662" name="円/楕円 661"/>
        <xdr:cNvSpPr/>
      </xdr:nvSpPr>
      <xdr:spPr>
        <a:xfrm>
          <a:off x="14541500" y="135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85580</xdr:rowOff>
    </xdr:from>
    <xdr:ext cx="378565" cy="259045"/>
    <xdr:sp macro="" textlink="">
      <xdr:nvSpPr>
        <xdr:cNvPr id="663" name="テキスト ボックス 662"/>
        <xdr:cNvSpPr txBox="1"/>
      </xdr:nvSpPr>
      <xdr:spPr>
        <a:xfrm>
          <a:off x="14403017" y="13630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162120</xdr:rowOff>
    </xdr:from>
    <xdr:to>
      <xdr:col>20</xdr:col>
      <xdr:colOff>9525</xdr:colOff>
      <xdr:row>79</xdr:row>
      <xdr:rowOff>92270</xdr:rowOff>
    </xdr:to>
    <xdr:sp macro="" textlink="">
      <xdr:nvSpPr>
        <xdr:cNvPr id="664" name="円/楕円 663"/>
        <xdr:cNvSpPr/>
      </xdr:nvSpPr>
      <xdr:spPr>
        <a:xfrm>
          <a:off x="13652500" y="135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83397</xdr:rowOff>
    </xdr:from>
    <xdr:ext cx="378565" cy="259045"/>
    <xdr:sp macro="" textlink="">
      <xdr:nvSpPr>
        <xdr:cNvPr id="665" name="テキスト ボックス 664"/>
        <xdr:cNvSpPr txBox="1"/>
      </xdr:nvSpPr>
      <xdr:spPr>
        <a:xfrm>
          <a:off x="13514017" y="1362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3" name="直線コネクタ 692"/>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4"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5" name="直線コネクタ 694"/>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696"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697" name="直線コネクタ 696"/>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9888</xdr:rowOff>
    </xdr:from>
    <xdr:to>
      <xdr:col>23</xdr:col>
      <xdr:colOff>517525</xdr:colOff>
      <xdr:row>95</xdr:row>
      <xdr:rowOff>22558</xdr:rowOff>
    </xdr:to>
    <xdr:cxnSp macro="">
      <xdr:nvCxnSpPr>
        <xdr:cNvPr id="698" name="直線コネクタ 697"/>
        <xdr:cNvCxnSpPr/>
      </xdr:nvCxnSpPr>
      <xdr:spPr>
        <a:xfrm>
          <a:off x="15481300" y="16297638"/>
          <a:ext cx="8382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699"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0" name="フローチャート : 判断 699"/>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59277</xdr:rowOff>
    </xdr:from>
    <xdr:to>
      <xdr:col>22</xdr:col>
      <xdr:colOff>365125</xdr:colOff>
      <xdr:row>95</xdr:row>
      <xdr:rowOff>9888</xdr:rowOff>
    </xdr:to>
    <xdr:cxnSp macro="">
      <xdr:nvCxnSpPr>
        <xdr:cNvPr id="701" name="直線コネクタ 700"/>
        <xdr:cNvCxnSpPr/>
      </xdr:nvCxnSpPr>
      <xdr:spPr>
        <a:xfrm>
          <a:off x="14592300" y="16175577"/>
          <a:ext cx="889000" cy="1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2" name="フローチャート : 判断 701"/>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3" name="テキスト ボックス 702"/>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59277</xdr:rowOff>
    </xdr:from>
    <xdr:to>
      <xdr:col>21</xdr:col>
      <xdr:colOff>161925</xdr:colOff>
      <xdr:row>94</xdr:row>
      <xdr:rowOff>95972</xdr:rowOff>
    </xdr:to>
    <xdr:cxnSp macro="">
      <xdr:nvCxnSpPr>
        <xdr:cNvPr id="704" name="直線コネクタ 703"/>
        <xdr:cNvCxnSpPr/>
      </xdr:nvCxnSpPr>
      <xdr:spPr>
        <a:xfrm flipV="1">
          <a:off x="13703300" y="16175577"/>
          <a:ext cx="889000" cy="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5" name="フローチャート : 判断 704"/>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88304</xdr:rowOff>
    </xdr:from>
    <xdr:ext cx="534377" cy="259045"/>
    <xdr:sp macro="" textlink="">
      <xdr:nvSpPr>
        <xdr:cNvPr id="706" name="テキスト ボックス 705"/>
        <xdr:cNvSpPr txBox="1"/>
      </xdr:nvSpPr>
      <xdr:spPr>
        <a:xfrm>
          <a:off x="14325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95972</xdr:rowOff>
    </xdr:from>
    <xdr:to>
      <xdr:col>19</xdr:col>
      <xdr:colOff>644525</xdr:colOff>
      <xdr:row>94</xdr:row>
      <xdr:rowOff>103876</xdr:rowOff>
    </xdr:to>
    <xdr:cxnSp macro="">
      <xdr:nvCxnSpPr>
        <xdr:cNvPr id="707" name="直線コネクタ 706"/>
        <xdr:cNvCxnSpPr/>
      </xdr:nvCxnSpPr>
      <xdr:spPr>
        <a:xfrm flipV="1">
          <a:off x="12814300" y="16212272"/>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08" name="フローチャート : 判断 707"/>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82588</xdr:rowOff>
    </xdr:from>
    <xdr:ext cx="534377" cy="259045"/>
    <xdr:sp macro="" textlink="">
      <xdr:nvSpPr>
        <xdr:cNvPr id="709" name="テキスト ボックス 708"/>
        <xdr:cNvSpPr txBox="1"/>
      </xdr:nvSpPr>
      <xdr:spPr>
        <a:xfrm>
          <a:off x="13436111" y="163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0" name="フローチャート : 判断 709"/>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80455</xdr:rowOff>
    </xdr:from>
    <xdr:ext cx="534377" cy="259045"/>
    <xdr:sp macro="" textlink="">
      <xdr:nvSpPr>
        <xdr:cNvPr id="711" name="テキスト ボックス 710"/>
        <xdr:cNvSpPr txBox="1"/>
      </xdr:nvSpPr>
      <xdr:spPr>
        <a:xfrm>
          <a:off x="12547111" y="1636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143208</xdr:rowOff>
    </xdr:from>
    <xdr:to>
      <xdr:col>23</xdr:col>
      <xdr:colOff>568325</xdr:colOff>
      <xdr:row>95</xdr:row>
      <xdr:rowOff>73358</xdr:rowOff>
    </xdr:to>
    <xdr:sp macro="" textlink="">
      <xdr:nvSpPr>
        <xdr:cNvPr id="717" name="円/楕円 716"/>
        <xdr:cNvSpPr/>
      </xdr:nvSpPr>
      <xdr:spPr>
        <a:xfrm>
          <a:off x="16268700" y="162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166085</xdr:rowOff>
    </xdr:from>
    <xdr:ext cx="534377" cy="259045"/>
    <xdr:sp macro="" textlink="">
      <xdr:nvSpPr>
        <xdr:cNvPr id="718" name="公債費該当値テキスト"/>
        <xdr:cNvSpPr txBox="1"/>
      </xdr:nvSpPr>
      <xdr:spPr>
        <a:xfrm>
          <a:off x="16370300" y="1611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70,011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130538</xdr:rowOff>
    </xdr:from>
    <xdr:to>
      <xdr:col>22</xdr:col>
      <xdr:colOff>415925</xdr:colOff>
      <xdr:row>95</xdr:row>
      <xdr:rowOff>60688</xdr:rowOff>
    </xdr:to>
    <xdr:sp macro="" textlink="">
      <xdr:nvSpPr>
        <xdr:cNvPr id="719" name="円/楕円 718"/>
        <xdr:cNvSpPr/>
      </xdr:nvSpPr>
      <xdr:spPr>
        <a:xfrm>
          <a:off x="15430500" y="162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77215</xdr:rowOff>
    </xdr:from>
    <xdr:ext cx="534377" cy="259045"/>
    <xdr:sp macro="" textlink="">
      <xdr:nvSpPr>
        <xdr:cNvPr id="720" name="テキスト ボックス 719"/>
        <xdr:cNvSpPr txBox="1"/>
      </xdr:nvSpPr>
      <xdr:spPr>
        <a:xfrm>
          <a:off x="15214111" y="1602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8477</xdr:rowOff>
    </xdr:from>
    <xdr:to>
      <xdr:col>21</xdr:col>
      <xdr:colOff>212725</xdr:colOff>
      <xdr:row>94</xdr:row>
      <xdr:rowOff>110077</xdr:rowOff>
    </xdr:to>
    <xdr:sp macro="" textlink="">
      <xdr:nvSpPr>
        <xdr:cNvPr id="721" name="円/楕円 720"/>
        <xdr:cNvSpPr/>
      </xdr:nvSpPr>
      <xdr:spPr>
        <a:xfrm>
          <a:off x="14541500" y="1612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126604</xdr:rowOff>
    </xdr:from>
    <xdr:ext cx="534377" cy="259045"/>
    <xdr:sp macro="" textlink="">
      <xdr:nvSpPr>
        <xdr:cNvPr id="722" name="テキスト ボックス 721"/>
        <xdr:cNvSpPr txBox="1"/>
      </xdr:nvSpPr>
      <xdr:spPr>
        <a:xfrm>
          <a:off x="14325111" y="1590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82,388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45172</xdr:rowOff>
    </xdr:from>
    <xdr:to>
      <xdr:col>20</xdr:col>
      <xdr:colOff>9525</xdr:colOff>
      <xdr:row>94</xdr:row>
      <xdr:rowOff>146772</xdr:rowOff>
    </xdr:to>
    <xdr:sp macro="" textlink="">
      <xdr:nvSpPr>
        <xdr:cNvPr id="723" name="円/楕円 722"/>
        <xdr:cNvSpPr/>
      </xdr:nvSpPr>
      <xdr:spPr>
        <a:xfrm>
          <a:off x="13652500" y="161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163299</xdr:rowOff>
    </xdr:from>
    <xdr:ext cx="534377" cy="259045"/>
    <xdr:sp macro="" textlink="">
      <xdr:nvSpPr>
        <xdr:cNvPr id="724" name="テキスト ボックス 723"/>
        <xdr:cNvSpPr txBox="1"/>
      </xdr:nvSpPr>
      <xdr:spPr>
        <a:xfrm>
          <a:off x="13436111" y="159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53076</xdr:rowOff>
    </xdr:from>
    <xdr:to>
      <xdr:col>18</xdr:col>
      <xdr:colOff>492125</xdr:colOff>
      <xdr:row>94</xdr:row>
      <xdr:rowOff>154676</xdr:rowOff>
    </xdr:to>
    <xdr:sp macro="" textlink="">
      <xdr:nvSpPr>
        <xdr:cNvPr id="725" name="円/楕円 724"/>
        <xdr:cNvSpPr/>
      </xdr:nvSpPr>
      <xdr:spPr>
        <a:xfrm>
          <a:off x="12763500" y="1616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171203</xdr:rowOff>
    </xdr:from>
    <xdr:ext cx="534377" cy="259045"/>
    <xdr:sp macro="" textlink="">
      <xdr:nvSpPr>
        <xdr:cNvPr id="726" name="テキスト ボックス 725"/>
        <xdr:cNvSpPr txBox="1"/>
      </xdr:nvSpPr>
      <xdr:spPr>
        <a:xfrm>
          <a:off x="12547111" y="1594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0" name="直線コネクタ 749"/>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1"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3"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4" name="直線コネクタ 753"/>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56"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57" name="フローチャート : 判断 756"/>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59" name="フローチャート : 判断 758"/>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0" name="テキスト ボックス 759"/>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2" name="フローチャート : 判断 761"/>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3" name="テキスト ボックス 762"/>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5" name="フローチャート : 判断 764"/>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66" name="テキスト ボックス 765"/>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67" name="フローチャート : 判断 766"/>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68" name="テキスト ボックス 767"/>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5"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7" name="テキスト ボックス 796"/>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9" name="テキスト ボックス 798"/>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1" name="テキスト ボックス 800"/>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3" name="テキスト ボックス 80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5" name="直線コネクタ 804"/>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06"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08"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09" name="直線コネクタ 808"/>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1"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2" name="フローチャート : 判断 811"/>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4" name="フローチャート : 判断 81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5" name="テキスト ボックス 81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17" name="フローチャート : 判断 816"/>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18" name="テキスト ボックス 817"/>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0" name="フローチャート : 判断 819"/>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1" name="テキスト ボックス 820"/>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2" name="フローチャート : 判断 821"/>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3" name="テキスト ボックス 822"/>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9" name="円/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0"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1" name="円/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2" name="テキスト ボックス 83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3" name="円/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4" name="テキスト ボックス 83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5" name="円/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6" name="テキスト ボックス 83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7" name="円/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8" name="テキスト ボックス 83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類似団体及び全国平均と比較して、民生費における住民一人当たりのコストが高くなっているが、これは生活保護費等にかかる支出が多いことに因ると考えられる。</a:t>
          </a:r>
          <a:endParaRPr kumimoji="1" lang="en-US" altLang="ja-JP" sz="1300">
            <a:latin typeface="ＭＳ Ｐゴシック"/>
          </a:endParaRPr>
        </a:p>
        <a:p>
          <a:r>
            <a:rPr kumimoji="1" lang="ja-JP" altLang="en-US" sz="1300">
              <a:latin typeface="ＭＳ Ｐゴシック"/>
            </a:rPr>
            <a:t>また、衛生費についても昨年度より数値が高くなっており、これは平成</a:t>
          </a:r>
          <a:r>
            <a:rPr kumimoji="1" lang="en-US" altLang="ja-JP" sz="1300">
              <a:latin typeface="ＭＳ Ｐゴシック"/>
            </a:rPr>
            <a:t>29</a:t>
          </a:r>
          <a:r>
            <a:rPr kumimoji="1" lang="ja-JP" altLang="en-US" sz="1300">
              <a:latin typeface="ＭＳ Ｐゴシック"/>
            </a:rPr>
            <a:t>年度に運用開始となったごみ処理施設であるやまとクリーンパークの建設負担金の増に因るものである。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財政健全化計画の実施により平成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年度決算より黒字に転化しており、それに伴い財政調整基金についても毎年度積立をおこなっている。しかし、平成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普通交付税・特別交付税等の依存財源の額が減少しており、また、人口減少や高齢化による地方税の減少など自主財源もまた減少傾向にある。今後も収支均衡を維持すべく、歳入の確保及び歳出の抑制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国民健康保険事業特別会計及び学校給食費特別会計において赤字が生じているが、他の会計での黒字額が赤字額を上回っており、連結赤字額は生じていない。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しかし、国民健康保険事業特別会計における赤字額は多額に上っており、平成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年度時点において▲</a:t>
          </a:r>
          <a:r>
            <a:rPr kumimoji="1" lang="en-US" altLang="ja-JP" sz="1400">
              <a:latin typeface="ＭＳ ゴシック" pitchFamily="49" charset="-128"/>
              <a:ea typeface="ＭＳ ゴシック" pitchFamily="49" charset="-128"/>
            </a:rPr>
            <a:t>530,622</a:t>
          </a:r>
          <a:r>
            <a:rPr kumimoji="1" lang="ja-JP" altLang="en-US" sz="1400">
              <a:latin typeface="ＭＳ ゴシック" pitchFamily="49" charset="-128"/>
              <a:ea typeface="ＭＳ ゴシック" pitchFamily="49" charset="-128"/>
            </a:rPr>
            <a:t>千円となっている。国民健康保険税の徴収強化及び予防検診事業の実施等による医療費の削減に努めていくことで収支の改善を目指していく。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15064457</v>
      </c>
      <c r="BO4" s="411"/>
      <c r="BP4" s="411"/>
      <c r="BQ4" s="411"/>
      <c r="BR4" s="411"/>
      <c r="BS4" s="411"/>
      <c r="BT4" s="411"/>
      <c r="BU4" s="412"/>
      <c r="BV4" s="410">
        <v>14873748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7.9</v>
      </c>
      <c r="CU4" s="588"/>
      <c r="CV4" s="588"/>
      <c r="CW4" s="588"/>
      <c r="CX4" s="588"/>
      <c r="CY4" s="588"/>
      <c r="CZ4" s="588"/>
      <c r="DA4" s="589"/>
      <c r="DB4" s="587">
        <v>14.5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14266424</v>
      </c>
      <c r="BO5" s="416"/>
      <c r="BP5" s="416"/>
      <c r="BQ5" s="416"/>
      <c r="BR5" s="416"/>
      <c r="BS5" s="416"/>
      <c r="BT5" s="416"/>
      <c r="BU5" s="417"/>
      <c r="BV5" s="415">
        <v>13699120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104</v>
      </c>
      <c r="CU5" s="386"/>
      <c r="CV5" s="386"/>
      <c r="CW5" s="386"/>
      <c r="CX5" s="386"/>
      <c r="CY5" s="386"/>
      <c r="CZ5" s="386"/>
      <c r="DA5" s="387"/>
      <c r="DB5" s="385">
        <v>99.6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798033</v>
      </c>
      <c r="BO6" s="416"/>
      <c r="BP6" s="416"/>
      <c r="BQ6" s="416"/>
      <c r="BR6" s="416"/>
      <c r="BS6" s="416"/>
      <c r="BT6" s="416"/>
      <c r="BU6" s="417"/>
      <c r="BV6" s="415">
        <v>1174628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109.4</v>
      </c>
      <c r="CU6" s="562"/>
      <c r="CV6" s="562"/>
      <c r="CW6" s="562"/>
      <c r="CX6" s="562"/>
      <c r="CY6" s="562"/>
      <c r="CZ6" s="562"/>
      <c r="DA6" s="563"/>
      <c r="DB6" s="561">
        <v>106.1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201160</v>
      </c>
      <c r="BO7" s="416"/>
      <c r="BP7" s="416"/>
      <c r="BQ7" s="416"/>
      <c r="BR7" s="416"/>
      <c r="BS7" s="416"/>
      <c r="BT7" s="416"/>
      <c r="BU7" s="417"/>
      <c r="BV7" s="415">
        <v>44894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7540970</v>
      </c>
      <c r="CU7" s="416"/>
      <c r="CV7" s="416"/>
      <c r="CW7" s="416"/>
      <c r="CX7" s="416"/>
      <c r="CY7" s="416"/>
      <c r="CZ7" s="416"/>
      <c r="DA7" s="417"/>
      <c r="DB7" s="415">
        <v>7803471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596873</v>
      </c>
      <c r="BO8" s="416"/>
      <c r="BP8" s="416"/>
      <c r="BQ8" s="416"/>
      <c r="BR8" s="416"/>
      <c r="BS8" s="416"/>
      <c r="BT8" s="416"/>
      <c r="BU8" s="417"/>
      <c r="BV8" s="415">
        <v>1129734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v>
      </c>
      <c r="CU8" s="525"/>
      <c r="CV8" s="525"/>
      <c r="CW8" s="525"/>
      <c r="CX8" s="525"/>
      <c r="CY8" s="525"/>
      <c r="CZ8" s="525"/>
      <c r="DA8" s="526"/>
      <c r="DB8" s="524">
        <v>0.4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26868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-532861</v>
      </c>
      <c r="BO9" s="416"/>
      <c r="BP9" s="416"/>
      <c r="BQ9" s="416"/>
      <c r="BR9" s="416"/>
      <c r="BS9" s="416"/>
      <c r="BT9" s="416"/>
      <c r="BU9" s="417"/>
      <c r="BV9" s="415">
        <v>559361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16.5</v>
      </c>
      <c r="CU9" s="386"/>
      <c r="CV9" s="386"/>
      <c r="CW9" s="386"/>
      <c r="CX9" s="386"/>
      <c r="CY9" s="386"/>
      <c r="CZ9" s="386"/>
      <c r="DA9" s="387"/>
      <c r="DB9" s="385">
        <v>17.100000000000001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30287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565028</v>
      </c>
      <c r="BO10" s="416"/>
      <c r="BP10" s="416"/>
      <c r="BQ10" s="416"/>
      <c r="BR10" s="416"/>
      <c r="BS10" s="416"/>
      <c r="BT10" s="416"/>
      <c r="BU10" s="417"/>
      <c r="BV10" s="415">
        <v>285357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27065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26815</v>
      </c>
      <c r="S13" s="517"/>
      <c r="T13" s="517"/>
      <c r="U13" s="517"/>
      <c r="V13" s="518"/>
      <c r="W13" s="504" t="s">
        <v>124</v>
      </c>
      <c r="X13" s="428"/>
      <c r="Y13" s="428"/>
      <c r="Z13" s="428"/>
      <c r="AA13" s="428"/>
      <c r="AB13" s="429"/>
      <c r="AC13" s="391">
        <v>553</v>
      </c>
      <c r="AD13" s="392"/>
      <c r="AE13" s="392"/>
      <c r="AF13" s="392"/>
      <c r="AG13" s="393"/>
      <c r="AH13" s="391">
        <v>537</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32167</v>
      </c>
      <c r="BO13" s="416"/>
      <c r="BP13" s="416"/>
      <c r="BQ13" s="416"/>
      <c r="BR13" s="416"/>
      <c r="BS13" s="416"/>
      <c r="BT13" s="416"/>
      <c r="BU13" s="417"/>
      <c r="BV13" s="415">
        <v>844718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14</v>
      </c>
      <c r="CU13" s="386"/>
      <c r="CV13" s="386"/>
      <c r="CW13" s="386"/>
      <c r="CX13" s="386"/>
      <c r="CY13" s="386"/>
      <c r="CZ13" s="386"/>
      <c r="DA13" s="387"/>
      <c r="DB13" s="385">
        <v>14.9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27466</v>
      </c>
      <c r="S14" s="517"/>
      <c r="T14" s="517"/>
      <c r="U14" s="517"/>
      <c r="V14" s="518"/>
      <c r="W14" s="519"/>
      <c r="X14" s="431"/>
      <c r="Y14" s="431"/>
      <c r="Z14" s="431"/>
      <c r="AA14" s="431"/>
      <c r="AB14" s="432"/>
      <c r="AC14" s="509">
        <v>5.2</v>
      </c>
      <c r="AD14" s="510"/>
      <c r="AE14" s="510"/>
      <c r="AF14" s="510"/>
      <c r="AG14" s="511"/>
      <c r="AH14" s="509">
        <v>4.7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125.9</v>
      </c>
      <c r="CU14" s="488"/>
      <c r="CV14" s="488"/>
      <c r="CW14" s="488"/>
      <c r="CX14" s="488"/>
      <c r="CY14" s="488"/>
      <c r="CZ14" s="488"/>
      <c r="DA14" s="489"/>
      <c r="DB14" s="520">
        <v>135.30000000000001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27235</v>
      </c>
      <c r="S15" s="517"/>
      <c r="T15" s="517"/>
      <c r="U15" s="517"/>
      <c r="V15" s="518"/>
      <c r="W15" s="504" t="s">
        <v>131</v>
      </c>
      <c r="X15" s="428"/>
      <c r="Y15" s="428"/>
      <c r="Z15" s="428"/>
      <c r="AA15" s="428"/>
      <c r="AB15" s="429"/>
      <c r="AC15" s="391">
        <v>3075</v>
      </c>
      <c r="AD15" s="392"/>
      <c r="AE15" s="392"/>
      <c r="AF15" s="392"/>
      <c r="AG15" s="393"/>
      <c r="AH15" s="391">
        <v>3431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2656246</v>
      </c>
      <c r="BO15" s="411"/>
      <c r="BP15" s="411"/>
      <c r="BQ15" s="411"/>
      <c r="BR15" s="411"/>
      <c r="BS15" s="411"/>
      <c r="BT15" s="411"/>
      <c r="BU15" s="412"/>
      <c r="BV15" s="410">
        <v>2631192</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28.9</v>
      </c>
      <c r="AD16" s="510"/>
      <c r="AE16" s="510"/>
      <c r="AF16" s="510"/>
      <c r="AG16" s="511"/>
      <c r="AH16" s="509">
        <v>29.9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6463399</v>
      </c>
      <c r="BO16" s="416"/>
      <c r="BP16" s="416"/>
      <c r="BQ16" s="416"/>
      <c r="BR16" s="416"/>
      <c r="BS16" s="416"/>
      <c r="BT16" s="416"/>
      <c r="BU16" s="417"/>
      <c r="BV16" s="415">
        <v>6608341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7023</v>
      </c>
      <c r="AD17" s="392"/>
      <c r="AE17" s="392"/>
      <c r="AF17" s="392"/>
      <c r="AG17" s="393"/>
      <c r="AH17" s="391">
        <v>7493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3392091</v>
      </c>
      <c r="BO17" s="416"/>
      <c r="BP17" s="416"/>
      <c r="BQ17" s="416"/>
      <c r="BR17" s="416"/>
      <c r="BS17" s="416"/>
      <c r="BT17" s="416"/>
      <c r="BU17" s="417"/>
      <c r="BV17" s="415">
        <v>3341207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60.58</v>
      </c>
      <c r="M18" s="480"/>
      <c r="N18" s="480"/>
      <c r="O18" s="480"/>
      <c r="P18" s="480"/>
      <c r="Q18" s="480"/>
      <c r="R18" s="481"/>
      <c r="S18" s="481"/>
      <c r="T18" s="481"/>
      <c r="U18" s="481"/>
      <c r="V18" s="482"/>
      <c r="W18" s="496"/>
      <c r="X18" s="497"/>
      <c r="Y18" s="497"/>
      <c r="Z18" s="497"/>
      <c r="AA18" s="497"/>
      <c r="AB18" s="505"/>
      <c r="AC18" s="379">
        <v>65.900000000000006</v>
      </c>
      <c r="AD18" s="380"/>
      <c r="AE18" s="380"/>
      <c r="AF18" s="380"/>
      <c r="AG18" s="483"/>
      <c r="AH18" s="379">
        <v>65.400000000000006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7887952</v>
      </c>
      <c r="BO18" s="416"/>
      <c r="BP18" s="416"/>
      <c r="BQ18" s="416"/>
      <c r="BR18" s="416"/>
      <c r="BS18" s="416"/>
      <c r="BT18" s="416"/>
      <c r="BU18" s="417"/>
      <c r="BV18" s="415">
        <v>7981251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444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10331623</v>
      </c>
      <c r="BO19" s="416"/>
      <c r="BP19" s="416"/>
      <c r="BQ19" s="416"/>
      <c r="BR19" s="416"/>
      <c r="BS19" s="416"/>
      <c r="BT19" s="416"/>
      <c r="BU19" s="417"/>
      <c r="BV19" s="415">
        <v>10434649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10415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17900246</v>
      </c>
      <c r="BO23" s="416"/>
      <c r="BP23" s="416"/>
      <c r="BQ23" s="416"/>
      <c r="BR23" s="416"/>
      <c r="BS23" s="416"/>
      <c r="BT23" s="416"/>
      <c r="BU23" s="417"/>
      <c r="BV23" s="415">
        <v>18184593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7840</v>
      </c>
      <c r="R24" s="392"/>
      <c r="S24" s="392"/>
      <c r="T24" s="392"/>
      <c r="U24" s="392"/>
      <c r="V24" s="393"/>
      <c r="W24" s="457"/>
      <c r="X24" s="448"/>
      <c r="Y24" s="449"/>
      <c r="Z24" s="388" t="s">
        <v>154</v>
      </c>
      <c r="AA24" s="389"/>
      <c r="AB24" s="389"/>
      <c r="AC24" s="389"/>
      <c r="AD24" s="389"/>
      <c r="AE24" s="389"/>
      <c r="AF24" s="389"/>
      <c r="AG24" s="390"/>
      <c r="AH24" s="391">
        <v>279</v>
      </c>
      <c r="AI24" s="392"/>
      <c r="AJ24" s="392"/>
      <c r="AK24" s="392"/>
      <c r="AL24" s="393"/>
      <c r="AM24" s="391">
        <v>899775</v>
      </c>
      <c r="AN24" s="392"/>
      <c r="AO24" s="392"/>
      <c r="AP24" s="392"/>
      <c r="AQ24" s="392"/>
      <c r="AR24" s="393"/>
      <c r="AS24" s="391">
        <v>3225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10937463</v>
      </c>
      <c r="BO24" s="416"/>
      <c r="BP24" s="416"/>
      <c r="BQ24" s="416"/>
      <c r="BR24" s="416"/>
      <c r="BS24" s="416"/>
      <c r="BT24" s="416"/>
      <c r="BU24" s="417"/>
      <c r="BV24" s="415">
        <v>11169049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6400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66721</v>
      </c>
      <c r="BO25" s="411"/>
      <c r="BP25" s="411"/>
      <c r="BQ25" s="411"/>
      <c r="BR25" s="411"/>
      <c r="BS25" s="411"/>
      <c r="BT25" s="411"/>
      <c r="BU25" s="412"/>
      <c r="BV25" s="410">
        <v>97715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5520</v>
      </c>
      <c r="R26" s="392"/>
      <c r="S26" s="392"/>
      <c r="T26" s="392"/>
      <c r="U26" s="392"/>
      <c r="V26" s="393"/>
      <c r="W26" s="457"/>
      <c r="X26" s="448"/>
      <c r="Y26" s="449"/>
      <c r="Z26" s="388" t="s">
        <v>160</v>
      </c>
      <c r="AA26" s="470"/>
      <c r="AB26" s="470"/>
      <c r="AC26" s="470"/>
      <c r="AD26" s="470"/>
      <c r="AE26" s="470"/>
      <c r="AF26" s="470"/>
      <c r="AG26" s="471"/>
      <c r="AH26" s="391">
        <v>39</v>
      </c>
      <c r="AI26" s="392"/>
      <c r="AJ26" s="392"/>
      <c r="AK26" s="392"/>
      <c r="AL26" s="393"/>
      <c r="AM26" s="391">
        <v>133497</v>
      </c>
      <c r="AN26" s="392"/>
      <c r="AO26" s="392"/>
      <c r="AP26" s="392"/>
      <c r="AQ26" s="392"/>
      <c r="AR26" s="393"/>
      <c r="AS26" s="391">
        <v>3423</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4600</v>
      </c>
      <c r="R27" s="392"/>
      <c r="S27" s="392"/>
      <c r="T27" s="392"/>
      <c r="U27" s="392"/>
      <c r="V27" s="393"/>
      <c r="W27" s="457"/>
      <c r="X27" s="448"/>
      <c r="Y27" s="449"/>
      <c r="Z27" s="388" t="s">
        <v>163</v>
      </c>
      <c r="AA27" s="389"/>
      <c r="AB27" s="389"/>
      <c r="AC27" s="389"/>
      <c r="AD27" s="389"/>
      <c r="AE27" s="389"/>
      <c r="AF27" s="389"/>
      <c r="AG27" s="390"/>
      <c r="AH27" s="391">
        <v>2</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4200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1322650</v>
      </c>
      <c r="BO28" s="411"/>
      <c r="BP28" s="411"/>
      <c r="BQ28" s="411"/>
      <c r="BR28" s="411"/>
      <c r="BS28" s="411"/>
      <c r="BT28" s="411"/>
      <c r="BU28" s="412"/>
      <c r="BV28" s="410">
        <v>757622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13</v>
      </c>
      <c r="M29" s="392"/>
      <c r="N29" s="392"/>
      <c r="O29" s="392"/>
      <c r="P29" s="393"/>
      <c r="Q29" s="391">
        <v>3900</v>
      </c>
      <c r="R29" s="392"/>
      <c r="S29" s="392"/>
      <c r="T29" s="392"/>
      <c r="U29" s="392"/>
      <c r="V29" s="393"/>
      <c r="W29" s="458"/>
      <c r="X29" s="459"/>
      <c r="Y29" s="460"/>
      <c r="Z29" s="388" t="s">
        <v>171</v>
      </c>
      <c r="AA29" s="389"/>
      <c r="AB29" s="389"/>
      <c r="AC29" s="389"/>
      <c r="AD29" s="389"/>
      <c r="AE29" s="389"/>
      <c r="AF29" s="389"/>
      <c r="AG29" s="390"/>
      <c r="AH29" s="391">
        <v>281</v>
      </c>
      <c r="AI29" s="392"/>
      <c r="AJ29" s="392"/>
      <c r="AK29" s="392"/>
      <c r="AL29" s="393"/>
      <c r="AM29" s="391">
        <v>908045</v>
      </c>
      <c r="AN29" s="392"/>
      <c r="AO29" s="392"/>
      <c r="AP29" s="392"/>
      <c r="AQ29" s="392"/>
      <c r="AR29" s="393"/>
      <c r="AS29" s="391">
        <v>3231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862980</v>
      </c>
      <c r="BO29" s="416"/>
      <c r="BP29" s="416"/>
      <c r="BQ29" s="416"/>
      <c r="BR29" s="416"/>
      <c r="BS29" s="416"/>
      <c r="BT29" s="416"/>
      <c r="BU29" s="417"/>
      <c r="BV29" s="415">
        <v>873357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1186164</v>
      </c>
      <c r="BO30" s="419"/>
      <c r="BP30" s="419"/>
      <c r="BQ30" s="419"/>
      <c r="BR30" s="419"/>
      <c r="BS30" s="419"/>
      <c r="BT30" s="419"/>
      <c r="BU30" s="420"/>
      <c r="BV30" s="418">
        <v>1377840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奈良県葛城地区清掃事務組合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学校給食費特別会計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国民宿舎葛城高原ロッジ特別会計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奈良県市町村総合事務組合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葛城広域行政事務組合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奈良広域水質検査センター組合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奈良県住宅新築資金等貸付金回収管理組合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奈良県後期高齢者医療広域連合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やまと広域環境衛生事務組合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奈良県広域消防組合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529</v>
      </c>
      <c r="D34" s="1184"/>
      <c r="E34" s="1185"/>
      <c r="F34" s="32" t="s">
        <v>530</v>
      </c>
      <c r="G34" s="33" t="s">
        <v>531</v>
      </c>
      <c r="H34" s="33" t="s">
        <v>532</v>
      </c>
      <c r="I34" s="33" t="s">
        <v>533</v>
      </c>
      <c r="J34" s="34" t="s">
        <v>534</v>
      </c>
      <c r="K34" s="22"/>
      <c r="L34" s="22"/>
      <c r="M34" s="22"/>
      <c r="N34" s="22"/>
      <c r="O34" s="22"/>
      <c r="P34" s="22"/>
    </row>
    <row r="35" spans="1:16" ht="39" customHeight="1" x14ac:dyDescent="0.15">
      <c r="A35" s="22"/>
      <c r="B35" s="35"/>
      <c r="C35" s="1178" t="s">
        <v>535</v>
      </c>
      <c r="D35" s="1179"/>
      <c r="E35" s="1180"/>
      <c r="F35" s="36" t="s">
        <v>536</v>
      </c>
      <c r="G35" s="37" t="s">
        <v>536</v>
      </c>
      <c r="H35" s="37" t="s">
        <v>536</v>
      </c>
      <c r="I35" s="37" t="s">
        <v>536</v>
      </c>
      <c r="J35" s="38" t="s">
        <v>536</v>
      </c>
      <c r="K35" s="22"/>
      <c r="L35" s="22"/>
      <c r="M35" s="22"/>
      <c r="N35" s="22"/>
      <c r="O35" s="22"/>
      <c r="P35" s="22"/>
    </row>
    <row r="36" spans="1:16" ht="39" customHeight="1" x14ac:dyDescent="0.15">
      <c r="A36" s="22"/>
      <c r="B36" s="35"/>
      <c r="C36" s="1178" t="s">
        <v>537</v>
      </c>
      <c r="D36" s="1179"/>
      <c r="E36" s="1180"/>
      <c r="F36" s="36">
        <v>8.3699999999999992</v>
      </c>
      <c r="G36" s="37">
        <v>9.1300000000000008</v>
      </c>
      <c r="H36" s="37">
        <v>8.83</v>
      </c>
      <c r="I36" s="37">
        <v>8.9600000000000009</v>
      </c>
      <c r="J36" s="38">
        <v>9.7799999999999994</v>
      </c>
      <c r="K36" s="22"/>
      <c r="L36" s="22"/>
      <c r="M36" s="22"/>
      <c r="N36" s="22"/>
      <c r="O36" s="22"/>
      <c r="P36" s="22"/>
    </row>
    <row r="37" spans="1:16" ht="39" customHeight="1" x14ac:dyDescent="0.15">
      <c r="A37" s="22"/>
      <c r="B37" s="35"/>
      <c r="C37" s="1178" t="s">
        <v>538</v>
      </c>
      <c r="D37" s="1179"/>
      <c r="E37" s="1180"/>
      <c r="F37" s="36">
        <v>7.08</v>
      </c>
      <c r="G37" s="37">
        <v>7.21</v>
      </c>
      <c r="H37" s="37">
        <v>7.42</v>
      </c>
      <c r="I37" s="37">
        <v>14.47</v>
      </c>
      <c r="J37" s="38">
        <v>7.91</v>
      </c>
      <c r="K37" s="22"/>
      <c r="L37" s="22"/>
      <c r="M37" s="22"/>
      <c r="N37" s="22"/>
      <c r="O37" s="22"/>
      <c r="P37" s="22"/>
    </row>
    <row r="38" spans="1:16" ht="39" customHeight="1" x14ac:dyDescent="0.15">
      <c r="A38" s="22"/>
      <c r="B38" s="35"/>
      <c r="C38" s="1178" t="s">
        <v>539</v>
      </c>
      <c r="D38" s="1179"/>
      <c r="E38" s="1180"/>
      <c r="F38" s="36">
        <v>0.12</v>
      </c>
      <c r="G38" s="37">
        <v>0.27</v>
      </c>
      <c r="H38" s="37">
        <v>0.2</v>
      </c>
      <c r="I38" s="37">
        <v>0.33</v>
      </c>
      <c r="J38" s="38">
        <v>0.53</v>
      </c>
      <c r="K38" s="22"/>
      <c r="L38" s="22"/>
      <c r="M38" s="22"/>
      <c r="N38" s="22"/>
      <c r="O38" s="22"/>
      <c r="P38" s="22"/>
    </row>
    <row r="39" spans="1:16" ht="39" customHeight="1" x14ac:dyDescent="0.15">
      <c r="A39" s="22"/>
      <c r="B39" s="35"/>
      <c r="C39" s="1178" t="s">
        <v>540</v>
      </c>
      <c r="D39" s="1179"/>
      <c r="E39" s="1180"/>
      <c r="F39" s="36">
        <v>0</v>
      </c>
      <c r="G39" s="37">
        <v>0</v>
      </c>
      <c r="H39" s="37">
        <v>0</v>
      </c>
      <c r="I39" s="37">
        <v>0</v>
      </c>
      <c r="J39" s="38">
        <v>0</v>
      </c>
      <c r="K39" s="22"/>
      <c r="L39" s="22"/>
      <c r="M39" s="22"/>
      <c r="N39" s="22"/>
      <c r="O39" s="22"/>
      <c r="P39" s="22"/>
    </row>
    <row r="40" spans="1:16" ht="39" customHeight="1" x14ac:dyDescent="0.15">
      <c r="A40" s="22"/>
      <c r="B40" s="35"/>
      <c r="C40" s="1178" t="s">
        <v>541</v>
      </c>
      <c r="D40" s="1179"/>
      <c r="E40" s="1180"/>
      <c r="F40" s="36">
        <v>0</v>
      </c>
      <c r="G40" s="37" t="s">
        <v>542</v>
      </c>
      <c r="H40" s="37">
        <v>0</v>
      </c>
      <c r="I40" s="37">
        <v>0</v>
      </c>
      <c r="J40" s="38">
        <v>0</v>
      </c>
      <c r="K40" s="22"/>
      <c r="L40" s="22"/>
      <c r="M40" s="22"/>
      <c r="N40" s="22"/>
      <c r="O40" s="22"/>
      <c r="P40" s="22"/>
    </row>
    <row r="41" spans="1:16" ht="39" customHeight="1" x14ac:dyDescent="0.15">
      <c r="A41" s="22"/>
      <c r="B41" s="35"/>
      <c r="C41" s="1178" t="s">
        <v>543</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544</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545</v>
      </c>
      <c r="D43" s="1182"/>
      <c r="E43" s="1183"/>
      <c r="F43" s="41" t="s">
        <v>484</v>
      </c>
      <c r="G43" s="42" t="s">
        <v>484</v>
      </c>
      <c r="H43" s="42" t="s">
        <v>484</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2236</v>
      </c>
      <c r="L45" s="60">
        <v>2228</v>
      </c>
      <c r="M45" s="60">
        <v>2133</v>
      </c>
      <c r="N45" s="60">
        <v>1953</v>
      </c>
      <c r="O45" s="61">
        <v>1895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375</v>
      </c>
      <c r="L48" s="64">
        <v>375</v>
      </c>
      <c r="M48" s="64">
        <v>372</v>
      </c>
      <c r="N48" s="64">
        <v>346</v>
      </c>
      <c r="O48" s="65">
        <v>316</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120</v>
      </c>
      <c r="L49" s="64">
        <v>116</v>
      </c>
      <c r="M49" s="64">
        <v>114</v>
      </c>
      <c r="N49" s="64">
        <v>114</v>
      </c>
      <c r="O49" s="65">
        <v>96</v>
      </c>
      <c r="P49" s="48"/>
      <c r="Q49" s="48"/>
      <c r="R49" s="48"/>
      <c r="S49" s="48"/>
      <c r="T49" s="48"/>
      <c r="U49" s="48"/>
    </row>
    <row r="50" spans="1:21" ht="30.75" customHeight="1" x14ac:dyDescent="0.15">
      <c r="A50" s="48"/>
      <c r="B50" s="1196"/>
      <c r="C50" s="1197"/>
      <c r="D50" s="62"/>
      <c r="E50" s="1188" t="s">
        <v>17</v>
      </c>
      <c r="F50" s="1188"/>
      <c r="G50" s="1188"/>
      <c r="H50" s="1188"/>
      <c r="I50" s="1188"/>
      <c r="J50" s="1189"/>
      <c r="K50" s="63">
        <v>52</v>
      </c>
      <c r="L50" s="64">
        <v>23</v>
      </c>
      <c r="M50" s="64" t="s">
        <v>484</v>
      </c>
      <c r="N50" s="64" t="s">
        <v>484</v>
      </c>
      <c r="O50" s="65" t="s">
        <v>484</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t="s">
        <v>484</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1799</v>
      </c>
      <c r="L52" s="64">
        <v>1702</v>
      </c>
      <c r="M52" s="64">
        <v>1633</v>
      </c>
      <c r="N52" s="64">
        <v>1560</v>
      </c>
      <c r="O52" s="65">
        <v>1467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984</v>
      </c>
      <c r="L53" s="69">
        <v>1040</v>
      </c>
      <c r="M53" s="69">
        <v>986</v>
      </c>
      <c r="N53" s="69">
        <v>853</v>
      </c>
      <c r="O53" s="70">
        <v>840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14" t="s">
        <v>24</v>
      </c>
      <c r="C41" s="1215"/>
      <c r="D41" s="81"/>
      <c r="E41" s="1216" t="s">
        <v>25</v>
      </c>
      <c r="F41" s="1216"/>
      <c r="G41" s="1216"/>
      <c r="H41" s="1217"/>
      <c r="I41" s="82">
        <v>18013</v>
      </c>
      <c r="J41" s="83">
        <v>19423</v>
      </c>
      <c r="K41" s="83">
        <v>18713</v>
      </c>
      <c r="L41" s="83">
        <v>18185</v>
      </c>
      <c r="M41" s="84">
        <v>17900</v>
      </c>
    </row>
    <row r="42" spans="2:13" ht="27.75" customHeight="1" x14ac:dyDescent="0.15">
      <c r="B42" s="1204"/>
      <c r="C42" s="1205"/>
      <c r="D42" s="85"/>
      <c r="E42" s="1208" t="s">
        <v>26</v>
      </c>
      <c r="F42" s="1208"/>
      <c r="G42" s="1208"/>
      <c r="H42" s="1209"/>
      <c r="I42" s="86">
        <v>1255</v>
      </c>
      <c r="J42" s="87" t="s">
        <v>484</v>
      </c>
      <c r="K42" s="87" t="s">
        <v>484</v>
      </c>
      <c r="L42" s="87" t="s">
        <v>484</v>
      </c>
      <c r="M42" s="88" t="s">
        <v>484</v>
      </c>
    </row>
    <row r="43" spans="2:13" ht="27.75" customHeight="1" x14ac:dyDescent="0.15">
      <c r="B43" s="1204"/>
      <c r="C43" s="1205"/>
      <c r="D43" s="85"/>
      <c r="E43" s="1208" t="s">
        <v>27</v>
      </c>
      <c r="F43" s="1208"/>
      <c r="G43" s="1208"/>
      <c r="H43" s="1209"/>
      <c r="I43" s="86">
        <v>4564</v>
      </c>
      <c r="J43" s="87">
        <v>4491</v>
      </c>
      <c r="K43" s="87">
        <v>4315</v>
      </c>
      <c r="L43" s="87">
        <v>4086</v>
      </c>
      <c r="M43" s="88">
        <v>3851</v>
      </c>
    </row>
    <row r="44" spans="2:13" ht="27.75" customHeight="1" x14ac:dyDescent="0.15">
      <c r="B44" s="1204"/>
      <c r="C44" s="1205"/>
      <c r="D44" s="85"/>
      <c r="E44" s="1208" t="s">
        <v>28</v>
      </c>
      <c r="F44" s="1208"/>
      <c r="G44" s="1208"/>
      <c r="H44" s="1209"/>
      <c r="I44" s="86">
        <v>481</v>
      </c>
      <c r="J44" s="87">
        <v>375</v>
      </c>
      <c r="K44" s="87">
        <v>303</v>
      </c>
      <c r="L44" s="87">
        <v>267</v>
      </c>
      <c r="M44" s="88">
        <v>202</v>
      </c>
    </row>
    <row r="45" spans="2:13" ht="27.75" customHeight="1" x14ac:dyDescent="0.15">
      <c r="B45" s="1204"/>
      <c r="C45" s="1205"/>
      <c r="D45" s="85"/>
      <c r="E45" s="1208" t="s">
        <v>29</v>
      </c>
      <c r="F45" s="1208"/>
      <c r="G45" s="1208"/>
      <c r="H45" s="1209"/>
      <c r="I45" s="86">
        <v>2862</v>
      </c>
      <c r="J45" s="87">
        <v>2661</v>
      </c>
      <c r="K45" s="87">
        <v>2598</v>
      </c>
      <c r="L45" s="87">
        <v>2583</v>
      </c>
      <c r="M45" s="88">
        <v>2734</v>
      </c>
    </row>
    <row r="46" spans="2:13" ht="27.75" customHeight="1" x14ac:dyDescent="0.15">
      <c r="B46" s="1204"/>
      <c r="C46" s="1205"/>
      <c r="D46" s="89"/>
      <c r="E46" s="1208" t="s">
        <v>30</v>
      </c>
      <c r="F46" s="1208"/>
      <c r="G46" s="1208"/>
      <c r="H46" s="1209"/>
      <c r="I46" s="86">
        <v>1072</v>
      </c>
      <c r="J46" s="87" t="s">
        <v>484</v>
      </c>
      <c r="K46" s="87" t="s">
        <v>484</v>
      </c>
      <c r="L46" s="87" t="s">
        <v>484</v>
      </c>
      <c r="M46" s="88" t="s">
        <v>484</v>
      </c>
    </row>
    <row r="47" spans="2:13" ht="27.75" customHeight="1" x14ac:dyDescent="0.15">
      <c r="B47" s="1204"/>
      <c r="C47" s="1205"/>
      <c r="D47" s="90"/>
      <c r="E47" s="1218" t="s">
        <v>31</v>
      </c>
      <c r="F47" s="1219"/>
      <c r="G47" s="1219"/>
      <c r="H47" s="1220"/>
      <c r="I47" s="86" t="s">
        <v>484</v>
      </c>
      <c r="J47" s="87" t="s">
        <v>484</v>
      </c>
      <c r="K47" s="87" t="s">
        <v>484</v>
      </c>
      <c r="L47" s="87" t="s">
        <v>484</v>
      </c>
      <c r="M47" s="88" t="s">
        <v>484</v>
      </c>
    </row>
    <row r="48" spans="2:13" ht="27.75" customHeight="1" x14ac:dyDescent="0.15">
      <c r="B48" s="1204"/>
      <c r="C48" s="1205"/>
      <c r="D48" s="85"/>
      <c r="E48" s="1208" t="s">
        <v>32</v>
      </c>
      <c r="F48" s="1208"/>
      <c r="G48" s="1208"/>
      <c r="H48" s="1209"/>
      <c r="I48" s="86" t="s">
        <v>484</v>
      </c>
      <c r="J48" s="87" t="s">
        <v>484</v>
      </c>
      <c r="K48" s="87" t="s">
        <v>484</v>
      </c>
      <c r="L48" s="87" t="s">
        <v>484</v>
      </c>
      <c r="M48" s="88" t="s">
        <v>484</v>
      </c>
    </row>
    <row r="49" spans="2:13" ht="27.75" customHeight="1" x14ac:dyDescent="0.15">
      <c r="B49" s="1206"/>
      <c r="C49" s="1207"/>
      <c r="D49" s="85"/>
      <c r="E49" s="1208" t="s">
        <v>33</v>
      </c>
      <c r="F49" s="1208"/>
      <c r="G49" s="1208"/>
      <c r="H49" s="1209"/>
      <c r="I49" s="86" t="s">
        <v>484</v>
      </c>
      <c r="J49" s="87" t="s">
        <v>484</v>
      </c>
      <c r="K49" s="87" t="s">
        <v>484</v>
      </c>
      <c r="L49" s="87" t="s">
        <v>484</v>
      </c>
      <c r="M49" s="88" t="s">
        <v>484</v>
      </c>
    </row>
    <row r="50" spans="2:13" ht="27.75" customHeight="1" x14ac:dyDescent="0.15">
      <c r="B50" s="1202" t="s">
        <v>34</v>
      </c>
      <c r="C50" s="1203"/>
      <c r="D50" s="91"/>
      <c r="E50" s="1208" t="s">
        <v>35</v>
      </c>
      <c r="F50" s="1208"/>
      <c r="G50" s="1208"/>
      <c r="H50" s="1209"/>
      <c r="I50" s="86">
        <v>2527</v>
      </c>
      <c r="J50" s="87">
        <v>2975</v>
      </c>
      <c r="K50" s="87">
        <v>2842</v>
      </c>
      <c r="L50" s="87">
        <v>3147</v>
      </c>
      <c r="M50" s="88">
        <v>3529</v>
      </c>
    </row>
    <row r="51" spans="2:13" ht="27.75" customHeight="1" x14ac:dyDescent="0.15">
      <c r="B51" s="1204"/>
      <c r="C51" s="1205"/>
      <c r="D51" s="85"/>
      <c r="E51" s="1208" t="s">
        <v>36</v>
      </c>
      <c r="F51" s="1208"/>
      <c r="G51" s="1208"/>
      <c r="H51" s="1209"/>
      <c r="I51" s="86">
        <v>2264</v>
      </c>
      <c r="J51" s="87">
        <v>1854</v>
      </c>
      <c r="K51" s="87">
        <v>1501</v>
      </c>
      <c r="L51" s="87">
        <v>1360</v>
      </c>
      <c r="M51" s="88">
        <v>1302</v>
      </c>
    </row>
    <row r="52" spans="2:13" ht="27.75" customHeight="1" x14ac:dyDescent="0.15">
      <c r="B52" s="1206"/>
      <c r="C52" s="1207"/>
      <c r="D52" s="85"/>
      <c r="E52" s="1208" t="s">
        <v>37</v>
      </c>
      <c r="F52" s="1208"/>
      <c r="G52" s="1208"/>
      <c r="H52" s="1209"/>
      <c r="I52" s="86">
        <v>12851</v>
      </c>
      <c r="J52" s="87">
        <v>12485</v>
      </c>
      <c r="K52" s="87">
        <v>12058</v>
      </c>
      <c r="L52" s="87">
        <v>11826</v>
      </c>
      <c r="M52" s="88">
        <v>11896</v>
      </c>
    </row>
    <row r="53" spans="2:13" ht="27.75" customHeight="1" thickBot="1" x14ac:dyDescent="0.2">
      <c r="B53" s="1210" t="s">
        <v>21</v>
      </c>
      <c r="C53" s="1211"/>
      <c r="D53" s="92"/>
      <c r="E53" s="1212" t="s">
        <v>38</v>
      </c>
      <c r="F53" s="1212"/>
      <c r="G53" s="1212"/>
      <c r="H53" s="1213"/>
      <c r="I53" s="93">
        <v>10604</v>
      </c>
      <c r="J53" s="94">
        <v>9636</v>
      </c>
      <c r="K53" s="94">
        <v>9528</v>
      </c>
      <c r="L53" s="94">
        <v>8787</v>
      </c>
      <c r="M53" s="95">
        <v>7960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x14ac:dyDescent="0.15">
      <c r="B43" s="250"/>
      <c r="C43" s="246"/>
      <c r="D43" s="246"/>
      <c r="E43" s="246"/>
      <c r="F43" s="246"/>
      <c r="G43" s="1233" t="s">
        <v>565</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42"/>
      <c r="H50" s="1243"/>
      <c r="I50" s="1243"/>
      <c r="J50" s="1244"/>
      <c r="K50" s="356" t="s">
        <v>524</v>
      </c>
      <c r="L50" s="356" t="s">
        <v>525</v>
      </c>
      <c r="M50" s="356" t="s">
        <v>526</v>
      </c>
      <c r="N50" s="356" t="s">
        <v>527</v>
      </c>
      <c r="O50" s="356" t="s">
        <v>528</v>
      </c>
    </row>
    <row r="51" spans="1:17" x14ac:dyDescent="0.15">
      <c r="B51" s="250"/>
      <c r="C51" s="246"/>
      <c r="D51" s="246"/>
      <c r="E51" s="246"/>
      <c r="F51" s="246"/>
      <c r="G51" s="1245" t="s">
        <v>558</v>
      </c>
      <c r="H51" s="1246"/>
      <c r="I51" s="1251" t="s">
        <v>559</v>
      </c>
      <c r="J51" s="1251"/>
      <c r="K51" s="1255"/>
      <c r="L51" s="1255"/>
      <c r="M51" s="1255"/>
      <c r="N51" s="1221">
        <v>135.30000000000001</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560</v>
      </c>
      <c r="J53" s="1231"/>
      <c r="K53" s="1256"/>
      <c r="L53" s="1256"/>
      <c r="M53" s="1256"/>
      <c r="N53" s="1253">
        <v>57.8</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561</v>
      </c>
      <c r="H55" s="1226"/>
      <c r="I55" s="1231" t="s">
        <v>559</v>
      </c>
      <c r="J55" s="1231"/>
      <c r="K55" s="1255"/>
      <c r="L55" s="1255"/>
      <c r="M55" s="1255"/>
      <c r="N55" s="1221">
        <v>56.8</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560</v>
      </c>
      <c r="J57" s="1223"/>
      <c r="K57" s="1256"/>
      <c r="L57" s="1256"/>
      <c r="M57" s="1256"/>
      <c r="N57" s="1253">
        <v>54</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562</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33" t="s">
        <v>566</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2"/>
      <c r="H72" s="1243"/>
      <c r="I72" s="1243"/>
      <c r="J72" s="1244"/>
      <c r="K72" s="356" t="s">
        <v>524</v>
      </c>
      <c r="L72" s="356" t="s">
        <v>525</v>
      </c>
      <c r="M72" s="356" t="s">
        <v>526</v>
      </c>
      <c r="N72" s="356" t="s">
        <v>527</v>
      </c>
      <c r="O72" s="356" t="s">
        <v>528</v>
      </c>
    </row>
    <row r="73" spans="2:30" x14ac:dyDescent="0.15">
      <c r="B73" s="250"/>
      <c r="C73" s="246"/>
      <c r="D73" s="246"/>
      <c r="E73" s="246"/>
      <c r="F73" s="246"/>
      <c r="G73" s="1245" t="s">
        <v>558</v>
      </c>
      <c r="H73" s="1246"/>
      <c r="I73" s="1251" t="s">
        <v>559</v>
      </c>
      <c r="J73" s="1251"/>
      <c r="K73" s="1232">
        <v>164.7</v>
      </c>
      <c r="L73" s="1232">
        <v>148.5</v>
      </c>
      <c r="M73" s="1221">
        <v>150.80000000000001</v>
      </c>
      <c r="N73" s="1221">
        <v>135.30000000000001</v>
      </c>
      <c r="O73" s="1221">
        <v>125.9</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564</v>
      </c>
      <c r="J75" s="1231"/>
      <c r="K75" s="1253">
        <v>16</v>
      </c>
      <c r="L75" s="1253">
        <v>15.7</v>
      </c>
      <c r="M75" s="1253">
        <v>15.6</v>
      </c>
      <c r="N75" s="1253">
        <v>14.9</v>
      </c>
      <c r="O75" s="1253">
        <v>14</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561</v>
      </c>
      <c r="H77" s="1226"/>
      <c r="I77" s="1231" t="s">
        <v>559</v>
      </c>
      <c r="J77" s="1231"/>
      <c r="K77" s="1232">
        <v>76.2</v>
      </c>
      <c r="L77" s="1232">
        <v>65.3</v>
      </c>
      <c r="M77" s="1221">
        <v>60.8</v>
      </c>
      <c r="N77" s="1221">
        <v>56.8</v>
      </c>
      <c r="O77" s="1221">
        <v>52.3</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564</v>
      </c>
      <c r="J79" s="1223"/>
      <c r="K79" s="1224">
        <v>12.8</v>
      </c>
      <c r="L79" s="1224">
        <v>12</v>
      </c>
      <c r="M79" s="1224">
        <v>11.1</v>
      </c>
      <c r="N79" s="1224">
        <v>10.199999999999999</v>
      </c>
      <c r="O79" s="1224">
        <v>10</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15859</v>
      </c>
      <c r="E3" s="118"/>
      <c r="F3" s="119">
        <v>75709</v>
      </c>
      <c r="G3" s="120"/>
      <c r="H3" s="121"/>
    </row>
    <row r="4" spans="1:8" x14ac:dyDescent="0.15">
      <c r="A4" s="122"/>
      <c r="B4" s="123"/>
      <c r="C4" s="124"/>
      <c r="D4" s="125">
        <v>8880</v>
      </c>
      <c r="E4" s="126"/>
      <c r="F4" s="127">
        <v>35212</v>
      </c>
      <c r="G4" s="128"/>
      <c r="H4" s="129"/>
    </row>
    <row r="5" spans="1:8" x14ac:dyDescent="0.15">
      <c r="A5" s="110" t="s">
        <v>518</v>
      </c>
      <c r="B5" s="115"/>
      <c r="C5" s="116"/>
      <c r="D5" s="117">
        <v>32191</v>
      </c>
      <c r="E5" s="118"/>
      <c r="F5" s="119">
        <v>90961</v>
      </c>
      <c r="G5" s="120"/>
      <c r="H5" s="121"/>
    </row>
    <row r="6" spans="1:8" x14ac:dyDescent="0.15">
      <c r="A6" s="122"/>
      <c r="B6" s="123"/>
      <c r="C6" s="124"/>
      <c r="D6" s="125">
        <v>21102</v>
      </c>
      <c r="E6" s="126"/>
      <c r="F6" s="127">
        <v>37720</v>
      </c>
      <c r="G6" s="128"/>
      <c r="H6" s="129"/>
    </row>
    <row r="7" spans="1:8" x14ac:dyDescent="0.15">
      <c r="A7" s="110" t="s">
        <v>519</v>
      </c>
      <c r="B7" s="115"/>
      <c r="C7" s="116"/>
      <c r="D7" s="117">
        <v>52123</v>
      </c>
      <c r="E7" s="118"/>
      <c r="F7" s="119">
        <v>106614</v>
      </c>
      <c r="G7" s="120"/>
      <c r="H7" s="121"/>
    </row>
    <row r="8" spans="1:8" x14ac:dyDescent="0.15">
      <c r="A8" s="122"/>
      <c r="B8" s="123"/>
      <c r="C8" s="124"/>
      <c r="D8" s="125">
        <v>26164</v>
      </c>
      <c r="E8" s="126"/>
      <c r="F8" s="127">
        <v>45545</v>
      </c>
      <c r="G8" s="128"/>
      <c r="H8" s="129"/>
    </row>
    <row r="9" spans="1:8" x14ac:dyDescent="0.15">
      <c r="A9" s="110" t="s">
        <v>520</v>
      </c>
      <c r="B9" s="115"/>
      <c r="C9" s="116"/>
      <c r="D9" s="117">
        <v>36782</v>
      </c>
      <c r="E9" s="118"/>
      <c r="F9" s="119">
        <v>81768</v>
      </c>
      <c r="G9" s="120"/>
      <c r="H9" s="121"/>
    </row>
    <row r="10" spans="1:8" x14ac:dyDescent="0.15">
      <c r="A10" s="122"/>
      <c r="B10" s="123"/>
      <c r="C10" s="124"/>
      <c r="D10" s="125">
        <v>14415</v>
      </c>
      <c r="E10" s="126"/>
      <c r="F10" s="127">
        <v>37917</v>
      </c>
      <c r="G10" s="128"/>
      <c r="H10" s="129"/>
    </row>
    <row r="11" spans="1:8" x14ac:dyDescent="0.15">
      <c r="A11" s="110" t="s">
        <v>521</v>
      </c>
      <c r="B11" s="115"/>
      <c r="C11" s="116"/>
      <c r="D11" s="117">
        <v>32026</v>
      </c>
      <c r="E11" s="118"/>
      <c r="F11" s="119">
        <v>65876</v>
      </c>
      <c r="G11" s="120"/>
      <c r="H11" s="121"/>
    </row>
    <row r="12" spans="1:8" x14ac:dyDescent="0.15">
      <c r="A12" s="122"/>
      <c r="B12" s="123"/>
      <c r="C12" s="130"/>
      <c r="D12" s="125">
        <v>23193</v>
      </c>
      <c r="E12" s="126"/>
      <c r="F12" s="127">
        <v>36484</v>
      </c>
      <c r="G12" s="128"/>
      <c r="H12" s="129"/>
    </row>
    <row r="13" spans="1:8" x14ac:dyDescent="0.15">
      <c r="A13" s="110"/>
      <c r="B13" s="115"/>
      <c r="C13" s="131"/>
      <c r="D13" s="132">
        <v>33796</v>
      </c>
      <c r="E13" s="133"/>
      <c r="F13" s="134">
        <v>84186</v>
      </c>
      <c r="G13" s="135"/>
      <c r="H13" s="121"/>
    </row>
    <row r="14" spans="1:8" x14ac:dyDescent="0.15">
      <c r="A14" s="122"/>
      <c r="B14" s="123"/>
      <c r="C14" s="124"/>
      <c r="D14" s="125">
        <v>18751</v>
      </c>
      <c r="E14" s="126"/>
      <c r="F14" s="127">
        <v>38576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7.09</v>
      </c>
      <c r="C19" s="136">
        <f>ROUND(VALUE(SUBSTITUTE(実質収支比率等に係る経年分析!G$48,"▲","-")),2)</f>
        <v>7.21</v>
      </c>
      <c r="D19" s="136">
        <f>ROUND(VALUE(SUBSTITUTE(実質収支比率等に係る経年分析!H$48,"▲","-")),2)</f>
        <v>7.43</v>
      </c>
      <c r="E19" s="136">
        <f>ROUND(VALUE(SUBSTITUTE(実質収支比率等に係る経年分析!I$48,"▲","-")),2)</f>
        <v>14.48</v>
      </c>
      <c r="F19" s="136">
        <f>ROUND(VALUE(SUBSTITUTE(実質収支比率等に係る経年分析!J$48,"▲","-")),2)</f>
        <v>7.92</v>
      </c>
    </row>
    <row r="20" spans="1:11" x14ac:dyDescent="0.15">
      <c r="A20" s="136" t="s">
        <v>43</v>
      </c>
      <c r="B20" s="136">
        <f>ROUND(VALUE(SUBSTITUTE(実質収支比率等に係る経年分析!F$47,"▲","-")),2)</f>
        <v>1.97</v>
      </c>
      <c r="C20" s="136">
        <f>ROUND(VALUE(SUBSTITUTE(実質収支比率等に係る経年分析!G$47,"▲","-")),2)</f>
        <v>5.52</v>
      </c>
      <c r="D20" s="136">
        <f>ROUND(VALUE(SUBSTITUTE(実質収支比率等に係る経年分析!H$47,"▲","-")),2)</f>
        <v>6.15</v>
      </c>
      <c r="E20" s="136">
        <f>ROUND(VALUE(SUBSTITUTE(実質収支比率等に係る経年分析!I$47,"▲","-")),2)</f>
        <v>9.7100000000000009</v>
      </c>
      <c r="F20" s="136">
        <f>ROUND(VALUE(SUBSTITUTE(実質収支比率等に係る経年分析!J$47,"▲","-")),2)</f>
        <v>17.54</v>
      </c>
    </row>
    <row r="21" spans="1:11" x14ac:dyDescent="0.15">
      <c r="A21" s="136" t="s">
        <v>44</v>
      </c>
      <c r="B21" s="136">
        <f>IF(ISNUMBER(VALUE(SUBSTITUTE(実質収支比率等に係る経年分析!F$49,"▲","-"))),ROUND(VALUE(SUBSTITUTE(実質収支比率等に係る経年分析!F$49,"▲","-")),2),NA())</f>
        <v>5.4</v>
      </c>
      <c r="C21" s="136">
        <f>IF(ISNUMBER(VALUE(SUBSTITUTE(実質収支比率等に係る経年分析!G$49,"▲","-"))),ROUND(VALUE(SUBSTITUTE(実質収支比率等に係る経年分析!G$49,"▲","-")),2),NA())</f>
        <v>3.96</v>
      </c>
      <c r="D21" s="136">
        <f>IF(ISNUMBER(VALUE(SUBSTITUTE(実質収支比率等に係る経年分析!H$49,"▲","-"))),ROUND(VALUE(SUBSTITUTE(実質収支比率等に係る経年分析!H$49,"▲","-")),2),NA())</f>
        <v>1.25</v>
      </c>
      <c r="E21" s="136">
        <f>IF(ISNUMBER(VALUE(SUBSTITUTE(実質収支比率等に係る経年分析!I$49,"▲","-"))),ROUND(VALUE(SUBSTITUTE(実質収支比率等に係る経年分析!I$49,"▲","-")),2),NA())</f>
        <v>10.82</v>
      </c>
      <c r="F21" s="136">
        <f>IF(ISNUMBER(VALUE(SUBSTITUTE(実質収支比率等に係る経年分析!J$49,"▲","-"))),ROUND(VALUE(SUBSTITUTE(実質収支比率等に係る経年分析!J$49,"▲","-")),2),NA())</f>
        <v>0.43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f>IF(ROUND(VALUE(SUBSTITUTE(連結実質赤字比率に係る赤字・黒字の構成分析!G$40,"▲", "-")), 2) &lt; 0, ABS(ROUND(VALUE(SUBSTITUTE(連結実質赤字比率に係る赤字・黒字の構成分析!G$40,"▲", "-")), 2)), NA())</f>
        <v>0.01</v>
      </c>
      <c r="E30" s="137" t="e">
        <f>IF(ROUND(VALUE(SUBSTITUTE(連結実質赤字比率に係る赤字・黒字の構成分析!G$40,"▲", "-")), 2) &gt;= 0, ABS(ROUND(VALUE(SUBSTITUTE(連結実質赤字比率に係る赤字・黒字の構成分析!G$40,"▲", "-")), 2)), NA())</f>
        <v>#N/A</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国民宿舎葛城高原ロッジ特別会計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0.53</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7.42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14.47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7.91</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8.3699999999999992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9.1300000000000008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8.83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8.9600000000000009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9.7799999999999994</v>
      </c>
    </row>
    <row r="35" spans="1:16" x14ac:dyDescent="0.15">
      <c r="A35" s="137" t="str">
        <f>IF(連結実質赤字比率に係る赤字・黒字の構成分析!C$35="",NA(),連結実質赤字比率に係る赤字・黒字の構成分析!C$35)</f>
        <v>学校給食費特別会計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v>
      </c>
    </row>
    <row r="36" spans="1:16" x14ac:dyDescent="0.15">
      <c r="A36" s="137" t="str">
        <f>IF(連結実質赤字比率に係る赤字・黒字の構成分析!C$34="",NA(),連結実質赤字比率に係る赤字・黒字の構成分析!C$34)</f>
        <v>国民健康保険事業特別会計</v>
      </c>
      <c r="B36" s="137">
        <f>IF(ROUND(VALUE(SUBSTITUTE(連結実質赤字比率に係る赤字・黒字の構成分析!F$34,"▲", "-")), 2) &lt; 0, ABS(ROUND(VALUE(SUBSTITUTE(連結実質赤字比率に係る赤字・黒字の構成分析!F$34,"▲", "-")), 2)), NA())</f>
        <v>3.57</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4.4800000000000004</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5.61</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6.7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7.03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1799</v>
      </c>
      <c r="E42" s="138"/>
      <c r="F42" s="138"/>
      <c r="G42" s="138">
        <f>'実質公債費比率（分子）の構造'!L$52</f>
        <v>1702</v>
      </c>
      <c r="H42" s="138"/>
      <c r="I42" s="138"/>
      <c r="J42" s="138">
        <f>'実質公債費比率（分子）の構造'!M$52</f>
        <v>1633</v>
      </c>
      <c r="K42" s="138"/>
      <c r="L42" s="138"/>
      <c r="M42" s="138">
        <f>'実質公債費比率（分子）の構造'!N$52</f>
        <v>1560</v>
      </c>
      <c r="N42" s="138"/>
      <c r="O42" s="138"/>
      <c r="P42" s="138">
        <f>'実質公債費比率（分子）の構造'!O$52</f>
        <v>1467</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x14ac:dyDescent="0.15">
      <c r="A44" s="138" t="s">
        <v>53</v>
      </c>
      <c r="B44" s="138">
        <f>'実質公債費比率（分子）の構造'!K$50</f>
        <v>52</v>
      </c>
      <c r="C44" s="138"/>
      <c r="D44" s="138"/>
      <c r="E44" s="138">
        <f>'実質公債費比率（分子）の構造'!L$50</f>
        <v>23</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120</v>
      </c>
      <c r="C45" s="138"/>
      <c r="D45" s="138"/>
      <c r="E45" s="138">
        <f>'実質公債費比率（分子）の構造'!L$49</f>
        <v>116</v>
      </c>
      <c r="F45" s="138"/>
      <c r="G45" s="138"/>
      <c r="H45" s="138">
        <f>'実質公債費比率（分子）の構造'!M$49</f>
        <v>114</v>
      </c>
      <c r="I45" s="138"/>
      <c r="J45" s="138"/>
      <c r="K45" s="138">
        <f>'実質公債費比率（分子）の構造'!N$49</f>
        <v>114</v>
      </c>
      <c r="L45" s="138"/>
      <c r="M45" s="138"/>
      <c r="N45" s="138">
        <f>'実質公債費比率（分子）の構造'!O$49</f>
        <v>96</v>
      </c>
      <c r="O45" s="138"/>
      <c r="P45" s="138"/>
    </row>
    <row r="46" spans="1:16" x14ac:dyDescent="0.15">
      <c r="A46" s="138" t="s">
        <v>55</v>
      </c>
      <c r="B46" s="138">
        <f>'実質公債費比率（分子）の構造'!K$48</f>
        <v>375</v>
      </c>
      <c r="C46" s="138"/>
      <c r="D46" s="138"/>
      <c r="E46" s="138">
        <f>'実質公債費比率（分子）の構造'!L$48</f>
        <v>375</v>
      </c>
      <c r="F46" s="138"/>
      <c r="G46" s="138"/>
      <c r="H46" s="138">
        <f>'実質公債費比率（分子）の構造'!M$48</f>
        <v>372</v>
      </c>
      <c r="I46" s="138"/>
      <c r="J46" s="138"/>
      <c r="K46" s="138">
        <f>'実質公債費比率（分子）の構造'!N$48</f>
        <v>346</v>
      </c>
      <c r="L46" s="138"/>
      <c r="M46" s="138"/>
      <c r="N46" s="138">
        <f>'実質公債費比率（分子）の構造'!O$48</f>
        <v>316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2236</v>
      </c>
      <c r="C49" s="138"/>
      <c r="D49" s="138"/>
      <c r="E49" s="138">
        <f>'実質公債費比率（分子）の構造'!L$45</f>
        <v>2228</v>
      </c>
      <c r="F49" s="138"/>
      <c r="G49" s="138"/>
      <c r="H49" s="138">
        <f>'実質公債費比率（分子）の構造'!M$45</f>
        <v>2133</v>
      </c>
      <c r="I49" s="138"/>
      <c r="J49" s="138"/>
      <c r="K49" s="138">
        <f>'実質公債費比率（分子）の構造'!N$45</f>
        <v>1953</v>
      </c>
      <c r="L49" s="138"/>
      <c r="M49" s="138"/>
      <c r="N49" s="138">
        <f>'実質公債費比率（分子）の構造'!O$45</f>
        <v>1895</v>
      </c>
      <c r="O49" s="138"/>
      <c r="P49" s="138"/>
    </row>
    <row r="50" spans="1:16" x14ac:dyDescent="0.15">
      <c r="A50" s="138" t="s">
        <v>59</v>
      </c>
      <c r="B50" s="138" t="e">
        <f>NA()</f>
        <v>#N/A</v>
      </c>
      <c r="C50" s="138">
        <f>IF(ISNUMBER('実質公債費比率（分子）の構造'!K$53),'実質公債費比率（分子）の構造'!K$53,NA())</f>
        <v>984</v>
      </c>
      <c r="D50" s="138" t="e">
        <f>NA()</f>
        <v>#N/A</v>
      </c>
      <c r="E50" s="138" t="e">
        <f>NA()</f>
        <v>#N/A</v>
      </c>
      <c r="F50" s="138">
        <f>IF(ISNUMBER('実質公債費比率（分子）の構造'!L$53),'実質公債費比率（分子）の構造'!L$53,NA())</f>
        <v>1040</v>
      </c>
      <c r="G50" s="138" t="e">
        <f>NA()</f>
        <v>#N/A</v>
      </c>
      <c r="H50" s="138" t="e">
        <f>NA()</f>
        <v>#N/A</v>
      </c>
      <c r="I50" s="138">
        <f>IF(ISNUMBER('実質公債費比率（分子）の構造'!M$53),'実質公債費比率（分子）の構造'!M$53,NA())</f>
        <v>986</v>
      </c>
      <c r="J50" s="138" t="e">
        <f>NA()</f>
        <v>#N/A</v>
      </c>
      <c r="K50" s="138" t="e">
        <f>NA()</f>
        <v>#N/A</v>
      </c>
      <c r="L50" s="138">
        <f>IF(ISNUMBER('実質公債費比率（分子）の構造'!N$53),'実質公債費比率（分子）の構造'!N$53,NA())</f>
        <v>853</v>
      </c>
      <c r="M50" s="138" t="e">
        <f>NA()</f>
        <v>#N/A</v>
      </c>
      <c r="N50" s="138" t="e">
        <f>NA()</f>
        <v>#N/A</v>
      </c>
      <c r="O50" s="138">
        <f>IF(ISNUMBER('実質公債費比率（分子）の構造'!O$53),'実質公債費比率（分子）の構造'!O$53,NA())</f>
        <v>840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12851</v>
      </c>
      <c r="E56" s="137"/>
      <c r="F56" s="137"/>
      <c r="G56" s="137">
        <f>'将来負担比率（分子）の構造'!J$52</f>
        <v>12485</v>
      </c>
      <c r="H56" s="137"/>
      <c r="I56" s="137"/>
      <c r="J56" s="137">
        <f>'将来負担比率（分子）の構造'!K$52</f>
        <v>12058</v>
      </c>
      <c r="K56" s="137"/>
      <c r="L56" s="137"/>
      <c r="M56" s="137">
        <f>'将来負担比率（分子）の構造'!L$52</f>
        <v>11826</v>
      </c>
      <c r="N56" s="137"/>
      <c r="O56" s="137"/>
      <c r="P56" s="137">
        <f>'将来負担比率（分子）の構造'!M$52</f>
        <v>11896</v>
      </c>
    </row>
    <row r="57" spans="1:16" x14ac:dyDescent="0.15">
      <c r="A57" s="137" t="s">
        <v>36</v>
      </c>
      <c r="B57" s="137"/>
      <c r="C57" s="137"/>
      <c r="D57" s="137">
        <f>'将来負担比率（分子）の構造'!I$51</f>
        <v>2264</v>
      </c>
      <c r="E57" s="137"/>
      <c r="F57" s="137"/>
      <c r="G57" s="137">
        <f>'将来負担比率（分子）の構造'!J$51</f>
        <v>1854</v>
      </c>
      <c r="H57" s="137"/>
      <c r="I57" s="137"/>
      <c r="J57" s="137">
        <f>'将来負担比率（分子）の構造'!K$51</f>
        <v>1501</v>
      </c>
      <c r="K57" s="137"/>
      <c r="L57" s="137"/>
      <c r="M57" s="137">
        <f>'将来負担比率（分子）の構造'!L$51</f>
        <v>1360</v>
      </c>
      <c r="N57" s="137"/>
      <c r="O57" s="137"/>
      <c r="P57" s="137">
        <f>'将来負担比率（分子）の構造'!M$51</f>
        <v>1302</v>
      </c>
    </row>
    <row r="58" spans="1:16" x14ac:dyDescent="0.15">
      <c r="A58" s="137" t="s">
        <v>35</v>
      </c>
      <c r="B58" s="137"/>
      <c r="C58" s="137"/>
      <c r="D58" s="137">
        <f>'将来負担比率（分子）の構造'!I$50</f>
        <v>2527</v>
      </c>
      <c r="E58" s="137"/>
      <c r="F58" s="137"/>
      <c r="G58" s="137">
        <f>'将来負担比率（分子）の構造'!J$50</f>
        <v>2975</v>
      </c>
      <c r="H58" s="137"/>
      <c r="I58" s="137"/>
      <c r="J58" s="137">
        <f>'将来負担比率（分子）の構造'!K$50</f>
        <v>2842</v>
      </c>
      <c r="K58" s="137"/>
      <c r="L58" s="137"/>
      <c r="M58" s="137">
        <f>'将来負担比率（分子）の構造'!L$50</f>
        <v>3147</v>
      </c>
      <c r="N58" s="137"/>
      <c r="O58" s="137"/>
      <c r="P58" s="137">
        <f>'将来負担比率（分子）の構造'!M$50</f>
        <v>3529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1072</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2862</v>
      </c>
      <c r="C62" s="137"/>
      <c r="D62" s="137"/>
      <c r="E62" s="137">
        <f>'将来負担比率（分子）の構造'!J$45</f>
        <v>2661</v>
      </c>
      <c r="F62" s="137"/>
      <c r="G62" s="137"/>
      <c r="H62" s="137">
        <f>'将来負担比率（分子）の構造'!K$45</f>
        <v>2598</v>
      </c>
      <c r="I62" s="137"/>
      <c r="J62" s="137"/>
      <c r="K62" s="137">
        <f>'将来負担比率（分子）の構造'!L$45</f>
        <v>2583</v>
      </c>
      <c r="L62" s="137"/>
      <c r="M62" s="137"/>
      <c r="N62" s="137">
        <f>'将来負担比率（分子）の構造'!M$45</f>
        <v>2734</v>
      </c>
      <c r="O62" s="137"/>
      <c r="P62" s="137"/>
    </row>
    <row r="63" spans="1:16" x14ac:dyDescent="0.15">
      <c r="A63" s="137" t="s">
        <v>28</v>
      </c>
      <c r="B63" s="137">
        <f>'将来負担比率（分子）の構造'!I$44</f>
        <v>481</v>
      </c>
      <c r="C63" s="137"/>
      <c r="D63" s="137"/>
      <c r="E63" s="137">
        <f>'将来負担比率（分子）の構造'!J$44</f>
        <v>375</v>
      </c>
      <c r="F63" s="137"/>
      <c r="G63" s="137"/>
      <c r="H63" s="137">
        <f>'将来負担比率（分子）の構造'!K$44</f>
        <v>303</v>
      </c>
      <c r="I63" s="137"/>
      <c r="J63" s="137"/>
      <c r="K63" s="137">
        <f>'将来負担比率（分子）の構造'!L$44</f>
        <v>267</v>
      </c>
      <c r="L63" s="137"/>
      <c r="M63" s="137"/>
      <c r="N63" s="137">
        <f>'将来負担比率（分子）の構造'!M$44</f>
        <v>202</v>
      </c>
      <c r="O63" s="137"/>
      <c r="P63" s="137"/>
    </row>
    <row r="64" spans="1:16" x14ac:dyDescent="0.15">
      <c r="A64" s="137" t="s">
        <v>27</v>
      </c>
      <c r="B64" s="137">
        <f>'将来負担比率（分子）の構造'!I$43</f>
        <v>4564</v>
      </c>
      <c r="C64" s="137"/>
      <c r="D64" s="137"/>
      <c r="E64" s="137">
        <f>'将来負担比率（分子）の構造'!J$43</f>
        <v>4491</v>
      </c>
      <c r="F64" s="137"/>
      <c r="G64" s="137"/>
      <c r="H64" s="137">
        <f>'将来負担比率（分子）の構造'!K$43</f>
        <v>4315</v>
      </c>
      <c r="I64" s="137"/>
      <c r="J64" s="137"/>
      <c r="K64" s="137">
        <f>'将来負担比率（分子）の構造'!L$43</f>
        <v>4086</v>
      </c>
      <c r="L64" s="137"/>
      <c r="M64" s="137"/>
      <c r="N64" s="137">
        <f>'将来負担比率（分子）の構造'!M$43</f>
        <v>3851</v>
      </c>
      <c r="O64" s="137"/>
      <c r="P64" s="137"/>
    </row>
    <row r="65" spans="1:16" x14ac:dyDescent="0.15">
      <c r="A65" s="137" t="s">
        <v>26</v>
      </c>
      <c r="B65" s="137">
        <f>'将来負担比率（分子）の構造'!I$42</f>
        <v>1255</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18013</v>
      </c>
      <c r="C66" s="137"/>
      <c r="D66" s="137"/>
      <c r="E66" s="137">
        <f>'将来負担比率（分子）の構造'!J$41</f>
        <v>19423</v>
      </c>
      <c r="F66" s="137"/>
      <c r="G66" s="137"/>
      <c r="H66" s="137">
        <f>'将来負担比率（分子）の構造'!K$41</f>
        <v>18713</v>
      </c>
      <c r="I66" s="137"/>
      <c r="J66" s="137"/>
      <c r="K66" s="137">
        <f>'将来負担比率（分子）の構造'!L$41</f>
        <v>18185</v>
      </c>
      <c r="L66" s="137"/>
      <c r="M66" s="137"/>
      <c r="N66" s="137">
        <f>'将来負担比率（分子）の構造'!M$41</f>
        <v>17900</v>
      </c>
      <c r="O66" s="137"/>
      <c r="P66" s="137"/>
    </row>
    <row r="67" spans="1:16" x14ac:dyDescent="0.15">
      <c r="A67" s="137" t="s">
        <v>63</v>
      </c>
      <c r="B67" s="137" t="e">
        <f>NA()</f>
        <v>#N/A</v>
      </c>
      <c r="C67" s="137">
        <f>IF(ISNUMBER('将来負担比率（分子）の構造'!I$53), IF('将来負担比率（分子）の構造'!I$53 &lt; 0, 0, '将来負担比率（分子）の構造'!I$53), NA())</f>
        <v>10604</v>
      </c>
      <c r="D67" s="137" t="e">
        <f>NA()</f>
        <v>#N/A</v>
      </c>
      <c r="E67" s="137" t="e">
        <f>NA()</f>
        <v>#N/A</v>
      </c>
      <c r="F67" s="137">
        <f>IF(ISNUMBER('将来負担比率（分子）の構造'!J$53), IF('将来負担比率（分子）の構造'!J$53 &lt; 0, 0, '将来負担比率（分子）の構造'!J$53), NA())</f>
        <v>9636</v>
      </c>
      <c r="G67" s="137" t="e">
        <f>NA()</f>
        <v>#N/A</v>
      </c>
      <c r="H67" s="137" t="e">
        <f>NA()</f>
        <v>#N/A</v>
      </c>
      <c r="I67" s="137">
        <f>IF(ISNUMBER('将来負担比率（分子）の構造'!K$53), IF('将来負担比率（分子）の構造'!K$53 &lt; 0, 0, '将来負担比率（分子）の構造'!K$53), NA())</f>
        <v>9528</v>
      </c>
      <c r="J67" s="137" t="e">
        <f>NA()</f>
        <v>#N/A</v>
      </c>
      <c r="K67" s="137" t="e">
        <f>NA()</f>
        <v>#N/A</v>
      </c>
      <c r="L67" s="137">
        <f>IF(ISNUMBER('将来負担比率（分子）の構造'!L$53), IF('将来負担比率（分子）の構造'!L$53 &lt; 0, 0, '将来負担比率（分子）の構造'!L$53), NA())</f>
        <v>8787</v>
      </c>
      <c r="M67" s="137" t="e">
        <f>NA()</f>
        <v>#N/A</v>
      </c>
      <c r="N67" s="137" t="e">
        <f>NA()</f>
        <v>#N/A</v>
      </c>
      <c r="O67" s="137">
        <f>IF(ISNUMBER('将来負担比率（分子）の構造'!M$53), IF('将来負担比率（分子）の構造'!M$53 &lt; 0, 0, '将来負担比率（分子）の構造'!M$53), NA())</f>
        <v>7960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2858747</v>
      </c>
      <c r="S5" s="671"/>
      <c r="T5" s="671"/>
      <c r="U5" s="671"/>
      <c r="V5" s="671"/>
      <c r="W5" s="671"/>
      <c r="X5" s="671"/>
      <c r="Y5" s="718"/>
      <c r="Z5" s="731">
        <v>19</v>
      </c>
      <c r="AA5" s="731"/>
      <c r="AB5" s="731"/>
      <c r="AC5" s="731"/>
      <c r="AD5" s="732">
        <v>2767279</v>
      </c>
      <c r="AE5" s="732"/>
      <c r="AF5" s="732"/>
      <c r="AG5" s="732"/>
      <c r="AH5" s="732"/>
      <c r="AI5" s="732"/>
      <c r="AJ5" s="732"/>
      <c r="AK5" s="732"/>
      <c r="AL5" s="719">
        <v>38.4</v>
      </c>
      <c r="AM5" s="688"/>
      <c r="AN5" s="688"/>
      <c r="AO5" s="720"/>
      <c r="AP5" s="707" t="s">
        <v>210</v>
      </c>
      <c r="AQ5" s="708"/>
      <c r="AR5" s="708"/>
      <c r="AS5" s="708"/>
      <c r="AT5" s="708"/>
      <c r="AU5" s="708"/>
      <c r="AV5" s="708"/>
      <c r="AW5" s="708"/>
      <c r="AX5" s="708"/>
      <c r="AY5" s="708"/>
      <c r="AZ5" s="708"/>
      <c r="BA5" s="708"/>
      <c r="BB5" s="708"/>
      <c r="BC5" s="708"/>
      <c r="BD5" s="708"/>
      <c r="BE5" s="708"/>
      <c r="BF5" s="709"/>
      <c r="BG5" s="620">
        <v>2767279</v>
      </c>
      <c r="BH5" s="621"/>
      <c r="BI5" s="621"/>
      <c r="BJ5" s="621"/>
      <c r="BK5" s="621"/>
      <c r="BL5" s="621"/>
      <c r="BM5" s="621"/>
      <c r="BN5" s="622"/>
      <c r="BO5" s="673">
        <v>96.8</v>
      </c>
      <c r="BP5" s="673"/>
      <c r="BQ5" s="673"/>
      <c r="BR5" s="673"/>
      <c r="BS5" s="674">
        <v>18993</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90950</v>
      </c>
      <c r="S6" s="621"/>
      <c r="T6" s="621"/>
      <c r="U6" s="621"/>
      <c r="V6" s="621"/>
      <c r="W6" s="621"/>
      <c r="X6" s="621"/>
      <c r="Y6" s="622"/>
      <c r="Z6" s="673">
        <v>0.6</v>
      </c>
      <c r="AA6" s="673"/>
      <c r="AB6" s="673"/>
      <c r="AC6" s="673"/>
      <c r="AD6" s="674">
        <v>90950</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2767279</v>
      </c>
      <c r="BH6" s="621"/>
      <c r="BI6" s="621"/>
      <c r="BJ6" s="621"/>
      <c r="BK6" s="621"/>
      <c r="BL6" s="621"/>
      <c r="BM6" s="621"/>
      <c r="BN6" s="622"/>
      <c r="BO6" s="673">
        <v>96.8</v>
      </c>
      <c r="BP6" s="673"/>
      <c r="BQ6" s="673"/>
      <c r="BR6" s="673"/>
      <c r="BS6" s="674">
        <v>18993</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174957</v>
      </c>
      <c r="CS6" s="621"/>
      <c r="CT6" s="621"/>
      <c r="CU6" s="621"/>
      <c r="CV6" s="621"/>
      <c r="CW6" s="621"/>
      <c r="CX6" s="621"/>
      <c r="CY6" s="622"/>
      <c r="CZ6" s="673">
        <v>1.2</v>
      </c>
      <c r="DA6" s="673"/>
      <c r="DB6" s="673"/>
      <c r="DC6" s="673"/>
      <c r="DD6" s="626" t="s">
        <v>217</v>
      </c>
      <c r="DE6" s="621"/>
      <c r="DF6" s="621"/>
      <c r="DG6" s="621"/>
      <c r="DH6" s="621"/>
      <c r="DI6" s="621"/>
      <c r="DJ6" s="621"/>
      <c r="DK6" s="621"/>
      <c r="DL6" s="621"/>
      <c r="DM6" s="621"/>
      <c r="DN6" s="621"/>
      <c r="DO6" s="621"/>
      <c r="DP6" s="622"/>
      <c r="DQ6" s="626">
        <v>174957</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4905</v>
      </c>
      <c r="S7" s="621"/>
      <c r="T7" s="621"/>
      <c r="U7" s="621"/>
      <c r="V7" s="621"/>
      <c r="W7" s="621"/>
      <c r="X7" s="621"/>
      <c r="Y7" s="622"/>
      <c r="Z7" s="673">
        <v>0</v>
      </c>
      <c r="AA7" s="673"/>
      <c r="AB7" s="673"/>
      <c r="AC7" s="673"/>
      <c r="AD7" s="674">
        <v>4905</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1149336</v>
      </c>
      <c r="BH7" s="621"/>
      <c r="BI7" s="621"/>
      <c r="BJ7" s="621"/>
      <c r="BK7" s="621"/>
      <c r="BL7" s="621"/>
      <c r="BM7" s="621"/>
      <c r="BN7" s="622"/>
      <c r="BO7" s="673">
        <v>40.200000000000003</v>
      </c>
      <c r="BP7" s="673"/>
      <c r="BQ7" s="673"/>
      <c r="BR7" s="673"/>
      <c r="BS7" s="674">
        <v>18993</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2100821</v>
      </c>
      <c r="CS7" s="621"/>
      <c r="CT7" s="621"/>
      <c r="CU7" s="621"/>
      <c r="CV7" s="621"/>
      <c r="CW7" s="621"/>
      <c r="CX7" s="621"/>
      <c r="CY7" s="622"/>
      <c r="CZ7" s="673">
        <v>14.7</v>
      </c>
      <c r="DA7" s="673"/>
      <c r="DB7" s="673"/>
      <c r="DC7" s="673"/>
      <c r="DD7" s="626">
        <v>47130</v>
      </c>
      <c r="DE7" s="621"/>
      <c r="DF7" s="621"/>
      <c r="DG7" s="621"/>
      <c r="DH7" s="621"/>
      <c r="DI7" s="621"/>
      <c r="DJ7" s="621"/>
      <c r="DK7" s="621"/>
      <c r="DL7" s="621"/>
      <c r="DM7" s="621"/>
      <c r="DN7" s="621"/>
      <c r="DO7" s="621"/>
      <c r="DP7" s="622"/>
      <c r="DQ7" s="626">
        <v>1863502</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18899</v>
      </c>
      <c r="S8" s="621"/>
      <c r="T8" s="621"/>
      <c r="U8" s="621"/>
      <c r="V8" s="621"/>
      <c r="W8" s="621"/>
      <c r="X8" s="621"/>
      <c r="Y8" s="622"/>
      <c r="Z8" s="673">
        <v>0.1</v>
      </c>
      <c r="AA8" s="673"/>
      <c r="AB8" s="673"/>
      <c r="AC8" s="673"/>
      <c r="AD8" s="674">
        <v>18899</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38519</v>
      </c>
      <c r="BH8" s="621"/>
      <c r="BI8" s="621"/>
      <c r="BJ8" s="621"/>
      <c r="BK8" s="621"/>
      <c r="BL8" s="621"/>
      <c r="BM8" s="621"/>
      <c r="BN8" s="622"/>
      <c r="BO8" s="673">
        <v>1.3</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5102082</v>
      </c>
      <c r="CS8" s="621"/>
      <c r="CT8" s="621"/>
      <c r="CU8" s="621"/>
      <c r="CV8" s="621"/>
      <c r="CW8" s="621"/>
      <c r="CX8" s="621"/>
      <c r="CY8" s="622"/>
      <c r="CZ8" s="673">
        <v>35.799999999999997</v>
      </c>
      <c r="DA8" s="673"/>
      <c r="DB8" s="673"/>
      <c r="DC8" s="673"/>
      <c r="DD8" s="626" t="s">
        <v>217</v>
      </c>
      <c r="DE8" s="621"/>
      <c r="DF8" s="621"/>
      <c r="DG8" s="621"/>
      <c r="DH8" s="621"/>
      <c r="DI8" s="621"/>
      <c r="DJ8" s="621"/>
      <c r="DK8" s="621"/>
      <c r="DL8" s="621"/>
      <c r="DM8" s="621"/>
      <c r="DN8" s="621"/>
      <c r="DO8" s="621"/>
      <c r="DP8" s="622"/>
      <c r="DQ8" s="626">
        <v>2628769</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9769</v>
      </c>
      <c r="S9" s="621"/>
      <c r="T9" s="621"/>
      <c r="U9" s="621"/>
      <c r="V9" s="621"/>
      <c r="W9" s="621"/>
      <c r="X9" s="621"/>
      <c r="Y9" s="622"/>
      <c r="Z9" s="673">
        <v>0.1</v>
      </c>
      <c r="AA9" s="673"/>
      <c r="AB9" s="673"/>
      <c r="AC9" s="673"/>
      <c r="AD9" s="674">
        <v>9769</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947363</v>
      </c>
      <c r="BH9" s="621"/>
      <c r="BI9" s="621"/>
      <c r="BJ9" s="621"/>
      <c r="BK9" s="621"/>
      <c r="BL9" s="621"/>
      <c r="BM9" s="621"/>
      <c r="BN9" s="622"/>
      <c r="BO9" s="673">
        <v>33.1</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2045698</v>
      </c>
      <c r="CS9" s="621"/>
      <c r="CT9" s="621"/>
      <c r="CU9" s="621"/>
      <c r="CV9" s="621"/>
      <c r="CW9" s="621"/>
      <c r="CX9" s="621"/>
      <c r="CY9" s="622"/>
      <c r="CZ9" s="673">
        <v>14.3</v>
      </c>
      <c r="DA9" s="673"/>
      <c r="DB9" s="673"/>
      <c r="DC9" s="673"/>
      <c r="DD9" s="626">
        <v>26208</v>
      </c>
      <c r="DE9" s="621"/>
      <c r="DF9" s="621"/>
      <c r="DG9" s="621"/>
      <c r="DH9" s="621"/>
      <c r="DI9" s="621"/>
      <c r="DJ9" s="621"/>
      <c r="DK9" s="621"/>
      <c r="DL9" s="621"/>
      <c r="DM9" s="621"/>
      <c r="DN9" s="621"/>
      <c r="DO9" s="621"/>
      <c r="DP9" s="622"/>
      <c r="DQ9" s="626">
        <v>1142553</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421844</v>
      </c>
      <c r="S10" s="621"/>
      <c r="T10" s="621"/>
      <c r="U10" s="621"/>
      <c r="V10" s="621"/>
      <c r="W10" s="621"/>
      <c r="X10" s="621"/>
      <c r="Y10" s="622"/>
      <c r="Z10" s="673">
        <v>2.8</v>
      </c>
      <c r="AA10" s="673"/>
      <c r="AB10" s="673"/>
      <c r="AC10" s="673"/>
      <c r="AD10" s="674">
        <v>421844</v>
      </c>
      <c r="AE10" s="674"/>
      <c r="AF10" s="674"/>
      <c r="AG10" s="674"/>
      <c r="AH10" s="674"/>
      <c r="AI10" s="674"/>
      <c r="AJ10" s="674"/>
      <c r="AK10" s="674"/>
      <c r="AL10" s="643">
        <v>5.9</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67115</v>
      </c>
      <c r="BH10" s="621"/>
      <c r="BI10" s="621"/>
      <c r="BJ10" s="621"/>
      <c r="BK10" s="621"/>
      <c r="BL10" s="621"/>
      <c r="BM10" s="621"/>
      <c r="BN10" s="622"/>
      <c r="BO10" s="673">
        <v>2.2999999999999998</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223</v>
      </c>
      <c r="CS10" s="621"/>
      <c r="CT10" s="621"/>
      <c r="CU10" s="621"/>
      <c r="CV10" s="621"/>
      <c r="CW10" s="621"/>
      <c r="CX10" s="621"/>
      <c r="CY10" s="622"/>
      <c r="CZ10" s="673" t="s">
        <v>223</v>
      </c>
      <c r="DA10" s="673"/>
      <c r="DB10" s="673"/>
      <c r="DC10" s="673"/>
      <c r="DD10" s="626" t="s">
        <v>223</v>
      </c>
      <c r="DE10" s="621"/>
      <c r="DF10" s="621"/>
      <c r="DG10" s="621"/>
      <c r="DH10" s="621"/>
      <c r="DI10" s="621"/>
      <c r="DJ10" s="621"/>
      <c r="DK10" s="621"/>
      <c r="DL10" s="621"/>
      <c r="DM10" s="621"/>
      <c r="DN10" s="621"/>
      <c r="DO10" s="621"/>
      <c r="DP10" s="622"/>
      <c r="DQ10" s="626" t="s">
        <v>223</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12737</v>
      </c>
      <c r="S11" s="621"/>
      <c r="T11" s="621"/>
      <c r="U11" s="621"/>
      <c r="V11" s="621"/>
      <c r="W11" s="621"/>
      <c r="X11" s="621"/>
      <c r="Y11" s="622"/>
      <c r="Z11" s="673">
        <v>0.1</v>
      </c>
      <c r="AA11" s="673"/>
      <c r="AB11" s="673"/>
      <c r="AC11" s="673"/>
      <c r="AD11" s="674">
        <v>12737</v>
      </c>
      <c r="AE11" s="674"/>
      <c r="AF11" s="674"/>
      <c r="AG11" s="674"/>
      <c r="AH11" s="674"/>
      <c r="AI11" s="674"/>
      <c r="AJ11" s="674"/>
      <c r="AK11" s="674"/>
      <c r="AL11" s="643">
        <v>0.2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96339</v>
      </c>
      <c r="BH11" s="621"/>
      <c r="BI11" s="621"/>
      <c r="BJ11" s="621"/>
      <c r="BK11" s="621"/>
      <c r="BL11" s="621"/>
      <c r="BM11" s="621"/>
      <c r="BN11" s="622"/>
      <c r="BO11" s="673">
        <v>3.4</v>
      </c>
      <c r="BP11" s="673"/>
      <c r="BQ11" s="673"/>
      <c r="BR11" s="673"/>
      <c r="BS11" s="626">
        <v>18993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129756</v>
      </c>
      <c r="CS11" s="621"/>
      <c r="CT11" s="621"/>
      <c r="CU11" s="621"/>
      <c r="CV11" s="621"/>
      <c r="CW11" s="621"/>
      <c r="CX11" s="621"/>
      <c r="CY11" s="622"/>
      <c r="CZ11" s="673">
        <v>0.9</v>
      </c>
      <c r="DA11" s="673"/>
      <c r="DB11" s="673"/>
      <c r="DC11" s="673"/>
      <c r="DD11" s="626">
        <v>9987</v>
      </c>
      <c r="DE11" s="621"/>
      <c r="DF11" s="621"/>
      <c r="DG11" s="621"/>
      <c r="DH11" s="621"/>
      <c r="DI11" s="621"/>
      <c r="DJ11" s="621"/>
      <c r="DK11" s="621"/>
      <c r="DL11" s="621"/>
      <c r="DM11" s="621"/>
      <c r="DN11" s="621"/>
      <c r="DO11" s="621"/>
      <c r="DP11" s="622"/>
      <c r="DQ11" s="626">
        <v>84826</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1313916</v>
      </c>
      <c r="BH12" s="621"/>
      <c r="BI12" s="621"/>
      <c r="BJ12" s="621"/>
      <c r="BK12" s="621"/>
      <c r="BL12" s="621"/>
      <c r="BM12" s="621"/>
      <c r="BN12" s="622"/>
      <c r="BO12" s="673">
        <v>46</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118874</v>
      </c>
      <c r="CS12" s="621"/>
      <c r="CT12" s="621"/>
      <c r="CU12" s="621"/>
      <c r="CV12" s="621"/>
      <c r="CW12" s="621"/>
      <c r="CX12" s="621"/>
      <c r="CY12" s="622"/>
      <c r="CZ12" s="673">
        <v>0.8</v>
      </c>
      <c r="DA12" s="673"/>
      <c r="DB12" s="673"/>
      <c r="DC12" s="673"/>
      <c r="DD12" s="626">
        <v>8289</v>
      </c>
      <c r="DE12" s="621"/>
      <c r="DF12" s="621"/>
      <c r="DG12" s="621"/>
      <c r="DH12" s="621"/>
      <c r="DI12" s="621"/>
      <c r="DJ12" s="621"/>
      <c r="DK12" s="621"/>
      <c r="DL12" s="621"/>
      <c r="DM12" s="621"/>
      <c r="DN12" s="621"/>
      <c r="DO12" s="621"/>
      <c r="DP12" s="622"/>
      <c r="DQ12" s="626">
        <v>75659</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21910</v>
      </c>
      <c r="S13" s="621"/>
      <c r="T13" s="621"/>
      <c r="U13" s="621"/>
      <c r="V13" s="621"/>
      <c r="W13" s="621"/>
      <c r="X13" s="621"/>
      <c r="Y13" s="622"/>
      <c r="Z13" s="673">
        <v>0.1</v>
      </c>
      <c r="AA13" s="673"/>
      <c r="AB13" s="673"/>
      <c r="AC13" s="673"/>
      <c r="AD13" s="674">
        <v>21910</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1303461</v>
      </c>
      <c r="BH13" s="621"/>
      <c r="BI13" s="621"/>
      <c r="BJ13" s="621"/>
      <c r="BK13" s="621"/>
      <c r="BL13" s="621"/>
      <c r="BM13" s="621"/>
      <c r="BN13" s="622"/>
      <c r="BO13" s="673">
        <v>45.6</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1150734</v>
      </c>
      <c r="CS13" s="621"/>
      <c r="CT13" s="621"/>
      <c r="CU13" s="621"/>
      <c r="CV13" s="621"/>
      <c r="CW13" s="621"/>
      <c r="CX13" s="621"/>
      <c r="CY13" s="622"/>
      <c r="CZ13" s="673">
        <v>8.1</v>
      </c>
      <c r="DA13" s="673"/>
      <c r="DB13" s="673"/>
      <c r="DC13" s="673"/>
      <c r="DD13" s="626">
        <v>407751</v>
      </c>
      <c r="DE13" s="621"/>
      <c r="DF13" s="621"/>
      <c r="DG13" s="621"/>
      <c r="DH13" s="621"/>
      <c r="DI13" s="621"/>
      <c r="DJ13" s="621"/>
      <c r="DK13" s="621"/>
      <c r="DL13" s="621"/>
      <c r="DM13" s="621"/>
      <c r="DN13" s="621"/>
      <c r="DO13" s="621"/>
      <c r="DP13" s="622"/>
      <c r="DQ13" s="626">
        <v>692658</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79196</v>
      </c>
      <c r="BH14" s="621"/>
      <c r="BI14" s="621"/>
      <c r="BJ14" s="621"/>
      <c r="BK14" s="621"/>
      <c r="BL14" s="621"/>
      <c r="BM14" s="621"/>
      <c r="BN14" s="622"/>
      <c r="BO14" s="673">
        <v>2.8</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508126</v>
      </c>
      <c r="CS14" s="621"/>
      <c r="CT14" s="621"/>
      <c r="CU14" s="621"/>
      <c r="CV14" s="621"/>
      <c r="CW14" s="621"/>
      <c r="CX14" s="621"/>
      <c r="CY14" s="622"/>
      <c r="CZ14" s="673">
        <v>3.6</v>
      </c>
      <c r="DA14" s="673"/>
      <c r="DB14" s="673"/>
      <c r="DC14" s="673"/>
      <c r="DD14" s="626">
        <v>62543</v>
      </c>
      <c r="DE14" s="621"/>
      <c r="DF14" s="621"/>
      <c r="DG14" s="621"/>
      <c r="DH14" s="621"/>
      <c r="DI14" s="621"/>
      <c r="DJ14" s="621"/>
      <c r="DK14" s="621"/>
      <c r="DL14" s="621"/>
      <c r="DM14" s="621"/>
      <c r="DN14" s="621"/>
      <c r="DO14" s="621"/>
      <c r="DP14" s="622"/>
      <c r="DQ14" s="626">
        <v>427945</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5309</v>
      </c>
      <c r="S15" s="621"/>
      <c r="T15" s="621"/>
      <c r="U15" s="621"/>
      <c r="V15" s="621"/>
      <c r="W15" s="621"/>
      <c r="X15" s="621"/>
      <c r="Y15" s="622"/>
      <c r="Z15" s="673">
        <v>0</v>
      </c>
      <c r="AA15" s="673"/>
      <c r="AB15" s="673"/>
      <c r="AC15" s="673"/>
      <c r="AD15" s="674">
        <v>5309</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224831</v>
      </c>
      <c r="BH15" s="621"/>
      <c r="BI15" s="621"/>
      <c r="BJ15" s="621"/>
      <c r="BK15" s="621"/>
      <c r="BL15" s="621"/>
      <c r="BM15" s="621"/>
      <c r="BN15" s="622"/>
      <c r="BO15" s="673">
        <v>7.9</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1031828</v>
      </c>
      <c r="CS15" s="621"/>
      <c r="CT15" s="621"/>
      <c r="CU15" s="621"/>
      <c r="CV15" s="621"/>
      <c r="CW15" s="621"/>
      <c r="CX15" s="621"/>
      <c r="CY15" s="622"/>
      <c r="CZ15" s="673">
        <v>7.2</v>
      </c>
      <c r="DA15" s="673"/>
      <c r="DB15" s="673"/>
      <c r="DC15" s="673"/>
      <c r="DD15" s="626">
        <v>304887</v>
      </c>
      <c r="DE15" s="621"/>
      <c r="DF15" s="621"/>
      <c r="DG15" s="621"/>
      <c r="DH15" s="621"/>
      <c r="DI15" s="621"/>
      <c r="DJ15" s="621"/>
      <c r="DK15" s="621"/>
      <c r="DL15" s="621"/>
      <c r="DM15" s="621"/>
      <c r="DN15" s="621"/>
      <c r="DO15" s="621"/>
      <c r="DP15" s="622"/>
      <c r="DQ15" s="626">
        <v>740267</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5149340</v>
      </c>
      <c r="S16" s="621"/>
      <c r="T16" s="621"/>
      <c r="U16" s="621"/>
      <c r="V16" s="621"/>
      <c r="W16" s="621"/>
      <c r="X16" s="621"/>
      <c r="Y16" s="622"/>
      <c r="Z16" s="673">
        <v>34.200000000000003</v>
      </c>
      <c r="AA16" s="673"/>
      <c r="AB16" s="673"/>
      <c r="AC16" s="673"/>
      <c r="AD16" s="674">
        <v>3770341</v>
      </c>
      <c r="AE16" s="674"/>
      <c r="AF16" s="674"/>
      <c r="AG16" s="674"/>
      <c r="AH16" s="674"/>
      <c r="AI16" s="674"/>
      <c r="AJ16" s="674"/>
      <c r="AK16" s="674"/>
      <c r="AL16" s="643">
        <v>52.3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8709</v>
      </c>
      <c r="CS16" s="621"/>
      <c r="CT16" s="621"/>
      <c r="CU16" s="621"/>
      <c r="CV16" s="621"/>
      <c r="CW16" s="621"/>
      <c r="CX16" s="621"/>
      <c r="CY16" s="622"/>
      <c r="CZ16" s="673">
        <v>0.1</v>
      </c>
      <c r="DA16" s="673"/>
      <c r="DB16" s="673"/>
      <c r="DC16" s="673"/>
      <c r="DD16" s="626" t="s">
        <v>223</v>
      </c>
      <c r="DE16" s="621"/>
      <c r="DF16" s="621"/>
      <c r="DG16" s="621"/>
      <c r="DH16" s="621"/>
      <c r="DI16" s="621"/>
      <c r="DJ16" s="621"/>
      <c r="DK16" s="621"/>
      <c r="DL16" s="621"/>
      <c r="DM16" s="621"/>
      <c r="DN16" s="621"/>
      <c r="DO16" s="621"/>
      <c r="DP16" s="622"/>
      <c r="DQ16" s="626">
        <v>2255</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3770341</v>
      </c>
      <c r="S17" s="621"/>
      <c r="T17" s="621"/>
      <c r="U17" s="621"/>
      <c r="V17" s="621"/>
      <c r="W17" s="621"/>
      <c r="X17" s="621"/>
      <c r="Y17" s="622"/>
      <c r="Z17" s="673">
        <v>25</v>
      </c>
      <c r="AA17" s="673"/>
      <c r="AB17" s="673"/>
      <c r="AC17" s="673"/>
      <c r="AD17" s="674">
        <v>3770341</v>
      </c>
      <c r="AE17" s="674"/>
      <c r="AF17" s="674"/>
      <c r="AG17" s="674"/>
      <c r="AH17" s="674"/>
      <c r="AI17" s="674"/>
      <c r="AJ17" s="674"/>
      <c r="AK17" s="674"/>
      <c r="AL17" s="643">
        <v>52.3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1894839</v>
      </c>
      <c r="CS17" s="621"/>
      <c r="CT17" s="621"/>
      <c r="CU17" s="621"/>
      <c r="CV17" s="621"/>
      <c r="CW17" s="621"/>
      <c r="CX17" s="621"/>
      <c r="CY17" s="622"/>
      <c r="CZ17" s="673">
        <v>13.3</v>
      </c>
      <c r="DA17" s="673"/>
      <c r="DB17" s="673"/>
      <c r="DC17" s="673"/>
      <c r="DD17" s="626" t="s">
        <v>223</v>
      </c>
      <c r="DE17" s="621"/>
      <c r="DF17" s="621"/>
      <c r="DG17" s="621"/>
      <c r="DH17" s="621"/>
      <c r="DI17" s="621"/>
      <c r="DJ17" s="621"/>
      <c r="DK17" s="621"/>
      <c r="DL17" s="621"/>
      <c r="DM17" s="621"/>
      <c r="DN17" s="621"/>
      <c r="DO17" s="621"/>
      <c r="DP17" s="622"/>
      <c r="DQ17" s="626">
        <v>1700199</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1378999</v>
      </c>
      <c r="S18" s="621"/>
      <c r="T18" s="621"/>
      <c r="U18" s="621"/>
      <c r="V18" s="621"/>
      <c r="W18" s="621"/>
      <c r="X18" s="621"/>
      <c r="Y18" s="622"/>
      <c r="Z18" s="673">
        <v>9.1999999999999993</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223</v>
      </c>
      <c r="S19" s="621"/>
      <c r="T19" s="621"/>
      <c r="U19" s="621"/>
      <c r="V19" s="621"/>
      <c r="W19" s="621"/>
      <c r="X19" s="621"/>
      <c r="Y19" s="622"/>
      <c r="Z19" s="673" t="s">
        <v>223</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91468</v>
      </c>
      <c r="BH19" s="621"/>
      <c r="BI19" s="621"/>
      <c r="BJ19" s="621"/>
      <c r="BK19" s="621"/>
      <c r="BL19" s="621"/>
      <c r="BM19" s="621"/>
      <c r="BN19" s="622"/>
      <c r="BO19" s="673">
        <v>3.2</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8594410</v>
      </c>
      <c r="S20" s="621"/>
      <c r="T20" s="621"/>
      <c r="U20" s="621"/>
      <c r="V20" s="621"/>
      <c r="W20" s="621"/>
      <c r="X20" s="621"/>
      <c r="Y20" s="622"/>
      <c r="Z20" s="673">
        <v>57.1</v>
      </c>
      <c r="AA20" s="673"/>
      <c r="AB20" s="673"/>
      <c r="AC20" s="673"/>
      <c r="AD20" s="674">
        <v>7123943</v>
      </c>
      <c r="AE20" s="674"/>
      <c r="AF20" s="674"/>
      <c r="AG20" s="674"/>
      <c r="AH20" s="674"/>
      <c r="AI20" s="674"/>
      <c r="AJ20" s="674"/>
      <c r="AK20" s="674"/>
      <c r="AL20" s="643">
        <v>98.8</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91468</v>
      </c>
      <c r="BH20" s="621"/>
      <c r="BI20" s="621"/>
      <c r="BJ20" s="621"/>
      <c r="BK20" s="621"/>
      <c r="BL20" s="621"/>
      <c r="BM20" s="621"/>
      <c r="BN20" s="622"/>
      <c r="BO20" s="673">
        <v>3.2</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14266424</v>
      </c>
      <c r="CS20" s="621"/>
      <c r="CT20" s="621"/>
      <c r="CU20" s="621"/>
      <c r="CV20" s="621"/>
      <c r="CW20" s="621"/>
      <c r="CX20" s="621"/>
      <c r="CY20" s="622"/>
      <c r="CZ20" s="673">
        <v>100</v>
      </c>
      <c r="DA20" s="673"/>
      <c r="DB20" s="673"/>
      <c r="DC20" s="673"/>
      <c r="DD20" s="626">
        <v>866795</v>
      </c>
      <c r="DE20" s="621"/>
      <c r="DF20" s="621"/>
      <c r="DG20" s="621"/>
      <c r="DH20" s="621"/>
      <c r="DI20" s="621"/>
      <c r="DJ20" s="621"/>
      <c r="DK20" s="621"/>
      <c r="DL20" s="621"/>
      <c r="DM20" s="621"/>
      <c r="DN20" s="621"/>
      <c r="DO20" s="621"/>
      <c r="DP20" s="622"/>
      <c r="DQ20" s="626">
        <v>9533590</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3534</v>
      </c>
      <c r="S21" s="621"/>
      <c r="T21" s="621"/>
      <c r="U21" s="621"/>
      <c r="V21" s="621"/>
      <c r="W21" s="621"/>
      <c r="X21" s="621"/>
      <c r="Y21" s="622"/>
      <c r="Z21" s="673">
        <v>0</v>
      </c>
      <c r="AA21" s="673"/>
      <c r="AB21" s="673"/>
      <c r="AC21" s="673"/>
      <c r="AD21" s="674">
        <v>3534</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223</v>
      </c>
      <c r="BH21" s="621"/>
      <c r="BI21" s="621"/>
      <c r="BJ21" s="621"/>
      <c r="BK21" s="621"/>
      <c r="BL21" s="621"/>
      <c r="BM21" s="621"/>
      <c r="BN21" s="622"/>
      <c r="BO21" s="673" t="s">
        <v>223</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172401</v>
      </c>
      <c r="S22" s="621"/>
      <c r="T22" s="621"/>
      <c r="U22" s="621"/>
      <c r="V22" s="621"/>
      <c r="W22" s="621"/>
      <c r="X22" s="621"/>
      <c r="Y22" s="622"/>
      <c r="Z22" s="673">
        <v>1.1000000000000001</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310802</v>
      </c>
      <c r="S23" s="621"/>
      <c r="T23" s="621"/>
      <c r="U23" s="621"/>
      <c r="V23" s="621"/>
      <c r="W23" s="621"/>
      <c r="X23" s="621"/>
      <c r="Y23" s="622"/>
      <c r="Z23" s="673">
        <v>2.1</v>
      </c>
      <c r="AA23" s="673"/>
      <c r="AB23" s="673"/>
      <c r="AC23" s="673"/>
      <c r="AD23" s="674">
        <v>42811</v>
      </c>
      <c r="AE23" s="674"/>
      <c r="AF23" s="674"/>
      <c r="AG23" s="674"/>
      <c r="AH23" s="674"/>
      <c r="AI23" s="674"/>
      <c r="AJ23" s="674"/>
      <c r="AK23" s="674"/>
      <c r="AL23" s="643">
        <v>0.6</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91468</v>
      </c>
      <c r="BH23" s="621"/>
      <c r="BI23" s="621"/>
      <c r="BJ23" s="621"/>
      <c r="BK23" s="621"/>
      <c r="BL23" s="621"/>
      <c r="BM23" s="621"/>
      <c r="BN23" s="622"/>
      <c r="BO23" s="673">
        <v>3.2</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93996</v>
      </c>
      <c r="S24" s="621"/>
      <c r="T24" s="621"/>
      <c r="U24" s="621"/>
      <c r="V24" s="621"/>
      <c r="W24" s="621"/>
      <c r="X24" s="621"/>
      <c r="Y24" s="622"/>
      <c r="Z24" s="673">
        <v>0.6</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7201312</v>
      </c>
      <c r="CS24" s="671"/>
      <c r="CT24" s="671"/>
      <c r="CU24" s="671"/>
      <c r="CV24" s="671"/>
      <c r="CW24" s="671"/>
      <c r="CX24" s="671"/>
      <c r="CY24" s="718"/>
      <c r="CZ24" s="722">
        <v>50.5</v>
      </c>
      <c r="DA24" s="723"/>
      <c r="DB24" s="723"/>
      <c r="DC24" s="724"/>
      <c r="DD24" s="717">
        <v>4768308</v>
      </c>
      <c r="DE24" s="671"/>
      <c r="DF24" s="671"/>
      <c r="DG24" s="671"/>
      <c r="DH24" s="671"/>
      <c r="DI24" s="671"/>
      <c r="DJ24" s="671"/>
      <c r="DK24" s="718"/>
      <c r="DL24" s="717">
        <v>4686515</v>
      </c>
      <c r="DM24" s="671"/>
      <c r="DN24" s="671"/>
      <c r="DO24" s="671"/>
      <c r="DP24" s="671"/>
      <c r="DQ24" s="671"/>
      <c r="DR24" s="671"/>
      <c r="DS24" s="671"/>
      <c r="DT24" s="671"/>
      <c r="DU24" s="671"/>
      <c r="DV24" s="718"/>
      <c r="DW24" s="719">
        <v>61.8</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2077787</v>
      </c>
      <c r="S25" s="621"/>
      <c r="T25" s="621"/>
      <c r="U25" s="621"/>
      <c r="V25" s="621"/>
      <c r="W25" s="621"/>
      <c r="X25" s="621"/>
      <c r="Y25" s="622"/>
      <c r="Z25" s="673">
        <v>13.8</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2461566</v>
      </c>
      <c r="CS25" s="639"/>
      <c r="CT25" s="639"/>
      <c r="CU25" s="639"/>
      <c r="CV25" s="639"/>
      <c r="CW25" s="639"/>
      <c r="CX25" s="639"/>
      <c r="CY25" s="640"/>
      <c r="CZ25" s="623">
        <v>17.3</v>
      </c>
      <c r="DA25" s="641"/>
      <c r="DB25" s="641"/>
      <c r="DC25" s="642"/>
      <c r="DD25" s="626">
        <v>2270453</v>
      </c>
      <c r="DE25" s="639"/>
      <c r="DF25" s="639"/>
      <c r="DG25" s="639"/>
      <c r="DH25" s="639"/>
      <c r="DI25" s="639"/>
      <c r="DJ25" s="639"/>
      <c r="DK25" s="640"/>
      <c r="DL25" s="626">
        <v>2192061</v>
      </c>
      <c r="DM25" s="639"/>
      <c r="DN25" s="639"/>
      <c r="DO25" s="639"/>
      <c r="DP25" s="639"/>
      <c r="DQ25" s="639"/>
      <c r="DR25" s="639"/>
      <c r="DS25" s="639"/>
      <c r="DT25" s="639"/>
      <c r="DU25" s="639"/>
      <c r="DV25" s="640"/>
      <c r="DW25" s="643">
        <v>28.9</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1713898</v>
      </c>
      <c r="CS26" s="621"/>
      <c r="CT26" s="621"/>
      <c r="CU26" s="621"/>
      <c r="CV26" s="621"/>
      <c r="CW26" s="621"/>
      <c r="CX26" s="621"/>
      <c r="CY26" s="622"/>
      <c r="CZ26" s="623">
        <v>12</v>
      </c>
      <c r="DA26" s="641"/>
      <c r="DB26" s="641"/>
      <c r="DC26" s="642"/>
      <c r="DD26" s="626">
        <v>1539150</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704121</v>
      </c>
      <c r="S27" s="621"/>
      <c r="T27" s="621"/>
      <c r="U27" s="621"/>
      <c r="V27" s="621"/>
      <c r="W27" s="621"/>
      <c r="X27" s="621"/>
      <c r="Y27" s="622"/>
      <c r="Z27" s="673">
        <v>4.7</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2858747</v>
      </c>
      <c r="BH27" s="621"/>
      <c r="BI27" s="621"/>
      <c r="BJ27" s="621"/>
      <c r="BK27" s="621"/>
      <c r="BL27" s="621"/>
      <c r="BM27" s="621"/>
      <c r="BN27" s="622"/>
      <c r="BO27" s="673">
        <v>100</v>
      </c>
      <c r="BP27" s="673"/>
      <c r="BQ27" s="673"/>
      <c r="BR27" s="673"/>
      <c r="BS27" s="626">
        <v>18993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2844907</v>
      </c>
      <c r="CS27" s="639"/>
      <c r="CT27" s="639"/>
      <c r="CU27" s="639"/>
      <c r="CV27" s="639"/>
      <c r="CW27" s="639"/>
      <c r="CX27" s="639"/>
      <c r="CY27" s="640"/>
      <c r="CZ27" s="623">
        <v>19.899999999999999</v>
      </c>
      <c r="DA27" s="641"/>
      <c r="DB27" s="641"/>
      <c r="DC27" s="642"/>
      <c r="DD27" s="626">
        <v>797656</v>
      </c>
      <c r="DE27" s="639"/>
      <c r="DF27" s="639"/>
      <c r="DG27" s="639"/>
      <c r="DH27" s="639"/>
      <c r="DI27" s="639"/>
      <c r="DJ27" s="639"/>
      <c r="DK27" s="640"/>
      <c r="DL27" s="626">
        <v>794255</v>
      </c>
      <c r="DM27" s="639"/>
      <c r="DN27" s="639"/>
      <c r="DO27" s="639"/>
      <c r="DP27" s="639"/>
      <c r="DQ27" s="639"/>
      <c r="DR27" s="639"/>
      <c r="DS27" s="639"/>
      <c r="DT27" s="639"/>
      <c r="DU27" s="639"/>
      <c r="DV27" s="640"/>
      <c r="DW27" s="643">
        <v>10.5</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49326</v>
      </c>
      <c r="S28" s="621"/>
      <c r="T28" s="621"/>
      <c r="U28" s="621"/>
      <c r="V28" s="621"/>
      <c r="W28" s="621"/>
      <c r="X28" s="621"/>
      <c r="Y28" s="622"/>
      <c r="Z28" s="673">
        <v>0.3</v>
      </c>
      <c r="AA28" s="673"/>
      <c r="AB28" s="673"/>
      <c r="AC28" s="673"/>
      <c r="AD28" s="674">
        <v>24170</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1894839</v>
      </c>
      <c r="CS28" s="621"/>
      <c r="CT28" s="621"/>
      <c r="CU28" s="621"/>
      <c r="CV28" s="621"/>
      <c r="CW28" s="621"/>
      <c r="CX28" s="621"/>
      <c r="CY28" s="622"/>
      <c r="CZ28" s="623">
        <v>13.3</v>
      </c>
      <c r="DA28" s="641"/>
      <c r="DB28" s="641"/>
      <c r="DC28" s="642"/>
      <c r="DD28" s="626">
        <v>1700199</v>
      </c>
      <c r="DE28" s="621"/>
      <c r="DF28" s="621"/>
      <c r="DG28" s="621"/>
      <c r="DH28" s="621"/>
      <c r="DI28" s="621"/>
      <c r="DJ28" s="621"/>
      <c r="DK28" s="622"/>
      <c r="DL28" s="626">
        <v>1700199</v>
      </c>
      <c r="DM28" s="621"/>
      <c r="DN28" s="621"/>
      <c r="DO28" s="621"/>
      <c r="DP28" s="621"/>
      <c r="DQ28" s="621"/>
      <c r="DR28" s="621"/>
      <c r="DS28" s="621"/>
      <c r="DT28" s="621"/>
      <c r="DU28" s="621"/>
      <c r="DV28" s="622"/>
      <c r="DW28" s="643">
        <v>22.4</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64173</v>
      </c>
      <c r="S29" s="621"/>
      <c r="T29" s="621"/>
      <c r="U29" s="621"/>
      <c r="V29" s="621"/>
      <c r="W29" s="621"/>
      <c r="X29" s="621"/>
      <c r="Y29" s="622"/>
      <c r="Z29" s="673">
        <v>0.4</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1894758</v>
      </c>
      <c r="CS29" s="639"/>
      <c r="CT29" s="639"/>
      <c r="CU29" s="639"/>
      <c r="CV29" s="639"/>
      <c r="CW29" s="639"/>
      <c r="CX29" s="639"/>
      <c r="CY29" s="640"/>
      <c r="CZ29" s="623">
        <v>13.3</v>
      </c>
      <c r="DA29" s="641"/>
      <c r="DB29" s="641"/>
      <c r="DC29" s="642"/>
      <c r="DD29" s="626">
        <v>1700118</v>
      </c>
      <c r="DE29" s="639"/>
      <c r="DF29" s="639"/>
      <c r="DG29" s="639"/>
      <c r="DH29" s="639"/>
      <c r="DI29" s="639"/>
      <c r="DJ29" s="639"/>
      <c r="DK29" s="640"/>
      <c r="DL29" s="626">
        <v>1700118</v>
      </c>
      <c r="DM29" s="639"/>
      <c r="DN29" s="639"/>
      <c r="DO29" s="639"/>
      <c r="DP29" s="639"/>
      <c r="DQ29" s="639"/>
      <c r="DR29" s="639"/>
      <c r="DS29" s="639"/>
      <c r="DT29" s="639"/>
      <c r="DU29" s="639"/>
      <c r="DV29" s="640"/>
      <c r="DW29" s="643">
        <v>22.4</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264448</v>
      </c>
      <c r="S30" s="621"/>
      <c r="T30" s="621"/>
      <c r="U30" s="621"/>
      <c r="V30" s="621"/>
      <c r="W30" s="621"/>
      <c r="X30" s="621"/>
      <c r="Y30" s="622"/>
      <c r="Z30" s="673">
        <v>1.8</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98.5</v>
      </c>
      <c r="BH30" s="687"/>
      <c r="BI30" s="687"/>
      <c r="BJ30" s="687"/>
      <c r="BK30" s="687"/>
      <c r="BL30" s="687"/>
      <c r="BM30" s="688">
        <v>93.7</v>
      </c>
      <c r="BN30" s="687"/>
      <c r="BO30" s="687"/>
      <c r="BP30" s="687"/>
      <c r="BQ30" s="689"/>
      <c r="BR30" s="686">
        <v>98.5</v>
      </c>
      <c r="BS30" s="687"/>
      <c r="BT30" s="687"/>
      <c r="BU30" s="687"/>
      <c r="BV30" s="687"/>
      <c r="BW30" s="687"/>
      <c r="BX30" s="688">
        <v>93.5</v>
      </c>
      <c r="BY30" s="687"/>
      <c r="BZ30" s="687"/>
      <c r="CA30" s="687"/>
      <c r="CB30" s="689"/>
      <c r="CD30" s="692"/>
      <c r="CE30" s="693"/>
      <c r="CF30" s="657" t="s">
        <v>294</v>
      </c>
      <c r="CG30" s="654"/>
      <c r="CH30" s="654"/>
      <c r="CI30" s="654"/>
      <c r="CJ30" s="654"/>
      <c r="CK30" s="654"/>
      <c r="CL30" s="654"/>
      <c r="CM30" s="654"/>
      <c r="CN30" s="654"/>
      <c r="CO30" s="654"/>
      <c r="CP30" s="654"/>
      <c r="CQ30" s="655"/>
      <c r="CR30" s="620">
        <v>1699847</v>
      </c>
      <c r="CS30" s="621"/>
      <c r="CT30" s="621"/>
      <c r="CU30" s="621"/>
      <c r="CV30" s="621"/>
      <c r="CW30" s="621"/>
      <c r="CX30" s="621"/>
      <c r="CY30" s="622"/>
      <c r="CZ30" s="623">
        <v>11.9</v>
      </c>
      <c r="DA30" s="641"/>
      <c r="DB30" s="641"/>
      <c r="DC30" s="642"/>
      <c r="DD30" s="626">
        <v>1516200</v>
      </c>
      <c r="DE30" s="621"/>
      <c r="DF30" s="621"/>
      <c r="DG30" s="621"/>
      <c r="DH30" s="621"/>
      <c r="DI30" s="621"/>
      <c r="DJ30" s="621"/>
      <c r="DK30" s="622"/>
      <c r="DL30" s="626">
        <v>1516200</v>
      </c>
      <c r="DM30" s="621"/>
      <c r="DN30" s="621"/>
      <c r="DO30" s="621"/>
      <c r="DP30" s="621"/>
      <c r="DQ30" s="621"/>
      <c r="DR30" s="621"/>
      <c r="DS30" s="621"/>
      <c r="DT30" s="621"/>
      <c r="DU30" s="621"/>
      <c r="DV30" s="622"/>
      <c r="DW30" s="643">
        <v>20</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1174628</v>
      </c>
      <c r="S31" s="621"/>
      <c r="T31" s="621"/>
      <c r="U31" s="621"/>
      <c r="V31" s="621"/>
      <c r="W31" s="621"/>
      <c r="X31" s="621"/>
      <c r="Y31" s="622"/>
      <c r="Z31" s="673">
        <v>7.8</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98.9</v>
      </c>
      <c r="BH31" s="639"/>
      <c r="BI31" s="639"/>
      <c r="BJ31" s="639"/>
      <c r="BK31" s="639"/>
      <c r="BL31" s="639"/>
      <c r="BM31" s="675">
        <v>95.7</v>
      </c>
      <c r="BN31" s="685"/>
      <c r="BO31" s="685"/>
      <c r="BP31" s="685"/>
      <c r="BQ31" s="649"/>
      <c r="BR31" s="684">
        <v>98.9</v>
      </c>
      <c r="BS31" s="639"/>
      <c r="BT31" s="639"/>
      <c r="BU31" s="639"/>
      <c r="BV31" s="639"/>
      <c r="BW31" s="639"/>
      <c r="BX31" s="675">
        <v>95.7</v>
      </c>
      <c r="BY31" s="685"/>
      <c r="BZ31" s="685"/>
      <c r="CA31" s="685"/>
      <c r="CB31" s="649"/>
      <c r="CD31" s="692"/>
      <c r="CE31" s="693"/>
      <c r="CF31" s="657" t="s">
        <v>298</v>
      </c>
      <c r="CG31" s="654"/>
      <c r="CH31" s="654"/>
      <c r="CI31" s="654"/>
      <c r="CJ31" s="654"/>
      <c r="CK31" s="654"/>
      <c r="CL31" s="654"/>
      <c r="CM31" s="654"/>
      <c r="CN31" s="654"/>
      <c r="CO31" s="654"/>
      <c r="CP31" s="654"/>
      <c r="CQ31" s="655"/>
      <c r="CR31" s="620">
        <v>194911</v>
      </c>
      <c r="CS31" s="639"/>
      <c r="CT31" s="639"/>
      <c r="CU31" s="639"/>
      <c r="CV31" s="639"/>
      <c r="CW31" s="639"/>
      <c r="CX31" s="639"/>
      <c r="CY31" s="640"/>
      <c r="CZ31" s="623">
        <v>1.4</v>
      </c>
      <c r="DA31" s="641"/>
      <c r="DB31" s="641"/>
      <c r="DC31" s="642"/>
      <c r="DD31" s="626">
        <v>183918</v>
      </c>
      <c r="DE31" s="639"/>
      <c r="DF31" s="639"/>
      <c r="DG31" s="639"/>
      <c r="DH31" s="639"/>
      <c r="DI31" s="639"/>
      <c r="DJ31" s="639"/>
      <c r="DK31" s="640"/>
      <c r="DL31" s="626">
        <v>183918</v>
      </c>
      <c r="DM31" s="639"/>
      <c r="DN31" s="639"/>
      <c r="DO31" s="639"/>
      <c r="DP31" s="639"/>
      <c r="DQ31" s="639"/>
      <c r="DR31" s="639"/>
      <c r="DS31" s="639"/>
      <c r="DT31" s="639"/>
      <c r="DU31" s="639"/>
      <c r="DV31" s="640"/>
      <c r="DW31" s="643">
        <v>2.4</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139331</v>
      </c>
      <c r="S32" s="621"/>
      <c r="T32" s="621"/>
      <c r="U32" s="621"/>
      <c r="V32" s="621"/>
      <c r="W32" s="621"/>
      <c r="X32" s="621"/>
      <c r="Y32" s="622"/>
      <c r="Z32" s="673">
        <v>0.9</v>
      </c>
      <c r="AA32" s="673"/>
      <c r="AB32" s="673"/>
      <c r="AC32" s="673"/>
      <c r="AD32" s="674">
        <v>13065</v>
      </c>
      <c r="AE32" s="674"/>
      <c r="AF32" s="674"/>
      <c r="AG32" s="674"/>
      <c r="AH32" s="674"/>
      <c r="AI32" s="674"/>
      <c r="AJ32" s="674"/>
      <c r="AK32" s="674"/>
      <c r="AL32" s="643">
        <v>0.2</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v>
      </c>
      <c r="BH32" s="605"/>
      <c r="BI32" s="605"/>
      <c r="BJ32" s="605"/>
      <c r="BK32" s="605"/>
      <c r="BL32" s="605"/>
      <c r="BM32" s="668">
        <v>91.4</v>
      </c>
      <c r="BN32" s="605"/>
      <c r="BO32" s="605"/>
      <c r="BP32" s="605"/>
      <c r="BQ32" s="662"/>
      <c r="BR32" s="683">
        <v>98</v>
      </c>
      <c r="BS32" s="605"/>
      <c r="BT32" s="605"/>
      <c r="BU32" s="605"/>
      <c r="BV32" s="605"/>
      <c r="BW32" s="605"/>
      <c r="BX32" s="668">
        <v>90.8</v>
      </c>
      <c r="BY32" s="605"/>
      <c r="BZ32" s="605"/>
      <c r="CA32" s="605"/>
      <c r="CB32" s="662"/>
      <c r="CD32" s="694"/>
      <c r="CE32" s="695"/>
      <c r="CF32" s="657" t="s">
        <v>301</v>
      </c>
      <c r="CG32" s="654"/>
      <c r="CH32" s="654"/>
      <c r="CI32" s="654"/>
      <c r="CJ32" s="654"/>
      <c r="CK32" s="654"/>
      <c r="CL32" s="654"/>
      <c r="CM32" s="654"/>
      <c r="CN32" s="654"/>
      <c r="CO32" s="654"/>
      <c r="CP32" s="654"/>
      <c r="CQ32" s="655"/>
      <c r="CR32" s="620">
        <v>81</v>
      </c>
      <c r="CS32" s="621"/>
      <c r="CT32" s="621"/>
      <c r="CU32" s="621"/>
      <c r="CV32" s="621"/>
      <c r="CW32" s="621"/>
      <c r="CX32" s="621"/>
      <c r="CY32" s="622"/>
      <c r="CZ32" s="623">
        <v>0</v>
      </c>
      <c r="DA32" s="641"/>
      <c r="DB32" s="641"/>
      <c r="DC32" s="642"/>
      <c r="DD32" s="626">
        <v>81</v>
      </c>
      <c r="DE32" s="621"/>
      <c r="DF32" s="621"/>
      <c r="DG32" s="621"/>
      <c r="DH32" s="621"/>
      <c r="DI32" s="621"/>
      <c r="DJ32" s="621"/>
      <c r="DK32" s="622"/>
      <c r="DL32" s="626">
        <v>81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1415500</v>
      </c>
      <c r="S33" s="621"/>
      <c r="T33" s="621"/>
      <c r="U33" s="621"/>
      <c r="V33" s="621"/>
      <c r="W33" s="621"/>
      <c r="X33" s="621"/>
      <c r="Y33" s="622"/>
      <c r="Z33" s="673">
        <v>9.4</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6189608</v>
      </c>
      <c r="CS33" s="639"/>
      <c r="CT33" s="639"/>
      <c r="CU33" s="639"/>
      <c r="CV33" s="639"/>
      <c r="CW33" s="639"/>
      <c r="CX33" s="639"/>
      <c r="CY33" s="640"/>
      <c r="CZ33" s="623">
        <v>43.4</v>
      </c>
      <c r="DA33" s="641"/>
      <c r="DB33" s="641"/>
      <c r="DC33" s="642"/>
      <c r="DD33" s="626">
        <v>4458832</v>
      </c>
      <c r="DE33" s="639"/>
      <c r="DF33" s="639"/>
      <c r="DG33" s="639"/>
      <c r="DH33" s="639"/>
      <c r="DI33" s="639"/>
      <c r="DJ33" s="639"/>
      <c r="DK33" s="640"/>
      <c r="DL33" s="626">
        <v>3201437</v>
      </c>
      <c r="DM33" s="639"/>
      <c r="DN33" s="639"/>
      <c r="DO33" s="639"/>
      <c r="DP33" s="639"/>
      <c r="DQ33" s="639"/>
      <c r="DR33" s="639"/>
      <c r="DS33" s="639"/>
      <c r="DT33" s="639"/>
      <c r="DU33" s="639"/>
      <c r="DV33" s="640"/>
      <c r="DW33" s="643">
        <v>42.2</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1721339</v>
      </c>
      <c r="CS34" s="621"/>
      <c r="CT34" s="621"/>
      <c r="CU34" s="621"/>
      <c r="CV34" s="621"/>
      <c r="CW34" s="621"/>
      <c r="CX34" s="621"/>
      <c r="CY34" s="622"/>
      <c r="CZ34" s="623">
        <v>12.1</v>
      </c>
      <c r="DA34" s="641"/>
      <c r="DB34" s="641"/>
      <c r="DC34" s="642"/>
      <c r="DD34" s="626">
        <v>1265592</v>
      </c>
      <c r="DE34" s="621"/>
      <c r="DF34" s="621"/>
      <c r="DG34" s="621"/>
      <c r="DH34" s="621"/>
      <c r="DI34" s="621"/>
      <c r="DJ34" s="621"/>
      <c r="DK34" s="622"/>
      <c r="DL34" s="626">
        <v>977868</v>
      </c>
      <c r="DM34" s="621"/>
      <c r="DN34" s="621"/>
      <c r="DO34" s="621"/>
      <c r="DP34" s="621"/>
      <c r="DQ34" s="621"/>
      <c r="DR34" s="621"/>
      <c r="DS34" s="621"/>
      <c r="DT34" s="621"/>
      <c r="DU34" s="621"/>
      <c r="DV34" s="622"/>
      <c r="DW34" s="643">
        <v>12.9</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378500</v>
      </c>
      <c r="S35" s="621"/>
      <c r="T35" s="621"/>
      <c r="U35" s="621"/>
      <c r="V35" s="621"/>
      <c r="W35" s="621"/>
      <c r="X35" s="621"/>
      <c r="Y35" s="622"/>
      <c r="Z35" s="673">
        <v>2.5</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1762110</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-530622</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85606</v>
      </c>
      <c r="CS35" s="639"/>
      <c r="CT35" s="639"/>
      <c r="CU35" s="639"/>
      <c r="CV35" s="639"/>
      <c r="CW35" s="639"/>
      <c r="CX35" s="639"/>
      <c r="CY35" s="640"/>
      <c r="CZ35" s="623">
        <v>0.6</v>
      </c>
      <c r="DA35" s="641"/>
      <c r="DB35" s="641"/>
      <c r="DC35" s="642"/>
      <c r="DD35" s="626">
        <v>28080</v>
      </c>
      <c r="DE35" s="639"/>
      <c r="DF35" s="639"/>
      <c r="DG35" s="639"/>
      <c r="DH35" s="639"/>
      <c r="DI35" s="639"/>
      <c r="DJ35" s="639"/>
      <c r="DK35" s="640"/>
      <c r="DL35" s="626">
        <v>27912</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15064457</v>
      </c>
      <c r="S36" s="661"/>
      <c r="T36" s="661"/>
      <c r="U36" s="661"/>
      <c r="V36" s="661"/>
      <c r="W36" s="661"/>
      <c r="X36" s="661"/>
      <c r="Y36" s="664"/>
      <c r="Z36" s="665">
        <v>100</v>
      </c>
      <c r="AA36" s="665"/>
      <c r="AB36" s="665"/>
      <c r="AC36" s="665"/>
      <c r="AD36" s="666">
        <v>7207523</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373125</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-631175</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2039337</v>
      </c>
      <c r="CS36" s="621"/>
      <c r="CT36" s="621"/>
      <c r="CU36" s="621"/>
      <c r="CV36" s="621"/>
      <c r="CW36" s="621"/>
      <c r="CX36" s="621"/>
      <c r="CY36" s="622"/>
      <c r="CZ36" s="623">
        <v>14.3</v>
      </c>
      <c r="DA36" s="641"/>
      <c r="DB36" s="641"/>
      <c r="DC36" s="642"/>
      <c r="DD36" s="626">
        <v>1125765</v>
      </c>
      <c r="DE36" s="621"/>
      <c r="DF36" s="621"/>
      <c r="DG36" s="621"/>
      <c r="DH36" s="621"/>
      <c r="DI36" s="621"/>
      <c r="DJ36" s="621"/>
      <c r="DK36" s="622"/>
      <c r="DL36" s="626">
        <v>984641</v>
      </c>
      <c r="DM36" s="621"/>
      <c r="DN36" s="621"/>
      <c r="DO36" s="621"/>
      <c r="DP36" s="621"/>
      <c r="DQ36" s="621"/>
      <c r="DR36" s="621"/>
      <c r="DS36" s="621"/>
      <c r="DT36" s="621"/>
      <c r="DU36" s="621"/>
      <c r="DV36" s="622"/>
      <c r="DW36" s="643">
        <v>13</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33208</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4516</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1545927</v>
      </c>
      <c r="CS37" s="639"/>
      <c r="CT37" s="639"/>
      <c r="CU37" s="639"/>
      <c r="CV37" s="639"/>
      <c r="CW37" s="639"/>
      <c r="CX37" s="639"/>
      <c r="CY37" s="640"/>
      <c r="CZ37" s="623">
        <v>10.8</v>
      </c>
      <c r="DA37" s="641"/>
      <c r="DB37" s="641"/>
      <c r="DC37" s="642"/>
      <c r="DD37" s="626">
        <v>745072</v>
      </c>
      <c r="DE37" s="639"/>
      <c r="DF37" s="639"/>
      <c r="DG37" s="639"/>
      <c r="DH37" s="639"/>
      <c r="DI37" s="639"/>
      <c r="DJ37" s="639"/>
      <c r="DK37" s="640"/>
      <c r="DL37" s="626">
        <v>731070</v>
      </c>
      <c r="DM37" s="639"/>
      <c r="DN37" s="639"/>
      <c r="DO37" s="639"/>
      <c r="DP37" s="639"/>
      <c r="DQ37" s="639"/>
      <c r="DR37" s="639"/>
      <c r="DS37" s="639"/>
      <c r="DT37" s="639"/>
      <c r="DU37" s="639"/>
      <c r="DV37" s="640"/>
      <c r="DW37" s="643">
        <v>9.6</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7762</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1728902</v>
      </c>
      <c r="CS38" s="621"/>
      <c r="CT38" s="621"/>
      <c r="CU38" s="621"/>
      <c r="CV38" s="621"/>
      <c r="CW38" s="621"/>
      <c r="CX38" s="621"/>
      <c r="CY38" s="622"/>
      <c r="CZ38" s="623">
        <v>12.1</v>
      </c>
      <c r="DA38" s="641"/>
      <c r="DB38" s="641"/>
      <c r="DC38" s="642"/>
      <c r="DD38" s="626">
        <v>1474482</v>
      </c>
      <c r="DE38" s="621"/>
      <c r="DF38" s="621"/>
      <c r="DG38" s="621"/>
      <c r="DH38" s="621"/>
      <c r="DI38" s="621"/>
      <c r="DJ38" s="621"/>
      <c r="DK38" s="622"/>
      <c r="DL38" s="626">
        <v>1211016</v>
      </c>
      <c r="DM38" s="621"/>
      <c r="DN38" s="621"/>
      <c r="DO38" s="621"/>
      <c r="DP38" s="621"/>
      <c r="DQ38" s="621"/>
      <c r="DR38" s="621"/>
      <c r="DS38" s="621"/>
      <c r="DT38" s="621"/>
      <c r="DU38" s="621"/>
      <c r="DV38" s="622"/>
      <c r="DW38" s="643">
        <v>16</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78</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614424</v>
      </c>
      <c r="CS39" s="639"/>
      <c r="CT39" s="639"/>
      <c r="CU39" s="639"/>
      <c r="CV39" s="639"/>
      <c r="CW39" s="639"/>
      <c r="CX39" s="639"/>
      <c r="CY39" s="640"/>
      <c r="CZ39" s="623">
        <v>4.3</v>
      </c>
      <c r="DA39" s="641"/>
      <c r="DB39" s="641"/>
      <c r="DC39" s="642"/>
      <c r="DD39" s="626">
        <v>564913</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348959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129</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320</v>
      </c>
      <c r="CS40" s="621"/>
      <c r="CT40" s="621"/>
      <c r="CU40" s="621"/>
      <c r="CV40" s="621"/>
      <c r="CW40" s="621"/>
      <c r="CX40" s="621"/>
      <c r="CY40" s="622"/>
      <c r="CZ40" s="623" t="s">
        <v>320</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1006818</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316</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875504</v>
      </c>
      <c r="CS42" s="621"/>
      <c r="CT42" s="621"/>
      <c r="CU42" s="621"/>
      <c r="CV42" s="621"/>
      <c r="CW42" s="621"/>
      <c r="CX42" s="621"/>
      <c r="CY42" s="622"/>
      <c r="CZ42" s="623">
        <v>6.1</v>
      </c>
      <c r="DA42" s="624"/>
      <c r="DB42" s="624"/>
      <c r="DC42" s="625"/>
      <c r="DD42" s="626">
        <v>306450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95639</v>
      </c>
      <c r="CS43" s="639"/>
      <c r="CT43" s="639"/>
      <c r="CU43" s="639"/>
      <c r="CV43" s="639"/>
      <c r="CW43" s="639"/>
      <c r="CX43" s="639"/>
      <c r="CY43" s="640"/>
      <c r="CZ43" s="623">
        <v>0.7</v>
      </c>
      <c r="DA43" s="641"/>
      <c r="DB43" s="641"/>
      <c r="DC43" s="642"/>
      <c r="DD43" s="626">
        <v>89428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866795</v>
      </c>
      <c r="CS44" s="621"/>
      <c r="CT44" s="621"/>
      <c r="CU44" s="621"/>
      <c r="CV44" s="621"/>
      <c r="CW44" s="621"/>
      <c r="CX44" s="621"/>
      <c r="CY44" s="622"/>
      <c r="CZ44" s="623">
        <v>6.1</v>
      </c>
      <c r="DA44" s="624"/>
      <c r="DB44" s="624"/>
      <c r="DC44" s="625"/>
      <c r="DD44" s="626">
        <v>304195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239070</v>
      </c>
      <c r="CS45" s="639"/>
      <c r="CT45" s="639"/>
      <c r="CU45" s="639"/>
      <c r="CV45" s="639"/>
      <c r="CW45" s="639"/>
      <c r="CX45" s="639"/>
      <c r="CY45" s="640"/>
      <c r="CZ45" s="623">
        <v>1.7</v>
      </c>
      <c r="DA45" s="641"/>
      <c r="DB45" s="641"/>
      <c r="DC45" s="642"/>
      <c r="DD45" s="626">
        <v>24368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627725</v>
      </c>
      <c r="CS46" s="621"/>
      <c r="CT46" s="621"/>
      <c r="CU46" s="621"/>
      <c r="CV46" s="621"/>
      <c r="CW46" s="621"/>
      <c r="CX46" s="621"/>
      <c r="CY46" s="622"/>
      <c r="CZ46" s="623">
        <v>4.4000000000000004</v>
      </c>
      <c r="DA46" s="624"/>
      <c r="DB46" s="624"/>
      <c r="DC46" s="625"/>
      <c r="DD46" s="626">
        <v>279827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8709</v>
      </c>
      <c r="CS47" s="639"/>
      <c r="CT47" s="639"/>
      <c r="CU47" s="639"/>
      <c r="CV47" s="639"/>
      <c r="CW47" s="639"/>
      <c r="CX47" s="639"/>
      <c r="CY47" s="640"/>
      <c r="CZ47" s="623">
        <v>0.1</v>
      </c>
      <c r="DA47" s="641"/>
      <c r="DB47" s="641"/>
      <c r="DC47" s="642"/>
      <c r="DD47" s="626">
        <v>2255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14266424</v>
      </c>
      <c r="CS49" s="605"/>
      <c r="CT49" s="605"/>
      <c r="CU49" s="605"/>
      <c r="CV49" s="605"/>
      <c r="CW49" s="605"/>
      <c r="CX49" s="605"/>
      <c r="CY49" s="606"/>
      <c r="CZ49" s="607">
        <v>100</v>
      </c>
      <c r="DA49" s="608"/>
      <c r="DB49" s="608"/>
      <c r="DC49" s="609"/>
      <c r="DD49" s="610">
        <v>9533590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15016</v>
      </c>
      <c r="R7" s="1134"/>
      <c r="S7" s="1134"/>
      <c r="T7" s="1134"/>
      <c r="U7" s="1134"/>
      <c r="V7" s="1134">
        <v>14217</v>
      </c>
      <c r="W7" s="1134"/>
      <c r="X7" s="1134"/>
      <c r="Y7" s="1134"/>
      <c r="Z7" s="1134"/>
      <c r="AA7" s="1134">
        <v>798</v>
      </c>
      <c r="AB7" s="1134"/>
      <c r="AC7" s="1134"/>
      <c r="AD7" s="1134"/>
      <c r="AE7" s="1135"/>
      <c r="AF7" s="1136">
        <v>597</v>
      </c>
      <c r="AG7" s="1137"/>
      <c r="AH7" s="1137"/>
      <c r="AI7" s="1137"/>
      <c r="AJ7" s="1138"/>
      <c r="AK7" s="1120"/>
      <c r="AL7" s="1121"/>
      <c r="AM7" s="1121"/>
      <c r="AN7" s="1121"/>
      <c r="AO7" s="1121"/>
      <c r="AP7" s="1121">
        <v>17900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76</v>
      </c>
      <c r="R8" s="1073"/>
      <c r="S8" s="1073"/>
      <c r="T8" s="1073"/>
      <c r="U8" s="1073"/>
      <c r="V8" s="1073">
        <v>76</v>
      </c>
      <c r="W8" s="1073"/>
      <c r="X8" s="1073"/>
      <c r="Y8" s="1073"/>
      <c r="Z8" s="1073"/>
      <c r="AA8" s="1073">
        <v>0</v>
      </c>
      <c r="AB8" s="1073"/>
      <c r="AC8" s="1073"/>
      <c r="AD8" s="1073"/>
      <c r="AE8" s="1074"/>
      <c r="AF8" s="1048">
        <v>0</v>
      </c>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15092</v>
      </c>
      <c r="R23" s="1098"/>
      <c r="S23" s="1098"/>
      <c r="T23" s="1098"/>
      <c r="U23" s="1098"/>
      <c r="V23" s="1098">
        <v>14293</v>
      </c>
      <c r="W23" s="1098"/>
      <c r="X23" s="1098"/>
      <c r="Y23" s="1098"/>
      <c r="Z23" s="1098"/>
      <c r="AA23" s="1098">
        <v>798</v>
      </c>
      <c r="AB23" s="1098"/>
      <c r="AC23" s="1098"/>
      <c r="AD23" s="1098"/>
      <c r="AE23" s="1099"/>
      <c r="AF23" s="1100">
        <v>597</v>
      </c>
      <c r="AG23" s="1098"/>
      <c r="AH23" s="1098"/>
      <c r="AI23" s="1098"/>
      <c r="AJ23" s="1101"/>
      <c r="AK23" s="1102"/>
      <c r="AL23" s="1103"/>
      <c r="AM23" s="1103"/>
      <c r="AN23" s="1103"/>
      <c r="AO23" s="1103"/>
      <c r="AP23" s="1098">
        <v>17900</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4189</v>
      </c>
      <c r="R28" s="1083"/>
      <c r="S28" s="1083"/>
      <c r="T28" s="1083"/>
      <c r="U28" s="1083"/>
      <c r="V28" s="1083">
        <v>4720</v>
      </c>
      <c r="W28" s="1083"/>
      <c r="X28" s="1083"/>
      <c r="Y28" s="1083"/>
      <c r="Z28" s="1083"/>
      <c r="AA28" s="1083">
        <v>-531</v>
      </c>
      <c r="AB28" s="1083"/>
      <c r="AC28" s="1083"/>
      <c r="AD28" s="1083"/>
      <c r="AE28" s="1084"/>
      <c r="AF28" s="1085">
        <v>-531</v>
      </c>
      <c r="AG28" s="1083"/>
      <c r="AH28" s="1083"/>
      <c r="AI28" s="1083"/>
      <c r="AJ28" s="1086"/>
      <c r="AK28" s="1087">
        <v>349</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3300</v>
      </c>
      <c r="R29" s="1073"/>
      <c r="S29" s="1073"/>
      <c r="T29" s="1073"/>
      <c r="U29" s="1073"/>
      <c r="V29" s="1073">
        <v>3260</v>
      </c>
      <c r="W29" s="1073"/>
      <c r="X29" s="1073"/>
      <c r="Y29" s="1073"/>
      <c r="Z29" s="1073"/>
      <c r="AA29" s="1073">
        <v>40</v>
      </c>
      <c r="AB29" s="1073"/>
      <c r="AC29" s="1073"/>
      <c r="AD29" s="1073"/>
      <c r="AE29" s="1074"/>
      <c r="AF29" s="1048">
        <v>40</v>
      </c>
      <c r="AG29" s="1049"/>
      <c r="AH29" s="1049"/>
      <c r="AI29" s="1049"/>
      <c r="AJ29" s="1050"/>
      <c r="AK29" s="1009">
        <v>488</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387</v>
      </c>
      <c r="R30" s="1073"/>
      <c r="S30" s="1073"/>
      <c r="T30" s="1073"/>
      <c r="U30" s="1073"/>
      <c r="V30" s="1073">
        <v>387</v>
      </c>
      <c r="W30" s="1073"/>
      <c r="X30" s="1073"/>
      <c r="Y30" s="1073"/>
      <c r="Z30" s="1073"/>
      <c r="AA30" s="1073">
        <v>0</v>
      </c>
      <c r="AB30" s="1073"/>
      <c r="AC30" s="1073"/>
      <c r="AD30" s="1073"/>
      <c r="AE30" s="1074"/>
      <c r="AF30" s="1048">
        <v>0</v>
      </c>
      <c r="AG30" s="1049"/>
      <c r="AH30" s="1049"/>
      <c r="AI30" s="1049"/>
      <c r="AJ30" s="1050"/>
      <c r="AK30" s="1009">
        <v>138</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938</v>
      </c>
      <c r="R31" s="1073"/>
      <c r="S31" s="1073"/>
      <c r="T31" s="1073"/>
      <c r="U31" s="1073"/>
      <c r="V31" s="1073">
        <v>200</v>
      </c>
      <c r="W31" s="1073"/>
      <c r="X31" s="1073"/>
      <c r="Y31" s="1073"/>
      <c r="Z31" s="1073"/>
      <c r="AA31" s="1073">
        <v>738</v>
      </c>
      <c r="AB31" s="1073"/>
      <c r="AC31" s="1073"/>
      <c r="AD31" s="1073"/>
      <c r="AE31" s="1074"/>
      <c r="AF31" s="1048">
        <v>738</v>
      </c>
      <c r="AG31" s="1049"/>
      <c r="AH31" s="1049"/>
      <c r="AI31" s="1049"/>
      <c r="AJ31" s="1050"/>
      <c r="AK31" s="1009">
        <v>33</v>
      </c>
      <c r="AL31" s="1000"/>
      <c r="AM31" s="1000"/>
      <c r="AN31" s="1000"/>
      <c r="AO31" s="1000"/>
      <c r="AP31" s="1000">
        <v>2360</v>
      </c>
      <c r="AQ31" s="1000"/>
      <c r="AR31" s="1000"/>
      <c r="AS31" s="1000"/>
      <c r="AT31" s="1000"/>
      <c r="AU31" s="1000">
        <v>768</v>
      </c>
      <c r="AV31" s="1000"/>
      <c r="AW31" s="1000"/>
      <c r="AX31" s="1000"/>
      <c r="AY31" s="1000"/>
      <c r="AZ31" s="1071"/>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889</v>
      </c>
      <c r="R32" s="1073"/>
      <c r="S32" s="1073"/>
      <c r="T32" s="1073"/>
      <c r="U32" s="1073"/>
      <c r="V32" s="1073">
        <v>889</v>
      </c>
      <c r="W32" s="1073"/>
      <c r="X32" s="1073"/>
      <c r="Y32" s="1073"/>
      <c r="Z32" s="1073"/>
      <c r="AA32" s="1073">
        <v>0</v>
      </c>
      <c r="AB32" s="1073"/>
      <c r="AC32" s="1073"/>
      <c r="AD32" s="1073"/>
      <c r="AE32" s="1074"/>
      <c r="AF32" s="1048" t="s">
        <v>388</v>
      </c>
      <c r="AG32" s="1049"/>
      <c r="AH32" s="1049"/>
      <c r="AI32" s="1049"/>
      <c r="AJ32" s="1050"/>
      <c r="AK32" s="1009">
        <v>373</v>
      </c>
      <c r="AL32" s="1000"/>
      <c r="AM32" s="1000"/>
      <c r="AN32" s="1000"/>
      <c r="AO32" s="1000"/>
      <c r="AP32" s="1000">
        <v>4562</v>
      </c>
      <c r="AQ32" s="1000"/>
      <c r="AR32" s="1000"/>
      <c r="AS32" s="1000"/>
      <c r="AT32" s="1000"/>
      <c r="AU32" s="1000">
        <v>1905</v>
      </c>
      <c r="AV32" s="1000"/>
      <c r="AW32" s="1000"/>
      <c r="AX32" s="1000"/>
      <c r="AY32" s="1000"/>
      <c r="AZ32" s="1071"/>
      <c r="BA32" s="1071"/>
      <c r="BB32" s="1071"/>
      <c r="BC32" s="1071"/>
      <c r="BD32" s="1071"/>
      <c r="BE32" s="1061" t="s">
        <v>389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390</v>
      </c>
      <c r="C33" s="1067"/>
      <c r="D33" s="1067"/>
      <c r="E33" s="1067"/>
      <c r="F33" s="1067"/>
      <c r="G33" s="1067"/>
      <c r="H33" s="1067"/>
      <c r="I33" s="1067"/>
      <c r="J33" s="1067"/>
      <c r="K33" s="1067"/>
      <c r="L33" s="1067"/>
      <c r="M33" s="1067"/>
      <c r="N33" s="1067"/>
      <c r="O33" s="1067"/>
      <c r="P33" s="1068"/>
      <c r="Q33" s="1072">
        <v>98</v>
      </c>
      <c r="R33" s="1073"/>
      <c r="S33" s="1073"/>
      <c r="T33" s="1073"/>
      <c r="U33" s="1073"/>
      <c r="V33" s="1073">
        <v>97</v>
      </c>
      <c r="W33" s="1073"/>
      <c r="X33" s="1073"/>
      <c r="Y33" s="1073"/>
      <c r="Z33" s="1073"/>
      <c r="AA33" s="1073">
        <v>1</v>
      </c>
      <c r="AB33" s="1073"/>
      <c r="AC33" s="1073"/>
      <c r="AD33" s="1073"/>
      <c r="AE33" s="1074"/>
      <c r="AF33" s="1048">
        <v>1</v>
      </c>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249</v>
      </c>
      <c r="AG63" s="988"/>
      <c r="AH63" s="988"/>
      <c r="AI63" s="988"/>
      <c r="AJ63" s="1059"/>
      <c r="AK63" s="1060"/>
      <c r="AL63" s="992"/>
      <c r="AM63" s="992"/>
      <c r="AN63" s="992"/>
      <c r="AO63" s="992"/>
      <c r="AP63" s="988">
        <v>6922</v>
      </c>
      <c r="AQ63" s="988"/>
      <c r="AR63" s="988"/>
      <c r="AS63" s="988"/>
      <c r="AT63" s="988"/>
      <c r="AU63" s="988">
        <v>2673</v>
      </c>
      <c r="AV63" s="988"/>
      <c r="AW63" s="988"/>
      <c r="AX63" s="988"/>
      <c r="AY63" s="988"/>
      <c r="AZ63" s="1054"/>
      <c r="BA63" s="1054"/>
      <c r="BB63" s="1054"/>
      <c r="BC63" s="1054"/>
      <c r="BD63" s="1054"/>
      <c r="BE63" s="989"/>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395</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546</v>
      </c>
      <c r="C68" s="1015"/>
      <c r="D68" s="1015"/>
      <c r="E68" s="1015"/>
      <c r="F68" s="1015"/>
      <c r="G68" s="1015"/>
      <c r="H68" s="1015"/>
      <c r="I68" s="1015"/>
      <c r="J68" s="1015"/>
      <c r="K68" s="1015"/>
      <c r="L68" s="1015"/>
      <c r="M68" s="1015"/>
      <c r="N68" s="1015"/>
      <c r="O68" s="1015"/>
      <c r="P68" s="1016"/>
      <c r="Q68" s="1017">
        <v>2072</v>
      </c>
      <c r="R68" s="1011"/>
      <c r="S68" s="1011"/>
      <c r="T68" s="1011"/>
      <c r="U68" s="1011"/>
      <c r="V68" s="1011">
        <v>2059</v>
      </c>
      <c r="W68" s="1011"/>
      <c r="X68" s="1011"/>
      <c r="Y68" s="1011"/>
      <c r="Z68" s="1011"/>
      <c r="AA68" s="1011">
        <v>13</v>
      </c>
      <c r="AB68" s="1011"/>
      <c r="AC68" s="1011"/>
      <c r="AD68" s="1011"/>
      <c r="AE68" s="1011"/>
      <c r="AF68" s="1011">
        <v>13</v>
      </c>
      <c r="AG68" s="1011"/>
      <c r="AH68" s="1011"/>
      <c r="AI68" s="1011"/>
      <c r="AJ68" s="1011"/>
      <c r="AK68" s="1011">
        <v>150</v>
      </c>
      <c r="AL68" s="1011"/>
      <c r="AM68" s="1011"/>
      <c r="AN68" s="1011"/>
      <c r="AO68" s="1011"/>
      <c r="AP68" s="1011">
        <v>315</v>
      </c>
      <c r="AQ68" s="1011"/>
      <c r="AR68" s="1011"/>
      <c r="AS68" s="1011"/>
      <c r="AT68" s="1011"/>
      <c r="AU68" s="1011">
        <v>43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547</v>
      </c>
      <c r="C69" s="1004"/>
      <c r="D69" s="1004"/>
      <c r="E69" s="1004"/>
      <c r="F69" s="1004"/>
      <c r="G69" s="1004"/>
      <c r="H69" s="1004"/>
      <c r="I69" s="1004"/>
      <c r="J69" s="1004"/>
      <c r="K69" s="1004"/>
      <c r="L69" s="1004"/>
      <c r="M69" s="1004"/>
      <c r="N69" s="1004"/>
      <c r="O69" s="1004"/>
      <c r="P69" s="1005"/>
      <c r="Q69" s="1006">
        <v>5242</v>
      </c>
      <c r="R69" s="1000"/>
      <c r="S69" s="1000"/>
      <c r="T69" s="1000"/>
      <c r="U69" s="1000"/>
      <c r="V69" s="1000">
        <v>5217</v>
      </c>
      <c r="W69" s="1000"/>
      <c r="X69" s="1000"/>
      <c r="Y69" s="1000"/>
      <c r="Z69" s="1000"/>
      <c r="AA69" s="1000">
        <v>26</v>
      </c>
      <c r="AB69" s="1000"/>
      <c r="AC69" s="1000"/>
      <c r="AD69" s="1000"/>
      <c r="AE69" s="1000"/>
      <c r="AF69" s="1000">
        <v>26</v>
      </c>
      <c r="AG69" s="1000"/>
      <c r="AH69" s="1000"/>
      <c r="AI69" s="1000"/>
      <c r="AJ69" s="1000"/>
      <c r="AK69" s="1000">
        <v>12</v>
      </c>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548</v>
      </c>
      <c r="C70" s="1004"/>
      <c r="D70" s="1004"/>
      <c r="E70" s="1004"/>
      <c r="F70" s="1004"/>
      <c r="G70" s="1004"/>
      <c r="H70" s="1004"/>
      <c r="I70" s="1004"/>
      <c r="J70" s="1004"/>
      <c r="K70" s="1004"/>
      <c r="L70" s="1004"/>
      <c r="M70" s="1004"/>
      <c r="N70" s="1004"/>
      <c r="O70" s="1004"/>
      <c r="P70" s="1005"/>
      <c r="Q70" s="1006">
        <v>125</v>
      </c>
      <c r="R70" s="1000"/>
      <c r="S70" s="1000"/>
      <c r="T70" s="1000"/>
      <c r="U70" s="1000"/>
      <c r="V70" s="1000">
        <v>95</v>
      </c>
      <c r="W70" s="1000"/>
      <c r="X70" s="1000"/>
      <c r="Y70" s="1000"/>
      <c r="Z70" s="1000"/>
      <c r="AA70" s="1000">
        <v>31</v>
      </c>
      <c r="AB70" s="1000"/>
      <c r="AC70" s="1000"/>
      <c r="AD70" s="1000"/>
      <c r="AE70" s="1000"/>
      <c r="AF70" s="1000">
        <v>31</v>
      </c>
      <c r="AG70" s="1000"/>
      <c r="AH70" s="1000"/>
      <c r="AI70" s="1000"/>
      <c r="AJ70" s="1000"/>
      <c r="AK70" s="1000">
        <v>0</v>
      </c>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549</v>
      </c>
      <c r="C71" s="1004"/>
      <c r="D71" s="1004"/>
      <c r="E71" s="1004"/>
      <c r="F71" s="1004"/>
      <c r="G71" s="1004"/>
      <c r="H71" s="1004"/>
      <c r="I71" s="1004"/>
      <c r="J71" s="1004"/>
      <c r="K71" s="1004"/>
      <c r="L71" s="1004"/>
      <c r="M71" s="1004"/>
      <c r="N71" s="1004"/>
      <c r="O71" s="1004"/>
      <c r="P71" s="1005"/>
      <c r="Q71" s="1006">
        <v>126</v>
      </c>
      <c r="R71" s="1000"/>
      <c r="S71" s="1000"/>
      <c r="T71" s="1000"/>
      <c r="U71" s="1000"/>
      <c r="V71" s="1000">
        <v>121</v>
      </c>
      <c r="W71" s="1000"/>
      <c r="X71" s="1000"/>
      <c r="Y71" s="1000"/>
      <c r="Z71" s="1000"/>
      <c r="AA71" s="1000">
        <v>4</v>
      </c>
      <c r="AB71" s="1000"/>
      <c r="AC71" s="1000"/>
      <c r="AD71" s="1000"/>
      <c r="AE71" s="1000"/>
      <c r="AF71" s="1000">
        <v>4</v>
      </c>
      <c r="AG71" s="1000"/>
      <c r="AH71" s="1000"/>
      <c r="AI71" s="1000"/>
      <c r="AJ71" s="1000"/>
      <c r="AK71" s="1000">
        <v>19</v>
      </c>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550</v>
      </c>
      <c r="C72" s="1004"/>
      <c r="D72" s="1004"/>
      <c r="E72" s="1004"/>
      <c r="F72" s="1004"/>
      <c r="G72" s="1004"/>
      <c r="H72" s="1004"/>
      <c r="I72" s="1004"/>
      <c r="J72" s="1004"/>
      <c r="K72" s="1004"/>
      <c r="L72" s="1004"/>
      <c r="M72" s="1004"/>
      <c r="N72" s="1004"/>
      <c r="O72" s="1004"/>
      <c r="P72" s="1005"/>
      <c r="Q72" s="1006">
        <v>264</v>
      </c>
      <c r="R72" s="1000"/>
      <c r="S72" s="1000"/>
      <c r="T72" s="1000"/>
      <c r="U72" s="1000"/>
      <c r="V72" s="1000">
        <v>264</v>
      </c>
      <c r="W72" s="1000"/>
      <c r="X72" s="1000"/>
      <c r="Y72" s="1000"/>
      <c r="Z72" s="1000"/>
      <c r="AA72" s="1000">
        <v>1</v>
      </c>
      <c r="AB72" s="1000"/>
      <c r="AC72" s="1000"/>
      <c r="AD72" s="1000"/>
      <c r="AE72" s="1000"/>
      <c r="AF72" s="1000">
        <v>1</v>
      </c>
      <c r="AG72" s="1000"/>
      <c r="AH72" s="1000"/>
      <c r="AI72" s="1000"/>
      <c r="AJ72" s="1000"/>
      <c r="AK72" s="1000">
        <v>5</v>
      </c>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551</v>
      </c>
      <c r="C73" s="1004"/>
      <c r="D73" s="1004"/>
      <c r="E73" s="1004"/>
      <c r="F73" s="1004"/>
      <c r="G73" s="1004"/>
      <c r="H73" s="1004"/>
      <c r="I73" s="1004"/>
      <c r="J73" s="1004"/>
      <c r="K73" s="1004"/>
      <c r="L73" s="1004"/>
      <c r="M73" s="1004"/>
      <c r="N73" s="1004"/>
      <c r="O73" s="1004"/>
      <c r="P73" s="1005"/>
      <c r="Q73" s="1006">
        <v>203</v>
      </c>
      <c r="R73" s="1000"/>
      <c r="S73" s="1000"/>
      <c r="T73" s="1000"/>
      <c r="U73" s="1000"/>
      <c r="V73" s="1000">
        <v>125</v>
      </c>
      <c r="W73" s="1000"/>
      <c r="X73" s="1000"/>
      <c r="Y73" s="1000"/>
      <c r="Z73" s="1000"/>
      <c r="AA73" s="1000">
        <v>78</v>
      </c>
      <c r="AB73" s="1000"/>
      <c r="AC73" s="1000"/>
      <c r="AD73" s="1000"/>
      <c r="AE73" s="1000"/>
      <c r="AF73" s="1000">
        <v>78</v>
      </c>
      <c r="AG73" s="1000"/>
      <c r="AH73" s="1000"/>
      <c r="AI73" s="1000"/>
      <c r="AJ73" s="1000"/>
      <c r="AK73" s="1000">
        <v>0</v>
      </c>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552</v>
      </c>
      <c r="C74" s="1004"/>
      <c r="D74" s="1004"/>
      <c r="E74" s="1004"/>
      <c r="F74" s="1004"/>
      <c r="G74" s="1004"/>
      <c r="H74" s="1004"/>
      <c r="I74" s="1004"/>
      <c r="J74" s="1004"/>
      <c r="K74" s="1004"/>
      <c r="L74" s="1004"/>
      <c r="M74" s="1004"/>
      <c r="N74" s="1004"/>
      <c r="O74" s="1004"/>
      <c r="P74" s="1005"/>
      <c r="Q74" s="1006">
        <v>6113</v>
      </c>
      <c r="R74" s="1000"/>
      <c r="S74" s="1000"/>
      <c r="T74" s="1000"/>
      <c r="U74" s="1000"/>
      <c r="V74" s="1000">
        <v>5054</v>
      </c>
      <c r="W74" s="1000"/>
      <c r="X74" s="1000"/>
      <c r="Y74" s="1000"/>
      <c r="Z74" s="1000"/>
      <c r="AA74" s="1000">
        <v>1059</v>
      </c>
      <c r="AB74" s="1000"/>
      <c r="AC74" s="1000"/>
      <c r="AD74" s="1000"/>
      <c r="AE74" s="1000"/>
      <c r="AF74" s="1000">
        <v>0</v>
      </c>
      <c r="AG74" s="1000"/>
      <c r="AH74" s="1000"/>
      <c r="AI74" s="1000"/>
      <c r="AJ74" s="1000"/>
      <c r="AK74" s="1000">
        <v>0</v>
      </c>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553</v>
      </c>
      <c r="C75" s="1004"/>
      <c r="D75" s="1004"/>
      <c r="E75" s="1004"/>
      <c r="F75" s="1004"/>
      <c r="G75" s="1004"/>
      <c r="H75" s="1004"/>
      <c r="I75" s="1004"/>
      <c r="J75" s="1004"/>
      <c r="K75" s="1004"/>
      <c r="L75" s="1004"/>
      <c r="M75" s="1004"/>
      <c r="N75" s="1004"/>
      <c r="O75" s="1004"/>
      <c r="P75" s="1005"/>
      <c r="Q75" s="1007">
        <v>14094</v>
      </c>
      <c r="R75" s="1008"/>
      <c r="S75" s="1008"/>
      <c r="T75" s="1008"/>
      <c r="U75" s="1009"/>
      <c r="V75" s="1010">
        <v>13724</v>
      </c>
      <c r="W75" s="1008"/>
      <c r="X75" s="1008"/>
      <c r="Y75" s="1008"/>
      <c r="Z75" s="1009"/>
      <c r="AA75" s="1010">
        <v>370</v>
      </c>
      <c r="AB75" s="1008"/>
      <c r="AC75" s="1008"/>
      <c r="AD75" s="1008"/>
      <c r="AE75" s="1009"/>
      <c r="AF75" s="1010">
        <v>370</v>
      </c>
      <c r="AG75" s="1008"/>
      <c r="AH75" s="1008"/>
      <c r="AI75" s="1008"/>
      <c r="AJ75" s="1009"/>
      <c r="AK75" s="1010">
        <v>40</v>
      </c>
      <c r="AL75" s="1008"/>
      <c r="AM75" s="1008"/>
      <c r="AN75" s="1008"/>
      <c r="AO75" s="1009"/>
      <c r="AP75" s="1010">
        <v>4401</v>
      </c>
      <c r="AQ75" s="1008"/>
      <c r="AR75" s="1008"/>
      <c r="AS75" s="1008"/>
      <c r="AT75" s="1009"/>
      <c r="AU75" s="1010">
        <v>159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523</v>
      </c>
      <c r="AG88" s="988"/>
      <c r="AH88" s="988"/>
      <c r="AI88" s="988"/>
      <c r="AJ88" s="988"/>
      <c r="AK88" s="992"/>
      <c r="AL88" s="992"/>
      <c r="AM88" s="992"/>
      <c r="AN88" s="992"/>
      <c r="AO88" s="992"/>
      <c r="AP88" s="988">
        <v>4716</v>
      </c>
      <c r="AQ88" s="988"/>
      <c r="AR88" s="988"/>
      <c r="AS88" s="988"/>
      <c r="AT88" s="988"/>
      <c r="AU88" s="988">
        <v>202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289</v>
      </c>
      <c r="AG109" s="923"/>
      <c r="AH109" s="923"/>
      <c r="AI109" s="923"/>
      <c r="AJ109" s="924"/>
      <c r="AK109" s="925" t="s">
        <v>288</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289</v>
      </c>
      <c r="BW109" s="923"/>
      <c r="BX109" s="923"/>
      <c r="BY109" s="923"/>
      <c r="BZ109" s="924"/>
      <c r="CA109" s="925" t="s">
        <v>288</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289</v>
      </c>
      <c r="DM109" s="923"/>
      <c r="DN109" s="923"/>
      <c r="DO109" s="923"/>
      <c r="DP109" s="924"/>
      <c r="DQ109" s="925" t="s">
        <v>288</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2133141</v>
      </c>
      <c r="AB110" s="916"/>
      <c r="AC110" s="916"/>
      <c r="AD110" s="916"/>
      <c r="AE110" s="917"/>
      <c r="AF110" s="918">
        <v>1952964</v>
      </c>
      <c r="AG110" s="916"/>
      <c r="AH110" s="916"/>
      <c r="AI110" s="916"/>
      <c r="AJ110" s="917"/>
      <c r="AK110" s="918">
        <v>1894727</v>
      </c>
      <c r="AL110" s="916"/>
      <c r="AM110" s="916"/>
      <c r="AN110" s="916"/>
      <c r="AO110" s="917"/>
      <c r="AP110" s="919">
        <v>30</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18712825</v>
      </c>
      <c r="BR110" s="863"/>
      <c r="BS110" s="863"/>
      <c r="BT110" s="863"/>
      <c r="BU110" s="863"/>
      <c r="BV110" s="863">
        <v>18184593</v>
      </c>
      <c r="BW110" s="863"/>
      <c r="BX110" s="863"/>
      <c r="BY110" s="863"/>
      <c r="BZ110" s="863"/>
      <c r="CA110" s="863">
        <v>17900246</v>
      </c>
      <c r="CB110" s="863"/>
      <c r="CC110" s="863"/>
      <c r="CD110" s="863"/>
      <c r="CE110" s="863"/>
      <c r="CF110" s="887">
        <v>283.2</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223</v>
      </c>
      <c r="BR111" s="835"/>
      <c r="BS111" s="835"/>
      <c r="BT111" s="835"/>
      <c r="BU111" s="835"/>
      <c r="BV111" s="835" t="s">
        <v>223</v>
      </c>
      <c r="BW111" s="835"/>
      <c r="BX111" s="835"/>
      <c r="BY111" s="835"/>
      <c r="BZ111" s="835"/>
      <c r="CA111" s="835" t="s">
        <v>223</v>
      </c>
      <c r="CB111" s="835"/>
      <c r="CC111" s="835"/>
      <c r="CD111" s="835"/>
      <c r="CE111" s="835"/>
      <c r="CF111" s="896" t="s">
        <v>223</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4315303</v>
      </c>
      <c r="BR112" s="835"/>
      <c r="BS112" s="835"/>
      <c r="BT112" s="835"/>
      <c r="BU112" s="835"/>
      <c r="BV112" s="835">
        <v>4085907</v>
      </c>
      <c r="BW112" s="835"/>
      <c r="BX112" s="835"/>
      <c r="BY112" s="835"/>
      <c r="BZ112" s="835"/>
      <c r="CA112" s="835">
        <v>3851032</v>
      </c>
      <c r="CB112" s="835"/>
      <c r="CC112" s="835"/>
      <c r="CD112" s="835"/>
      <c r="CE112" s="835"/>
      <c r="CF112" s="896">
        <v>60.9</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371929</v>
      </c>
      <c r="AB113" s="944"/>
      <c r="AC113" s="944"/>
      <c r="AD113" s="944"/>
      <c r="AE113" s="945"/>
      <c r="AF113" s="946">
        <v>345628</v>
      </c>
      <c r="AG113" s="944"/>
      <c r="AH113" s="944"/>
      <c r="AI113" s="944"/>
      <c r="AJ113" s="945"/>
      <c r="AK113" s="946">
        <v>316319</v>
      </c>
      <c r="AL113" s="944"/>
      <c r="AM113" s="944"/>
      <c r="AN113" s="944"/>
      <c r="AO113" s="945"/>
      <c r="AP113" s="947">
        <v>5</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302791</v>
      </c>
      <c r="BR113" s="835"/>
      <c r="BS113" s="835"/>
      <c r="BT113" s="835"/>
      <c r="BU113" s="835"/>
      <c r="BV113" s="835">
        <v>266630</v>
      </c>
      <c r="BW113" s="835"/>
      <c r="BX113" s="835"/>
      <c r="BY113" s="835"/>
      <c r="BZ113" s="835"/>
      <c r="CA113" s="835">
        <v>201960</v>
      </c>
      <c r="CB113" s="835"/>
      <c r="CC113" s="835"/>
      <c r="CD113" s="835"/>
      <c r="CE113" s="835"/>
      <c r="CF113" s="896">
        <v>3.2</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113655</v>
      </c>
      <c r="AB114" s="798"/>
      <c r="AC114" s="798"/>
      <c r="AD114" s="798"/>
      <c r="AE114" s="799"/>
      <c r="AF114" s="800">
        <v>113649</v>
      </c>
      <c r="AG114" s="798"/>
      <c r="AH114" s="798"/>
      <c r="AI114" s="798"/>
      <c r="AJ114" s="799"/>
      <c r="AK114" s="800">
        <v>96280</v>
      </c>
      <c r="AL114" s="798"/>
      <c r="AM114" s="798"/>
      <c r="AN114" s="798"/>
      <c r="AO114" s="799"/>
      <c r="AP114" s="845">
        <v>1.5</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2597733</v>
      </c>
      <c r="BR114" s="835"/>
      <c r="BS114" s="835"/>
      <c r="BT114" s="835"/>
      <c r="BU114" s="835"/>
      <c r="BV114" s="835">
        <v>2583021</v>
      </c>
      <c r="BW114" s="835"/>
      <c r="BX114" s="835"/>
      <c r="BY114" s="835"/>
      <c r="BZ114" s="835"/>
      <c r="CA114" s="835">
        <v>2733827</v>
      </c>
      <c r="CB114" s="835"/>
      <c r="CC114" s="835"/>
      <c r="CD114" s="835"/>
      <c r="CE114" s="835"/>
      <c r="CF114" s="896">
        <v>43.2</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223</v>
      </c>
      <c r="AB115" s="944"/>
      <c r="AC115" s="944"/>
      <c r="AD115" s="944"/>
      <c r="AE115" s="945"/>
      <c r="AF115" s="946" t="s">
        <v>223</v>
      </c>
      <c r="AG115" s="944"/>
      <c r="AH115" s="944"/>
      <c r="AI115" s="944"/>
      <c r="AJ115" s="945"/>
      <c r="AK115" s="946" t="s">
        <v>223</v>
      </c>
      <c r="AL115" s="944"/>
      <c r="AM115" s="944"/>
      <c r="AN115" s="944"/>
      <c r="AO115" s="945"/>
      <c r="AP115" s="947" t="s">
        <v>223</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223</v>
      </c>
      <c r="BR115" s="835"/>
      <c r="BS115" s="835"/>
      <c r="BT115" s="835"/>
      <c r="BU115" s="835"/>
      <c r="BV115" s="835" t="s">
        <v>223</v>
      </c>
      <c r="BW115" s="835"/>
      <c r="BX115" s="835"/>
      <c r="BY115" s="835"/>
      <c r="BZ115" s="835"/>
      <c r="CA115" s="835" t="s">
        <v>223</v>
      </c>
      <c r="CB115" s="835"/>
      <c r="CC115" s="835"/>
      <c r="CD115" s="835"/>
      <c r="CE115" s="835"/>
      <c r="CF115" s="896" t="s">
        <v>223</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8</v>
      </c>
      <c r="AB116" s="798"/>
      <c r="AC116" s="798"/>
      <c r="AD116" s="798"/>
      <c r="AE116" s="799"/>
      <c r="AF116" s="800" t="s">
        <v>223</v>
      </c>
      <c r="AG116" s="798"/>
      <c r="AH116" s="798"/>
      <c r="AI116" s="798"/>
      <c r="AJ116" s="799"/>
      <c r="AK116" s="800">
        <v>31</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2618733</v>
      </c>
      <c r="AB117" s="930"/>
      <c r="AC117" s="930"/>
      <c r="AD117" s="930"/>
      <c r="AE117" s="931"/>
      <c r="AF117" s="932">
        <v>2412241</v>
      </c>
      <c r="AG117" s="930"/>
      <c r="AH117" s="930"/>
      <c r="AI117" s="930"/>
      <c r="AJ117" s="931"/>
      <c r="AK117" s="932">
        <v>2307357</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289</v>
      </c>
      <c r="AG118" s="923"/>
      <c r="AH118" s="923"/>
      <c r="AI118" s="923"/>
      <c r="AJ118" s="924"/>
      <c r="AK118" s="925" t="s">
        <v>288</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436</v>
      </c>
      <c r="BP119" s="899"/>
      <c r="BQ119" s="903">
        <v>25928652</v>
      </c>
      <c r="BR119" s="866"/>
      <c r="BS119" s="866"/>
      <c r="BT119" s="866"/>
      <c r="BU119" s="866"/>
      <c r="BV119" s="866">
        <v>25120151</v>
      </c>
      <c r="BW119" s="866"/>
      <c r="BX119" s="866"/>
      <c r="BY119" s="866"/>
      <c r="BZ119" s="866"/>
      <c r="CA119" s="866">
        <v>24687065</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2841991</v>
      </c>
      <c r="BR120" s="863"/>
      <c r="BS120" s="863"/>
      <c r="BT120" s="863"/>
      <c r="BU120" s="863"/>
      <c r="BV120" s="863">
        <v>3147041</v>
      </c>
      <c r="BW120" s="863"/>
      <c r="BX120" s="863"/>
      <c r="BY120" s="863"/>
      <c r="BZ120" s="863"/>
      <c r="CA120" s="863">
        <v>3529056</v>
      </c>
      <c r="CB120" s="863"/>
      <c r="CC120" s="863"/>
      <c r="CD120" s="863"/>
      <c r="CE120" s="863"/>
      <c r="CF120" s="887">
        <v>55.8</v>
      </c>
      <c r="CG120" s="888"/>
      <c r="CH120" s="888"/>
      <c r="CI120" s="888"/>
      <c r="CJ120" s="888"/>
      <c r="CK120" s="889" t="s">
        <v>440</v>
      </c>
      <c r="CL120" s="873"/>
      <c r="CM120" s="873"/>
      <c r="CN120" s="873"/>
      <c r="CO120" s="874"/>
      <c r="CP120" s="893" t="s">
        <v>441</v>
      </c>
      <c r="CQ120" s="894"/>
      <c r="CR120" s="894"/>
      <c r="CS120" s="894"/>
      <c r="CT120" s="894"/>
      <c r="CU120" s="894"/>
      <c r="CV120" s="894"/>
      <c r="CW120" s="894"/>
      <c r="CX120" s="894"/>
      <c r="CY120" s="894"/>
      <c r="CZ120" s="894"/>
      <c r="DA120" s="894"/>
      <c r="DB120" s="894"/>
      <c r="DC120" s="894"/>
      <c r="DD120" s="894"/>
      <c r="DE120" s="894"/>
      <c r="DF120" s="895"/>
      <c r="DG120" s="882">
        <v>3807561</v>
      </c>
      <c r="DH120" s="863"/>
      <c r="DI120" s="863"/>
      <c r="DJ120" s="863"/>
      <c r="DK120" s="863"/>
      <c r="DL120" s="863">
        <v>3673974</v>
      </c>
      <c r="DM120" s="863"/>
      <c r="DN120" s="863"/>
      <c r="DO120" s="863"/>
      <c r="DP120" s="863"/>
      <c r="DQ120" s="863">
        <v>3553632</v>
      </c>
      <c r="DR120" s="863"/>
      <c r="DS120" s="863"/>
      <c r="DT120" s="863"/>
      <c r="DU120" s="863"/>
      <c r="DV120" s="864">
        <v>56.2</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1500722</v>
      </c>
      <c r="BR121" s="835"/>
      <c r="BS121" s="835"/>
      <c r="BT121" s="835"/>
      <c r="BU121" s="835"/>
      <c r="BV121" s="835">
        <v>1360161</v>
      </c>
      <c r="BW121" s="835"/>
      <c r="BX121" s="835"/>
      <c r="BY121" s="835"/>
      <c r="BZ121" s="835"/>
      <c r="CA121" s="835">
        <v>1301990</v>
      </c>
      <c r="CB121" s="835"/>
      <c r="CC121" s="835"/>
      <c r="CD121" s="835"/>
      <c r="CE121" s="835"/>
      <c r="CF121" s="896">
        <v>20.6</v>
      </c>
      <c r="CG121" s="897"/>
      <c r="CH121" s="897"/>
      <c r="CI121" s="897"/>
      <c r="CJ121" s="897"/>
      <c r="CK121" s="890"/>
      <c r="CL121" s="876"/>
      <c r="CM121" s="876"/>
      <c r="CN121" s="876"/>
      <c r="CO121" s="877"/>
      <c r="CP121" s="856" t="s">
        <v>444</v>
      </c>
      <c r="CQ121" s="857"/>
      <c r="CR121" s="857"/>
      <c r="CS121" s="857"/>
      <c r="CT121" s="857"/>
      <c r="CU121" s="857"/>
      <c r="CV121" s="857"/>
      <c r="CW121" s="857"/>
      <c r="CX121" s="857"/>
      <c r="CY121" s="857"/>
      <c r="CZ121" s="857"/>
      <c r="DA121" s="857"/>
      <c r="DB121" s="857"/>
      <c r="DC121" s="857"/>
      <c r="DD121" s="857"/>
      <c r="DE121" s="857"/>
      <c r="DF121" s="858"/>
      <c r="DG121" s="834">
        <v>507742</v>
      </c>
      <c r="DH121" s="835"/>
      <c r="DI121" s="835"/>
      <c r="DJ121" s="835"/>
      <c r="DK121" s="835"/>
      <c r="DL121" s="835">
        <v>411933</v>
      </c>
      <c r="DM121" s="835"/>
      <c r="DN121" s="835"/>
      <c r="DO121" s="835"/>
      <c r="DP121" s="835"/>
      <c r="DQ121" s="835">
        <v>297400</v>
      </c>
      <c r="DR121" s="835"/>
      <c r="DS121" s="835"/>
      <c r="DT121" s="835"/>
      <c r="DU121" s="835"/>
      <c r="DV121" s="812">
        <v>4.7</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12057681</v>
      </c>
      <c r="BR122" s="866"/>
      <c r="BS122" s="866"/>
      <c r="BT122" s="866"/>
      <c r="BU122" s="866"/>
      <c r="BV122" s="866">
        <v>11826414</v>
      </c>
      <c r="BW122" s="866"/>
      <c r="BX122" s="866"/>
      <c r="BY122" s="866"/>
      <c r="BZ122" s="866"/>
      <c r="CA122" s="866">
        <v>11896114</v>
      </c>
      <c r="CB122" s="866"/>
      <c r="CC122" s="866"/>
      <c r="CD122" s="866"/>
      <c r="CE122" s="866"/>
      <c r="CF122" s="867">
        <v>188.2</v>
      </c>
      <c r="CG122" s="868"/>
      <c r="CH122" s="868"/>
      <c r="CI122" s="868"/>
      <c r="CJ122" s="868"/>
      <c r="CK122" s="890"/>
      <c r="CL122" s="876"/>
      <c r="CM122" s="876"/>
      <c r="CN122" s="876"/>
      <c r="CO122" s="877"/>
      <c r="CP122" s="856" t="s">
        <v>446</v>
      </c>
      <c r="CQ122" s="857"/>
      <c r="CR122" s="857"/>
      <c r="CS122" s="857"/>
      <c r="CT122" s="857"/>
      <c r="CU122" s="857"/>
      <c r="CV122" s="857"/>
      <c r="CW122" s="857"/>
      <c r="CX122" s="857"/>
      <c r="CY122" s="857"/>
      <c r="CZ122" s="857"/>
      <c r="DA122" s="857"/>
      <c r="DB122" s="857"/>
      <c r="DC122" s="857"/>
      <c r="DD122" s="857"/>
      <c r="DE122" s="857"/>
      <c r="DF122" s="858"/>
      <c r="DG122" s="834" t="s">
        <v>223</v>
      </c>
      <c r="DH122" s="835"/>
      <c r="DI122" s="835"/>
      <c r="DJ122" s="835"/>
      <c r="DK122" s="835"/>
      <c r="DL122" s="835" t="s">
        <v>223</v>
      </c>
      <c r="DM122" s="835"/>
      <c r="DN122" s="835"/>
      <c r="DO122" s="835"/>
      <c r="DP122" s="835"/>
      <c r="DQ122" s="835" t="s">
        <v>223</v>
      </c>
      <c r="DR122" s="835"/>
      <c r="DS122" s="835"/>
      <c r="DT122" s="835"/>
      <c r="DU122" s="835"/>
      <c r="DV122" s="812" t="s">
        <v>223</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447</v>
      </c>
      <c r="BP123" s="899"/>
      <c r="BQ123" s="853">
        <v>16400394</v>
      </c>
      <c r="BR123" s="854"/>
      <c r="BS123" s="854"/>
      <c r="BT123" s="854"/>
      <c r="BU123" s="854"/>
      <c r="BV123" s="854">
        <v>16333616</v>
      </c>
      <c r="BW123" s="854"/>
      <c r="BX123" s="854"/>
      <c r="BY123" s="854"/>
      <c r="BZ123" s="854"/>
      <c r="CA123" s="854">
        <v>16727160</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150.80000000000001</v>
      </c>
      <c r="BR124" s="852"/>
      <c r="BS124" s="852"/>
      <c r="BT124" s="852"/>
      <c r="BU124" s="852"/>
      <c r="BV124" s="852">
        <v>135.30000000000001</v>
      </c>
      <c r="BW124" s="852"/>
      <c r="BX124" s="852"/>
      <c r="BY124" s="852"/>
      <c r="BZ124" s="852"/>
      <c r="CA124" s="852">
        <v>125.9</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x14ac:dyDescent="0.15">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223</v>
      </c>
      <c r="AB127" s="798"/>
      <c r="AC127" s="798"/>
      <c r="AD127" s="798"/>
      <c r="AE127" s="799"/>
      <c r="AF127" s="800" t="s">
        <v>223</v>
      </c>
      <c r="AG127" s="798"/>
      <c r="AH127" s="798"/>
      <c r="AI127" s="798"/>
      <c r="AJ127" s="799"/>
      <c r="AK127" s="800" t="s">
        <v>223</v>
      </c>
      <c r="AL127" s="798"/>
      <c r="AM127" s="798"/>
      <c r="AN127" s="798"/>
      <c r="AO127" s="799"/>
      <c r="AP127" s="845" t="s">
        <v>223</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x14ac:dyDescent="0.2">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269165</v>
      </c>
      <c r="AB128" s="819"/>
      <c r="AC128" s="819"/>
      <c r="AD128" s="819"/>
      <c r="AE128" s="820"/>
      <c r="AF128" s="821">
        <v>247508</v>
      </c>
      <c r="AG128" s="819"/>
      <c r="AH128" s="819"/>
      <c r="AI128" s="819"/>
      <c r="AJ128" s="820"/>
      <c r="AK128" s="821">
        <v>247777</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223</v>
      </c>
      <c r="BG128" s="805"/>
      <c r="BH128" s="805"/>
      <c r="BI128" s="805"/>
      <c r="BJ128" s="805"/>
      <c r="BK128" s="805"/>
      <c r="BL128" s="828"/>
      <c r="BM128" s="804">
        <v>13.88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7679862</v>
      </c>
      <c r="AB129" s="798"/>
      <c r="AC129" s="798"/>
      <c r="AD129" s="798"/>
      <c r="AE129" s="799"/>
      <c r="AF129" s="800">
        <v>7803471</v>
      </c>
      <c r="AG129" s="798"/>
      <c r="AH129" s="798"/>
      <c r="AI129" s="798"/>
      <c r="AJ129" s="799"/>
      <c r="AK129" s="800">
        <v>7540970</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223</v>
      </c>
      <c r="BG129" s="788"/>
      <c r="BH129" s="788"/>
      <c r="BI129" s="788"/>
      <c r="BJ129" s="788"/>
      <c r="BK129" s="788"/>
      <c r="BL129" s="789"/>
      <c r="BM129" s="787">
        <v>18.88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1364309</v>
      </c>
      <c r="AB130" s="798"/>
      <c r="AC130" s="798"/>
      <c r="AD130" s="798"/>
      <c r="AE130" s="799"/>
      <c r="AF130" s="800">
        <v>1311751</v>
      </c>
      <c r="AG130" s="798"/>
      <c r="AH130" s="798"/>
      <c r="AI130" s="798"/>
      <c r="AJ130" s="799"/>
      <c r="AK130" s="800">
        <v>1219169</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14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6315553</v>
      </c>
      <c r="AB131" s="781"/>
      <c r="AC131" s="781"/>
      <c r="AD131" s="781"/>
      <c r="AE131" s="782"/>
      <c r="AF131" s="783">
        <v>6491720</v>
      </c>
      <c r="AG131" s="781"/>
      <c r="AH131" s="781"/>
      <c r="AI131" s="781"/>
      <c r="AJ131" s="782"/>
      <c r="AK131" s="783">
        <v>6321801</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125.9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15.600518279999999</v>
      </c>
      <c r="AB132" s="761"/>
      <c r="AC132" s="761"/>
      <c r="AD132" s="761"/>
      <c r="AE132" s="762"/>
      <c r="AF132" s="763">
        <v>13.139537750000001</v>
      </c>
      <c r="AG132" s="761"/>
      <c r="AH132" s="761"/>
      <c r="AI132" s="761"/>
      <c r="AJ132" s="762"/>
      <c r="AK132" s="763">
        <v>13.293854079999999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15.6</v>
      </c>
      <c r="AB133" s="740"/>
      <c r="AC133" s="740"/>
      <c r="AD133" s="740"/>
      <c r="AE133" s="741"/>
      <c r="AF133" s="739">
        <v>14.9</v>
      </c>
      <c r="AG133" s="740"/>
      <c r="AH133" s="740"/>
      <c r="AI133" s="740"/>
      <c r="AJ133" s="741"/>
      <c r="AK133" s="739">
        <v>14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2" t="s">
        <v>475</v>
      </c>
      <c r="L7" s="256"/>
      <c r="M7" s="257" t="s">
        <v>476</v>
      </c>
      <c r="N7" s="258"/>
    </row>
    <row r="8" spans="1:16" x14ac:dyDescent="0.15">
      <c r="A8" s="250"/>
      <c r="B8" s="246"/>
      <c r="C8" s="246"/>
      <c r="D8" s="246"/>
      <c r="E8" s="246"/>
      <c r="F8" s="246"/>
      <c r="G8" s="259"/>
      <c r="H8" s="260"/>
      <c r="I8" s="260"/>
      <c r="J8" s="261"/>
      <c r="K8" s="1153"/>
      <c r="L8" s="262" t="s">
        <v>477</v>
      </c>
      <c r="M8" s="263" t="s">
        <v>478</v>
      </c>
      <c r="N8" s="264" t="s">
        <v>479</v>
      </c>
    </row>
    <row r="9" spans="1:16" x14ac:dyDescent="0.15">
      <c r="A9" s="250"/>
      <c r="B9" s="246"/>
      <c r="C9" s="246"/>
      <c r="D9" s="246"/>
      <c r="E9" s="246"/>
      <c r="F9" s="246"/>
      <c r="G9" s="1166" t="s">
        <v>480</v>
      </c>
      <c r="H9" s="1167"/>
      <c r="I9" s="1167"/>
      <c r="J9" s="1168"/>
      <c r="K9" s="265">
        <v>2461566</v>
      </c>
      <c r="L9" s="266">
        <v>90950</v>
      </c>
      <c r="M9" s="267">
        <v>68135</v>
      </c>
      <c r="N9" s="268">
        <v>33.5</v>
      </c>
    </row>
    <row r="10" spans="1:16" x14ac:dyDescent="0.15">
      <c r="A10" s="250"/>
      <c r="B10" s="246"/>
      <c r="C10" s="246"/>
      <c r="D10" s="246"/>
      <c r="E10" s="246"/>
      <c r="F10" s="246"/>
      <c r="G10" s="1166" t="s">
        <v>481</v>
      </c>
      <c r="H10" s="1167"/>
      <c r="I10" s="1167"/>
      <c r="J10" s="1168"/>
      <c r="K10" s="269">
        <v>205240</v>
      </c>
      <c r="L10" s="270">
        <v>7583</v>
      </c>
      <c r="M10" s="271">
        <v>7843</v>
      </c>
      <c r="N10" s="272">
        <v>-3.3</v>
      </c>
    </row>
    <row r="11" spans="1:16" ht="13.5" customHeight="1" x14ac:dyDescent="0.15">
      <c r="A11" s="250"/>
      <c r="B11" s="246"/>
      <c r="C11" s="246"/>
      <c r="D11" s="246"/>
      <c r="E11" s="246"/>
      <c r="F11" s="246"/>
      <c r="G11" s="1166" t="s">
        <v>482</v>
      </c>
      <c r="H11" s="1167"/>
      <c r="I11" s="1167"/>
      <c r="J11" s="1168"/>
      <c r="K11" s="269">
        <v>338722</v>
      </c>
      <c r="L11" s="270">
        <v>12515</v>
      </c>
      <c r="M11" s="271">
        <v>8431</v>
      </c>
      <c r="N11" s="272">
        <v>48.4</v>
      </c>
    </row>
    <row r="12" spans="1:16" ht="13.5" customHeight="1" x14ac:dyDescent="0.15">
      <c r="A12" s="250"/>
      <c r="B12" s="246"/>
      <c r="C12" s="246"/>
      <c r="D12" s="246"/>
      <c r="E12" s="246"/>
      <c r="F12" s="246"/>
      <c r="G12" s="1166" t="s">
        <v>483</v>
      </c>
      <c r="H12" s="1167"/>
      <c r="I12" s="1167"/>
      <c r="J12" s="1168"/>
      <c r="K12" s="269" t="s">
        <v>484</v>
      </c>
      <c r="L12" s="270" t="s">
        <v>484</v>
      </c>
      <c r="M12" s="271">
        <v>1146</v>
      </c>
      <c r="N12" s="272" t="s">
        <v>484</v>
      </c>
    </row>
    <row r="13" spans="1:16" ht="13.5" customHeight="1" x14ac:dyDescent="0.15">
      <c r="A13" s="250"/>
      <c r="B13" s="246"/>
      <c r="C13" s="246"/>
      <c r="D13" s="246"/>
      <c r="E13" s="246"/>
      <c r="F13" s="246"/>
      <c r="G13" s="1166" t="s">
        <v>485</v>
      </c>
      <c r="H13" s="1167"/>
      <c r="I13" s="1167"/>
      <c r="J13" s="1168"/>
      <c r="K13" s="269" t="s">
        <v>484</v>
      </c>
      <c r="L13" s="270" t="s">
        <v>484</v>
      </c>
      <c r="M13" s="271">
        <v>13</v>
      </c>
      <c r="N13" s="272" t="s">
        <v>484</v>
      </c>
    </row>
    <row r="14" spans="1:16" ht="13.5" customHeight="1" x14ac:dyDescent="0.15">
      <c r="A14" s="250"/>
      <c r="B14" s="246"/>
      <c r="C14" s="246"/>
      <c r="D14" s="246"/>
      <c r="E14" s="246"/>
      <c r="F14" s="246"/>
      <c r="G14" s="1166" t="s">
        <v>486</v>
      </c>
      <c r="H14" s="1167"/>
      <c r="I14" s="1167"/>
      <c r="J14" s="1168"/>
      <c r="K14" s="269">
        <v>97445</v>
      </c>
      <c r="L14" s="270">
        <v>3600</v>
      </c>
      <c r="M14" s="271">
        <v>2999</v>
      </c>
      <c r="N14" s="272">
        <v>20</v>
      </c>
    </row>
    <row r="15" spans="1:16" ht="13.5" customHeight="1" x14ac:dyDescent="0.15">
      <c r="A15" s="250"/>
      <c r="B15" s="246"/>
      <c r="C15" s="246"/>
      <c r="D15" s="246"/>
      <c r="E15" s="246"/>
      <c r="F15" s="246"/>
      <c r="G15" s="1166" t="s">
        <v>487</v>
      </c>
      <c r="H15" s="1167"/>
      <c r="I15" s="1167"/>
      <c r="J15" s="1168"/>
      <c r="K15" s="269">
        <v>95639</v>
      </c>
      <c r="L15" s="270">
        <v>3534</v>
      </c>
      <c r="M15" s="271">
        <v>1559</v>
      </c>
      <c r="N15" s="272">
        <v>126.7</v>
      </c>
    </row>
    <row r="16" spans="1:16" x14ac:dyDescent="0.15">
      <c r="A16" s="250"/>
      <c r="B16" s="246"/>
      <c r="C16" s="246"/>
      <c r="D16" s="246"/>
      <c r="E16" s="246"/>
      <c r="F16" s="246"/>
      <c r="G16" s="1169" t="s">
        <v>488</v>
      </c>
      <c r="H16" s="1170"/>
      <c r="I16" s="1170"/>
      <c r="J16" s="1171"/>
      <c r="K16" s="270">
        <v>-170234</v>
      </c>
      <c r="L16" s="270">
        <v>-6290</v>
      </c>
      <c r="M16" s="271">
        <v>-6577</v>
      </c>
      <c r="N16" s="272">
        <v>-4.4000000000000004</v>
      </c>
    </row>
    <row r="17" spans="1:16" x14ac:dyDescent="0.15">
      <c r="A17" s="250"/>
      <c r="B17" s="246"/>
      <c r="C17" s="246"/>
      <c r="D17" s="246"/>
      <c r="E17" s="246"/>
      <c r="F17" s="246"/>
      <c r="G17" s="1169" t="s">
        <v>171</v>
      </c>
      <c r="H17" s="1170"/>
      <c r="I17" s="1170"/>
      <c r="J17" s="1171"/>
      <c r="K17" s="270">
        <v>3028378</v>
      </c>
      <c r="L17" s="270">
        <v>111893</v>
      </c>
      <c r="M17" s="271">
        <v>83548</v>
      </c>
      <c r="N17" s="272">
        <v>33.9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63" t="s">
        <v>493</v>
      </c>
      <c r="H21" s="1164"/>
      <c r="I21" s="1164"/>
      <c r="J21" s="1165"/>
      <c r="K21" s="282">
        <v>10.38</v>
      </c>
      <c r="L21" s="283">
        <v>8.0299999999999994</v>
      </c>
      <c r="M21" s="284">
        <v>2.35</v>
      </c>
      <c r="N21" s="251"/>
      <c r="O21" s="285"/>
      <c r="P21" s="281"/>
    </row>
    <row r="22" spans="1:16" s="286" customFormat="1" x14ac:dyDescent="0.15">
      <c r="A22" s="281"/>
      <c r="B22" s="251"/>
      <c r="C22" s="251"/>
      <c r="D22" s="251"/>
      <c r="E22" s="251"/>
      <c r="F22" s="251"/>
      <c r="G22" s="1163" t="s">
        <v>494</v>
      </c>
      <c r="H22" s="1164"/>
      <c r="I22" s="1164"/>
      <c r="J22" s="1165"/>
      <c r="K22" s="287">
        <v>98.5</v>
      </c>
      <c r="L22" s="288">
        <v>97.6</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2" t="s">
        <v>475</v>
      </c>
      <c r="L30" s="256"/>
      <c r="M30" s="257" t="s">
        <v>476</v>
      </c>
      <c r="N30" s="258"/>
    </row>
    <row r="31" spans="1:16" x14ac:dyDescent="0.15">
      <c r="A31" s="250"/>
      <c r="B31" s="246"/>
      <c r="C31" s="246"/>
      <c r="D31" s="246"/>
      <c r="E31" s="246"/>
      <c r="F31" s="246"/>
      <c r="G31" s="259"/>
      <c r="H31" s="260"/>
      <c r="I31" s="260"/>
      <c r="J31" s="261"/>
      <c r="K31" s="1153"/>
      <c r="L31" s="262" t="s">
        <v>477</v>
      </c>
      <c r="M31" s="263" t="s">
        <v>478</v>
      </c>
      <c r="N31" s="264" t="s">
        <v>479</v>
      </c>
    </row>
    <row r="32" spans="1:16" ht="27" customHeight="1" x14ac:dyDescent="0.15">
      <c r="A32" s="250"/>
      <c r="B32" s="246"/>
      <c r="C32" s="246"/>
      <c r="D32" s="246"/>
      <c r="E32" s="246"/>
      <c r="F32" s="246"/>
      <c r="G32" s="1154" t="s">
        <v>498</v>
      </c>
      <c r="H32" s="1155"/>
      <c r="I32" s="1155"/>
      <c r="J32" s="1156"/>
      <c r="K32" s="296">
        <v>1894727</v>
      </c>
      <c r="L32" s="296">
        <v>70007</v>
      </c>
      <c r="M32" s="297">
        <v>50382</v>
      </c>
      <c r="N32" s="298">
        <v>39</v>
      </c>
    </row>
    <row r="33" spans="1:16" ht="13.5" customHeight="1" x14ac:dyDescent="0.15">
      <c r="A33" s="250"/>
      <c r="B33" s="246"/>
      <c r="C33" s="246"/>
      <c r="D33" s="246"/>
      <c r="E33" s="246"/>
      <c r="F33" s="246"/>
      <c r="G33" s="1154" t="s">
        <v>499</v>
      </c>
      <c r="H33" s="1155"/>
      <c r="I33" s="1155"/>
      <c r="J33" s="1156"/>
      <c r="K33" s="296" t="s">
        <v>484</v>
      </c>
      <c r="L33" s="296" t="s">
        <v>484</v>
      </c>
      <c r="M33" s="297" t="s">
        <v>484</v>
      </c>
      <c r="N33" s="298" t="s">
        <v>484</v>
      </c>
    </row>
    <row r="34" spans="1:16" ht="27" customHeight="1" x14ac:dyDescent="0.15">
      <c r="A34" s="250"/>
      <c r="B34" s="246"/>
      <c r="C34" s="246"/>
      <c r="D34" s="246"/>
      <c r="E34" s="246"/>
      <c r="F34" s="246"/>
      <c r="G34" s="1154" t="s">
        <v>500</v>
      </c>
      <c r="H34" s="1155"/>
      <c r="I34" s="1155"/>
      <c r="J34" s="1156"/>
      <c r="K34" s="296" t="s">
        <v>484</v>
      </c>
      <c r="L34" s="296" t="s">
        <v>484</v>
      </c>
      <c r="M34" s="297">
        <v>67</v>
      </c>
      <c r="N34" s="298" t="s">
        <v>484</v>
      </c>
    </row>
    <row r="35" spans="1:16" ht="27" customHeight="1" x14ac:dyDescent="0.15">
      <c r="A35" s="250"/>
      <c r="B35" s="246"/>
      <c r="C35" s="246"/>
      <c r="D35" s="246"/>
      <c r="E35" s="246"/>
      <c r="F35" s="246"/>
      <c r="G35" s="1154" t="s">
        <v>501</v>
      </c>
      <c r="H35" s="1155"/>
      <c r="I35" s="1155"/>
      <c r="J35" s="1156"/>
      <c r="K35" s="296">
        <v>316319</v>
      </c>
      <c r="L35" s="296">
        <v>11687</v>
      </c>
      <c r="M35" s="297">
        <v>21211</v>
      </c>
      <c r="N35" s="298">
        <v>-44.9</v>
      </c>
    </row>
    <row r="36" spans="1:16" ht="27" customHeight="1" x14ac:dyDescent="0.15">
      <c r="A36" s="250"/>
      <c r="B36" s="246"/>
      <c r="C36" s="246"/>
      <c r="D36" s="246"/>
      <c r="E36" s="246"/>
      <c r="F36" s="246"/>
      <c r="G36" s="1154" t="s">
        <v>502</v>
      </c>
      <c r="H36" s="1155"/>
      <c r="I36" s="1155"/>
      <c r="J36" s="1156"/>
      <c r="K36" s="296">
        <v>96280</v>
      </c>
      <c r="L36" s="296">
        <v>3557</v>
      </c>
      <c r="M36" s="297">
        <v>3327</v>
      </c>
      <c r="N36" s="298">
        <v>6.9</v>
      </c>
    </row>
    <row r="37" spans="1:16" ht="13.5" customHeight="1" x14ac:dyDescent="0.15">
      <c r="A37" s="250"/>
      <c r="B37" s="246"/>
      <c r="C37" s="246"/>
      <c r="D37" s="246"/>
      <c r="E37" s="246"/>
      <c r="F37" s="246"/>
      <c r="G37" s="1154" t="s">
        <v>503</v>
      </c>
      <c r="H37" s="1155"/>
      <c r="I37" s="1155"/>
      <c r="J37" s="1156"/>
      <c r="K37" s="296" t="s">
        <v>484</v>
      </c>
      <c r="L37" s="296" t="s">
        <v>484</v>
      </c>
      <c r="M37" s="297">
        <v>797</v>
      </c>
      <c r="N37" s="298" t="s">
        <v>484</v>
      </c>
    </row>
    <row r="38" spans="1:16" ht="27" customHeight="1" x14ac:dyDescent="0.15">
      <c r="A38" s="250"/>
      <c r="B38" s="246"/>
      <c r="C38" s="246"/>
      <c r="D38" s="246"/>
      <c r="E38" s="246"/>
      <c r="F38" s="246"/>
      <c r="G38" s="1157" t="s">
        <v>504</v>
      </c>
      <c r="H38" s="1158"/>
      <c r="I38" s="1158"/>
      <c r="J38" s="1159"/>
      <c r="K38" s="299">
        <v>31</v>
      </c>
      <c r="L38" s="299">
        <v>1</v>
      </c>
      <c r="M38" s="300">
        <v>3</v>
      </c>
      <c r="N38" s="301">
        <v>-66.7</v>
      </c>
      <c r="O38" s="295"/>
    </row>
    <row r="39" spans="1:16" x14ac:dyDescent="0.15">
      <c r="A39" s="250"/>
      <c r="B39" s="246"/>
      <c r="C39" s="246"/>
      <c r="D39" s="246"/>
      <c r="E39" s="246"/>
      <c r="F39" s="246"/>
      <c r="G39" s="1157" t="s">
        <v>505</v>
      </c>
      <c r="H39" s="1158"/>
      <c r="I39" s="1158"/>
      <c r="J39" s="1159"/>
      <c r="K39" s="302">
        <v>-247777</v>
      </c>
      <c r="L39" s="302">
        <v>-9155</v>
      </c>
      <c r="M39" s="303">
        <v>-4757</v>
      </c>
      <c r="N39" s="304">
        <v>92.5</v>
      </c>
      <c r="O39" s="295"/>
    </row>
    <row r="40" spans="1:16" ht="27" customHeight="1" x14ac:dyDescent="0.15">
      <c r="A40" s="250"/>
      <c r="B40" s="246"/>
      <c r="C40" s="246"/>
      <c r="D40" s="246"/>
      <c r="E40" s="246"/>
      <c r="F40" s="246"/>
      <c r="G40" s="1154" t="s">
        <v>506</v>
      </c>
      <c r="H40" s="1155"/>
      <c r="I40" s="1155"/>
      <c r="J40" s="1156"/>
      <c r="K40" s="302">
        <v>-1219169</v>
      </c>
      <c r="L40" s="302">
        <v>-45046</v>
      </c>
      <c r="M40" s="303">
        <v>-48278</v>
      </c>
      <c r="N40" s="304">
        <v>-6.7</v>
      </c>
      <c r="O40" s="295"/>
    </row>
    <row r="41" spans="1:16" x14ac:dyDescent="0.15">
      <c r="A41" s="250"/>
      <c r="B41" s="246"/>
      <c r="C41" s="246"/>
      <c r="D41" s="246"/>
      <c r="E41" s="246"/>
      <c r="F41" s="246"/>
      <c r="G41" s="1160" t="s">
        <v>283</v>
      </c>
      <c r="H41" s="1161"/>
      <c r="I41" s="1161"/>
      <c r="J41" s="1162"/>
      <c r="K41" s="296">
        <v>840411</v>
      </c>
      <c r="L41" s="302">
        <v>31052</v>
      </c>
      <c r="M41" s="303">
        <v>22752</v>
      </c>
      <c r="N41" s="304">
        <v>36.5</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47" t="s">
        <v>475</v>
      </c>
      <c r="J49" s="1149" t="s">
        <v>510</v>
      </c>
      <c r="K49" s="1150"/>
      <c r="L49" s="1150"/>
      <c r="M49" s="1150"/>
      <c r="N49" s="1151"/>
    </row>
    <row r="50" spans="1:14" x14ac:dyDescent="0.15">
      <c r="A50" s="250"/>
      <c r="B50" s="246"/>
      <c r="C50" s="246"/>
      <c r="D50" s="246"/>
      <c r="E50" s="246"/>
      <c r="F50" s="246"/>
      <c r="G50" s="314"/>
      <c r="H50" s="315"/>
      <c r="I50" s="1148"/>
      <c r="J50" s="316" t="s">
        <v>511</v>
      </c>
      <c r="K50" s="317" t="s">
        <v>512</v>
      </c>
      <c r="L50" s="318" t="s">
        <v>513</v>
      </c>
      <c r="M50" s="319" t="s">
        <v>514</v>
      </c>
      <c r="N50" s="320" t="s">
        <v>515</v>
      </c>
    </row>
    <row r="51" spans="1:14" x14ac:dyDescent="0.15">
      <c r="A51" s="250"/>
      <c r="B51" s="246"/>
      <c r="C51" s="246"/>
      <c r="D51" s="246"/>
      <c r="E51" s="246"/>
      <c r="F51" s="246"/>
      <c r="G51" s="312" t="s">
        <v>516</v>
      </c>
      <c r="H51" s="313"/>
      <c r="I51" s="321">
        <v>461156</v>
      </c>
      <c r="J51" s="322">
        <v>15859</v>
      </c>
      <c r="K51" s="323">
        <v>1.1000000000000001</v>
      </c>
      <c r="L51" s="324">
        <v>75709</v>
      </c>
      <c r="M51" s="325">
        <v>12.7</v>
      </c>
      <c r="N51" s="326">
        <v>-11.6</v>
      </c>
    </row>
    <row r="52" spans="1:14" x14ac:dyDescent="0.15">
      <c r="A52" s="250"/>
      <c r="B52" s="246"/>
      <c r="C52" s="246"/>
      <c r="D52" s="246"/>
      <c r="E52" s="246"/>
      <c r="F52" s="246"/>
      <c r="G52" s="327"/>
      <c r="H52" s="328" t="s">
        <v>517</v>
      </c>
      <c r="I52" s="329">
        <v>258210</v>
      </c>
      <c r="J52" s="330">
        <v>8880</v>
      </c>
      <c r="K52" s="331">
        <v>-14.2</v>
      </c>
      <c r="L52" s="332">
        <v>35212</v>
      </c>
      <c r="M52" s="333">
        <v>0</v>
      </c>
      <c r="N52" s="334">
        <v>-14.2</v>
      </c>
    </row>
    <row r="53" spans="1:14" x14ac:dyDescent="0.15">
      <c r="A53" s="250"/>
      <c r="B53" s="246"/>
      <c r="C53" s="246"/>
      <c r="D53" s="246"/>
      <c r="E53" s="246"/>
      <c r="F53" s="246"/>
      <c r="G53" s="312" t="s">
        <v>518</v>
      </c>
      <c r="H53" s="313"/>
      <c r="I53" s="321">
        <v>917238</v>
      </c>
      <c r="J53" s="322">
        <v>32191</v>
      </c>
      <c r="K53" s="323">
        <v>103</v>
      </c>
      <c r="L53" s="324">
        <v>90961</v>
      </c>
      <c r="M53" s="325">
        <v>20.100000000000001</v>
      </c>
      <c r="N53" s="326">
        <v>82.9</v>
      </c>
    </row>
    <row r="54" spans="1:14" x14ac:dyDescent="0.15">
      <c r="A54" s="250"/>
      <c r="B54" s="246"/>
      <c r="C54" s="246"/>
      <c r="D54" s="246"/>
      <c r="E54" s="246"/>
      <c r="F54" s="246"/>
      <c r="G54" s="327"/>
      <c r="H54" s="328" t="s">
        <v>517</v>
      </c>
      <c r="I54" s="329">
        <v>601273</v>
      </c>
      <c r="J54" s="330">
        <v>21102</v>
      </c>
      <c r="K54" s="331">
        <v>137.6</v>
      </c>
      <c r="L54" s="332">
        <v>37720</v>
      </c>
      <c r="M54" s="333">
        <v>7.1</v>
      </c>
      <c r="N54" s="334">
        <v>130.5</v>
      </c>
    </row>
    <row r="55" spans="1:14" x14ac:dyDescent="0.15">
      <c r="A55" s="250"/>
      <c r="B55" s="246"/>
      <c r="C55" s="246"/>
      <c r="D55" s="246"/>
      <c r="E55" s="246"/>
      <c r="F55" s="246"/>
      <c r="G55" s="312" t="s">
        <v>519</v>
      </c>
      <c r="H55" s="313"/>
      <c r="I55" s="321">
        <v>1458363</v>
      </c>
      <c r="J55" s="322">
        <v>52123</v>
      </c>
      <c r="K55" s="323">
        <v>61.9</v>
      </c>
      <c r="L55" s="324">
        <v>106614</v>
      </c>
      <c r="M55" s="325">
        <v>17.2</v>
      </c>
      <c r="N55" s="326">
        <v>44.7</v>
      </c>
    </row>
    <row r="56" spans="1:14" x14ac:dyDescent="0.15">
      <c r="A56" s="250"/>
      <c r="B56" s="246"/>
      <c r="C56" s="246"/>
      <c r="D56" s="246"/>
      <c r="E56" s="246"/>
      <c r="F56" s="246"/>
      <c r="G56" s="327"/>
      <c r="H56" s="328" t="s">
        <v>517</v>
      </c>
      <c r="I56" s="329">
        <v>732047</v>
      </c>
      <c r="J56" s="330">
        <v>26164</v>
      </c>
      <c r="K56" s="331">
        <v>24</v>
      </c>
      <c r="L56" s="332">
        <v>45545</v>
      </c>
      <c r="M56" s="333">
        <v>20.7</v>
      </c>
      <c r="N56" s="334">
        <v>3.3</v>
      </c>
    </row>
    <row r="57" spans="1:14" x14ac:dyDescent="0.15">
      <c r="A57" s="250"/>
      <c r="B57" s="246"/>
      <c r="C57" s="246"/>
      <c r="D57" s="246"/>
      <c r="E57" s="246"/>
      <c r="F57" s="246"/>
      <c r="G57" s="312" t="s">
        <v>520</v>
      </c>
      <c r="H57" s="313"/>
      <c r="I57" s="321">
        <v>1010263</v>
      </c>
      <c r="J57" s="322">
        <v>36782</v>
      </c>
      <c r="K57" s="323">
        <v>-29.4</v>
      </c>
      <c r="L57" s="324">
        <v>81768</v>
      </c>
      <c r="M57" s="325">
        <v>-23.3</v>
      </c>
      <c r="N57" s="326">
        <v>-6.1</v>
      </c>
    </row>
    <row r="58" spans="1:14" x14ac:dyDescent="0.15">
      <c r="A58" s="250"/>
      <c r="B58" s="246"/>
      <c r="C58" s="246"/>
      <c r="D58" s="246"/>
      <c r="E58" s="246"/>
      <c r="F58" s="246"/>
      <c r="G58" s="327"/>
      <c r="H58" s="328" t="s">
        <v>517</v>
      </c>
      <c r="I58" s="329">
        <v>395921</v>
      </c>
      <c r="J58" s="330">
        <v>14415</v>
      </c>
      <c r="K58" s="331">
        <v>-44.9</v>
      </c>
      <c r="L58" s="332">
        <v>37917</v>
      </c>
      <c r="M58" s="333">
        <v>-16.7</v>
      </c>
      <c r="N58" s="334">
        <v>-28.2</v>
      </c>
    </row>
    <row r="59" spans="1:14" x14ac:dyDescent="0.15">
      <c r="A59" s="250"/>
      <c r="B59" s="246"/>
      <c r="C59" s="246"/>
      <c r="D59" s="246"/>
      <c r="E59" s="246"/>
      <c r="F59" s="246"/>
      <c r="G59" s="312" t="s">
        <v>521</v>
      </c>
      <c r="H59" s="313"/>
      <c r="I59" s="321">
        <v>866795</v>
      </c>
      <c r="J59" s="322">
        <v>32026</v>
      </c>
      <c r="K59" s="323">
        <v>-12.9</v>
      </c>
      <c r="L59" s="324">
        <v>65876</v>
      </c>
      <c r="M59" s="325">
        <v>-19.399999999999999</v>
      </c>
      <c r="N59" s="326">
        <v>6.5</v>
      </c>
    </row>
    <row r="60" spans="1:14" x14ac:dyDescent="0.15">
      <c r="A60" s="250"/>
      <c r="B60" s="246"/>
      <c r="C60" s="246"/>
      <c r="D60" s="246"/>
      <c r="E60" s="246"/>
      <c r="F60" s="246"/>
      <c r="G60" s="327"/>
      <c r="H60" s="328" t="s">
        <v>517</v>
      </c>
      <c r="I60" s="335">
        <v>627725</v>
      </c>
      <c r="J60" s="330">
        <v>23193</v>
      </c>
      <c r="K60" s="331">
        <v>60.9</v>
      </c>
      <c r="L60" s="332">
        <v>36484</v>
      </c>
      <c r="M60" s="333">
        <v>-3.8</v>
      </c>
      <c r="N60" s="334">
        <v>64.7</v>
      </c>
    </row>
    <row r="61" spans="1:14" x14ac:dyDescent="0.15">
      <c r="A61" s="250"/>
      <c r="B61" s="246"/>
      <c r="C61" s="246"/>
      <c r="D61" s="246"/>
      <c r="E61" s="246"/>
      <c r="F61" s="246"/>
      <c r="G61" s="312" t="s">
        <v>522</v>
      </c>
      <c r="H61" s="336"/>
      <c r="I61" s="337">
        <v>942763</v>
      </c>
      <c r="J61" s="338">
        <v>33796</v>
      </c>
      <c r="K61" s="339">
        <v>24.7</v>
      </c>
      <c r="L61" s="340">
        <v>84186</v>
      </c>
      <c r="M61" s="341">
        <v>1.5</v>
      </c>
      <c r="N61" s="326">
        <v>23.2</v>
      </c>
    </row>
    <row r="62" spans="1:14" x14ac:dyDescent="0.15">
      <c r="A62" s="250"/>
      <c r="B62" s="246"/>
      <c r="C62" s="246"/>
      <c r="D62" s="246"/>
      <c r="E62" s="246"/>
      <c r="F62" s="246"/>
      <c r="G62" s="327"/>
      <c r="H62" s="328" t="s">
        <v>517</v>
      </c>
      <c r="I62" s="329">
        <v>523035</v>
      </c>
      <c r="J62" s="330">
        <v>18751</v>
      </c>
      <c r="K62" s="331">
        <v>32.700000000000003</v>
      </c>
      <c r="L62" s="332">
        <v>38576</v>
      </c>
      <c r="M62" s="333">
        <v>1.5</v>
      </c>
      <c r="N62" s="334">
        <v>31.2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1.97</v>
      </c>
      <c r="G47" s="12">
        <v>5.52</v>
      </c>
      <c r="H47" s="12">
        <v>6.15</v>
      </c>
      <c r="I47" s="12">
        <v>9.7100000000000009</v>
      </c>
      <c r="J47" s="13">
        <v>17.54</v>
      </c>
    </row>
    <row r="48" spans="2:10" ht="57.75" customHeight="1" x14ac:dyDescent="0.15">
      <c r="B48" s="14"/>
      <c r="C48" s="1174" t="s">
        <v>4</v>
      </c>
      <c r="D48" s="1174"/>
      <c r="E48" s="1175"/>
      <c r="F48" s="15">
        <v>7.09</v>
      </c>
      <c r="G48" s="16">
        <v>7.21</v>
      </c>
      <c r="H48" s="16">
        <v>7.43</v>
      </c>
      <c r="I48" s="16">
        <v>14.48</v>
      </c>
      <c r="J48" s="17">
        <v>7.92</v>
      </c>
    </row>
    <row r="49" spans="2:10" ht="57.75" customHeight="1" thickBot="1" x14ac:dyDescent="0.2">
      <c r="B49" s="18"/>
      <c r="C49" s="1176" t="s">
        <v>5</v>
      </c>
      <c r="D49" s="1176"/>
      <c r="E49" s="1177"/>
      <c r="F49" s="19">
        <v>5.4</v>
      </c>
      <c r="G49" s="20">
        <v>3.96</v>
      </c>
      <c r="H49" s="20">
        <v>1.25</v>
      </c>
      <c r="I49" s="20">
        <v>10.82</v>
      </c>
      <c r="J49" s="21">
        <v>0.43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2018-02-27T05:01:20Z</cp:lastPrinted>
  <dcterms:created xsi:type="dcterms:W3CDTF">2018-01-24T05:40:59Z</dcterms:created>
  <dcterms:modified xsi:type="dcterms:W3CDTF">2018-11-26T08:39:02Z</dcterms:modified>
  <cp:category/>
</cp:coreProperties>
</file>