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825" windowWidth="15345" windowHeight="6765" tabRatio="92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BE35" i="9"/>
  <c r="AM35"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l="1"/>
  <c r="BW35" i="9" s="1"/>
  <c r="BW36" i="9" s="1"/>
  <c r="BW37" i="9" s="1"/>
  <c r="BW38" i="9" s="1"/>
  <c r="BW39" i="9" s="1"/>
  <c r="CO34" i="9" l="1"/>
  <c r="CO35" i="9" s="1"/>
</calcChain>
</file>

<file path=xl/sharedStrings.xml><?xml version="1.0" encoding="utf-8"?>
<sst xmlns="http://schemas.openxmlformats.org/spreadsheetml/2006/main" count="1072" uniqueCount="559">
  <si>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</si>
  <si>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</si>
  <si>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</si>
  <si>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</si>
  <si>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</si>
  <si>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</si>
  <si>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</si>
  <si>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</si>
  <si>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</si>
  <si>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</si>
  <si>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</si>
  <si>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</si>
  <si>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</si>
  <si>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</si>
  <si>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</si>
  <si>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</si>
  <si>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</si>
  <si>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</si>
  <si>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</si>
  <si>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</si>
  <si>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</si>
  <si>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</si>
  <si>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</si>
  <si>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</si>
  <si>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</si>
  <si>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</si>
  <si>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</si>
  <si>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</si>
  <si>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</si>
  <si>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</si>
  <si>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</si>
  <si>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</si>
  <si>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</si>
  <si>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</si>
  <si>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</si>
  <si>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</si>
  <si>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</si>
  <si>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</si>
  <si>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</si>
  <si>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</si>
  <si>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</si>
  <si>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</si>
  <si>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</si>
  <si>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</si>
  <si>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</si>
  <si>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</si>
  <si>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</si>
  <si>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</si>
  <si>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</si>
  <si>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</si>
  <si>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</si>
  <si>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</si>
  <si>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</si>
  <si>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</si>
  <si>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</si>
  <si>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</si>
  <si>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</si>
  <si>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</si>
  <si>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</si>
  <si>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</si>
  <si>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</si>
  <si>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</si>
  <si>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</si>
  <si>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</si>
  <si>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</si>
  <si>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</si>
  <si>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</si>
  <si>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</si>
  <si>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</si>
  <si>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</si>
  <si>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</si>
  <si>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</si>
  <si>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</si>
  <si>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</si>
  <si>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</si>
  <si>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</si>
  <si>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</si>
  <si>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</si>
  <si>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</si>
  <si>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</si>
  <si>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</si>
  <si>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</si>
  <si>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斑鳩町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</si>
  <si>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</si>
  <si>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</si>
  <si>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</si>
  <si>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</si>
  <si>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</si>
  <si>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</si>
  <si>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</si>
  <si>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</si>
  <si>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</si>
  <si>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</si>
  <si>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</si>
  <si>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</si>
  <si>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</si>
  <si>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</si>
  <si>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</si>
  <si>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</si>
  <si>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</si>
  <si>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</si>
  <si>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</si>
  <si>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</si>
  <si>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</si>
  <si>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</si>
  <si>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</si>
  <si>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</si>
  <si>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</si>
  <si>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</si>
  <si>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</si>
  <si>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</si>
  <si>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</si>
  <si>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</si>
  <si>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</si>
  <si>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</si>
  <si>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</si>
  <si>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</si>
  <si>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</si>
  <si>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</si>
  <si>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</si>
  <si>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</si>
  <si>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</si>
  <si>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</si>
  <si>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</si>
  <si>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</si>
  <si>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</si>
  <si>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</si>
  <si>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</si>
  <si>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</si>
  <si>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</si>
  <si>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</si>
  <si>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</si>
  <si>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</si>
  <si>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</si>
  <si>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</si>
  <si>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</si>
  <si>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</si>
  <si>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</si>
  <si>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</si>
  <si>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</si>
  <si>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</si>
  <si>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</si>
  <si>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</si>
  <si>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</si>
  <si>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</si>
  <si>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</si>
  <si>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</si>
  <si>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</si>
  <si>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</si>
  <si>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</si>
  <si>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</si>
  <si>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</si>
  <si>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</si>
  <si>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</si>
  <si>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</si>
  <si>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</si>
  <si>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</si>
  <si>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</si>
  <si>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</si>
  <si>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</si>
  <si>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</si>
  <si>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</si>
  <si>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</si>
  <si>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</si>
  <si>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</si>
  <si>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</si>
  <si>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</si>
  <si>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</si>
  <si>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</si>
  <si>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</si>
  <si>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</si>
  <si>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</si>
  <si>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</si>
  <si>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</si>
  <si>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</si>
  <si>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</si>
  <si>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</si>
  <si>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</si>
  <si>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</si>
  <si>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</si>
  <si>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</si>
  <si>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</si>
  <si>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</si>
  <si>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</si>
  <si>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</si>
  <si>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</si>
  <si>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</si>
  <si>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</si>
  <si>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</si>
  <si>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</si>
  <si>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</si>
  <si>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</si>
  <si>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</si>
  <si>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</si>
  <si>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</si>
  <si>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奈良県斑鳩町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</si>
  <si>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</si>
  <si>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</si>
  <si>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</si>
  <si>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</si>
  <si>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</si>
  <si>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</si>
  <si>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</si>
  <si>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</si>
  <si>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</si>
  <si>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</si>
  <si>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</si>
  <si>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</si>
  <si>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</si>
  <si>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</si>
  <si>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</si>
  <si>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</si>
  <si>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</si>
  <si>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</si>
  <si>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</si>
  <si>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</si>
  <si>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</si>
  <si>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</si>
  <si>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</si>
  <si>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</si>
  <si>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</si>
  <si>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</si>
  <si>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</si>
  <si>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</si>
  <si>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</si>
  <si>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</si>
  <si>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</si>
  <si>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</si>
  <si>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</si>
  <si>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</si>
  <si>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</si>
  <si>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</si>
  <si>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</si>
  <si>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</si>
  <si>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</si>
  <si>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</si>
  <si>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</si>
  <si>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</si>
  <si>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</si>
  <si>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</si>
  <si>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</si>
  <si>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</si>
  <si>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</si>
  <si>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</si>
  <si>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</si>
  <si>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</si>
  <si>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</si>
  <si>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</si>
  <si>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</si>
  <si>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</si>
  <si>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</si>
  <si>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</si>
  <si>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</si>
  <si>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</si>
  <si>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</si>
  <si>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</si>
  <si>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</si>
  <si>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</si>
  <si>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</si>
  <si>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</si>
  <si>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</si>
  <si>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</si>
  <si>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</si>
  <si>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</si>
  <si>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</si>
  <si>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</si>
  <si>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</si>
  <si>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</si>
  <si>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</si>
  <si>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</si>
  <si>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</si>
  <si>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</si>
  <si>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</si>
  <si>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</si>
  <si>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</si>
  <si>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</si>
  <si>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</si>
  <si>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</si>
  <si>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</si>
  <si>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</si>
  <si>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</si>
  <si>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</si>
  <si>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</si>
  <si>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</si>
  <si>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</si>
  <si>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</si>
  <si>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</si>
  <si>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</si>
  <si>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</si>
  <si>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</si>
  <si>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</si>
  <si>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</si>
  <si>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</si>
  <si>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</si>
  <si>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</si>
  <si>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</si>
  <si>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</si>
  <si>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</si>
  <si>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</si>
  <si>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</si>
  <si>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</si>
  <si>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</si>
  <si>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</si>
  <si>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</si>
  <si>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</si>
  <si>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</si>
  <si>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</si>
  <si>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</si>
  <si>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</si>
  <si>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</si>
  <si>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</si>
  <si>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</si>
  <si>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</si>
  <si>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</si>
  <si>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</si>
  <si>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</si>
  <si>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駐車場整備</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</si>
  <si>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</si>
  <si>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</si>
  <si>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</si>
  <si>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</si>
  <si>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</si>
  <si>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</si>
  <si>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</si>
  <si>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</si>
  <si>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</si>
  <si>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</si>
  <si>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</si>
  <si>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</si>
  <si>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</si>
  <si>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</si>
  <si>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</si>
  <si>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</si>
  <si>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</si>
  <si>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</si>
  <si>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</si>
  <si>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</si>
  <si>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</si>
  <si>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</si>
  <si>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</si>
  <si>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</si>
  <si>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</si>
  <si>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</si>
  <si>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</si>
  <si>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奈良県斑鳩町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</si>
  <si>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</si>
  <si>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</si>
  <si>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</si>
  <si>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</si>
  <si>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</si>
  <si>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</si>
  <si>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</si>
  <si>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</si>
  <si>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</si>
  <si>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</si>
  <si>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</si>
  <si>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</si>
  <si>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</si>
  <si>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</si>
  <si>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</si>
  <si>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</si>
  <si>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</si>
  <si>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</si>
  <si>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</si>
  <si>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</si>
  <si>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</si>
  <si>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</si>
  <si>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</si>
  <si>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</si>
  <si>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</si>
  <si>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</si>
  <si>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</si>
  <si>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</si>
  <si>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</si>
  <si>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</si>
  <si>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</si>
  <si>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</si>
  <si>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</si>
  <si>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介護保険事業（保険事業勘定）</t>
    <phoneticPr fontId="5"/>
  </si>
  <si>
    <t>介護保険事業（介護サービス事業勘定）</t>
    <phoneticPr fontId="5"/>
  </si>
  <si>
    <t>後期高齢者医療</t>
    <phoneticPr fontId="5"/>
  </si>
  <si>
    <t>水道事業</t>
    <phoneticPr fontId="5"/>
  </si>
  <si>
    <t>法適用企業</t>
    <phoneticPr fontId="5"/>
  </si>
  <si>
    <t>公共下水道事業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</si>
  <si>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</si>
  <si>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</si>
  <si>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</si>
  <si>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</si>
  <si>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</si>
  <si>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</si>
  <si>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</si>
  <si>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</si>
  <si>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</si>
  <si>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</si>
  <si>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</si>
  <si>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</si>
  <si>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</si>
  <si>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</si>
  <si>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</si>
  <si>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</si>
  <si>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</si>
  <si>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</si>
  <si>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</si>
  <si>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</si>
  <si>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</si>
  <si>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</si>
  <si>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</si>
  <si>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</si>
  <si>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</si>
  <si>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</si>
  <si>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</si>
  <si>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</si>
  <si>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</si>
  <si>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</si>
  <si>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</si>
  <si>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</si>
  <si>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</si>
  <si>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</si>
  <si>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</si>
  <si>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</si>
  <si>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</si>
  <si>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</si>
  <si>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</si>
  <si>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</si>
  <si>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</si>
  <si>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</si>
  <si>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</si>
  <si>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</si>
  <si>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</si>
  <si>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</si>
  <si>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</si>
  <si>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</si>
  <si>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</si>
  <si>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</si>
  <si>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</si>
  <si>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</si>
  <si>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</si>
  <si>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</si>
  <si>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</si>
  <si>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</si>
  <si>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</si>
  <si>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</si>
  <si>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</si>
  <si>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</si>
  <si>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</si>
  <si>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</si>
  <si>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</si>
  <si>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</si>
  <si>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</si>
  <si>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</si>
  <si>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</si>
  <si>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</si>
  <si>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</si>
  <si>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</si>
  <si>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</si>
  <si>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</si>
  <si>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</si>
  <si>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</si>
  <si>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</si>
  <si>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</si>
  <si>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</si>
  <si>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</si>
  <si>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</si>
  <si>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</si>
  <si>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</si>
  <si>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</si>
  <si>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</si>
  <si>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</si>
  <si>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</si>
  <si>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</si>
  <si>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</si>
  <si>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</si>
  <si>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</si>
  <si>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</si>
  <si>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</si>
  <si>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</si>
  <si>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</si>
  <si>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</si>
  <si>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</si>
  <si>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</si>
  <si>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</si>
  <si>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</si>
  <si>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</si>
  <si>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</si>
  <si>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</si>
  <si>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</si>
  <si>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</si>
  <si>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</si>
  <si>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</si>
  <si>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</si>
  <si>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</si>
  <si>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</si>
  <si>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</si>
  <si>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</si>
  <si>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</si>
  <si>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</si>
  <si>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</si>
  <si>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</si>
  <si>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</si>
  <si>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</si>
  <si>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</si>
  <si>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</si>
  <si>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</si>
  <si>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</si>
  <si>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</si>
  <si>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</si>
  <si>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</si>
  <si>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</si>
  <si>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</si>
  <si>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</si>
  <si>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</si>
  <si>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</si>
  <si>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</si>
  <si>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</si>
  <si>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</si>
  <si>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</si>
  <si>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</si>
  <si>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</si>
  <si>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</si>
  <si>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</si>
  <si>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1.22</t>
  </si>
  <si>
    <t>▲ 4.32</t>
  </si>
  <si>
    <t>▲ 3.28</t>
  </si>
  <si>
    <t>国民健康保険事業</t>
  </si>
  <si>
    <t>▲ 8.16</t>
  </si>
  <si>
    <t>▲ 8.42</t>
  </si>
  <si>
    <t>▲ 7.86</t>
  </si>
  <si>
    <t>▲ 7.36</t>
  </si>
  <si>
    <t>▲ 5.39</t>
  </si>
  <si>
    <t>水道事業</t>
  </si>
  <si>
    <t>一般会計</t>
  </si>
  <si>
    <t>介護保険事業（保険事業勘定）</t>
  </si>
  <si>
    <t>後期高齢者医療</t>
  </si>
  <si>
    <t>介護保険事業（介護サービス事業勘定）</t>
  </si>
  <si>
    <t>公共下水道事業</t>
  </si>
  <si>
    <t>その他会計（赤字）</t>
  </si>
  <si>
    <t>その他会計（黒字）</t>
  </si>
  <si>
    <t>一般会計</t>
    <phoneticPr fontId="5"/>
  </si>
  <si>
    <t>老人福祉施設三室園組合</t>
    <rPh sb="0" eb="2">
      <t>ロウジン</t>
    </rPh>
    <rPh sb="2" eb="4">
      <t>フクシ</t>
    </rPh>
    <rPh sb="4" eb="6">
      <t>シセツ</t>
    </rPh>
    <rPh sb="6" eb="8">
      <t>ミムロ</t>
    </rPh>
    <rPh sb="8" eb="9">
      <t>エン</t>
    </rPh>
    <rPh sb="9" eb="11">
      <t>クミアイ</t>
    </rPh>
    <phoneticPr fontId="2"/>
  </si>
  <si>
    <t>奈良県市町村総合事務組合</t>
    <rPh sb="0" eb="3">
      <t>ナラケン</t>
    </rPh>
    <rPh sb="3" eb="6">
      <t>シチョウソン</t>
    </rPh>
    <rPh sb="6" eb="8">
      <t>ソウゴウ</t>
    </rPh>
    <rPh sb="8" eb="10">
      <t>ジム</t>
    </rPh>
    <rPh sb="10" eb="12">
      <t>クミアイ</t>
    </rPh>
    <phoneticPr fontId="2"/>
  </si>
  <si>
    <t>西和衛生試験センター組合</t>
    <rPh sb="0" eb="1">
      <t>ニシ</t>
    </rPh>
    <rPh sb="1" eb="2">
      <t>ワ</t>
    </rPh>
    <rPh sb="2" eb="4">
      <t>エイセイ</t>
    </rPh>
    <rPh sb="4" eb="6">
      <t>シケン</t>
    </rPh>
    <rPh sb="10" eb="12">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</si>
  <si>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</si>
  <si>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</si>
  <si>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</si>
  <si>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斑鳩町文化振興財団</t>
    <rPh sb="0" eb="3">
      <t>イカルガチョウ</t>
    </rPh>
    <rPh sb="3" eb="5">
      <t>ブンカ</t>
    </rPh>
    <rPh sb="5" eb="7">
      <t>シンコウ</t>
    </rPh>
    <rPh sb="7" eb="9">
      <t>ザイダン</t>
    </rPh>
    <phoneticPr fontId="2"/>
  </si>
  <si>
    <t>斑鳩町観光協会</t>
    <rPh sb="0" eb="3">
      <t>イカルガチョウ</t>
    </rPh>
    <rPh sb="3" eb="5">
      <t>カンコウ</t>
    </rPh>
    <rPh sb="5" eb="7">
      <t>キョウカイ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</si>
  <si>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</si>
  <si>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</si>
  <si>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</si>
  <si>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</si>
  <si>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</si>
  <si>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</si>
  <si>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</si>
  <si>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</si>
  <si>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</si>
  <si>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</si>
  <si>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</si>
  <si>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将来負担比率については史跡中宮寺跡整備事業や公共下水道事業などの整備により、類似団体と比較して高くなっている。今後は町債残高の増加や公共下水道特別会計元利償還金の増加が想定される。
　今後、税収や普通交付税の減少が予想され、不足財源を補うための財政調整基金の取り崩しなどが想定される中、財政の健全化を推進するため、一般会計においては、引き続き町債の発行額を元利償還額以内にするとともに、各事業の見直しなどによる将来負担額の抑制を図る。また、施設の修繕等についても、統廃合を視野に入れつつ、計画的に実施していく必要がある。</t>
    <rPh sb="33" eb="35">
      <t>セイビ</t>
    </rPh>
    <rPh sb="39" eb="41">
      <t>ルイジ</t>
    </rPh>
    <rPh sb="41" eb="43">
      <t>ダンタイ</t>
    </rPh>
    <rPh sb="44" eb="46">
      <t>ヒカク</t>
    </rPh>
    <rPh sb="48" eb="49">
      <t>タカ</t>
    </rPh>
    <rPh sb="56" eb="58">
      <t>コンゴ</t>
    </rPh>
    <rPh sb="221" eb="223">
      <t>シセツ</t>
    </rPh>
    <rPh sb="224" eb="226">
      <t>シュウゼン</t>
    </rPh>
    <rPh sb="226" eb="227">
      <t>トウ</t>
    </rPh>
    <rPh sb="233" eb="236">
      <t>トウハイゴウ</t>
    </rPh>
    <rPh sb="237" eb="239">
      <t>シヤ</t>
    </rPh>
    <rPh sb="240" eb="241">
      <t>イ</t>
    </rPh>
    <rPh sb="245" eb="248">
      <t>ケイカクテキ</t>
    </rPh>
    <rPh sb="249" eb="251">
      <t>ジッシ</t>
    </rPh>
    <rPh sb="255" eb="257">
      <t>ヒツヨウ</t>
    </rPh>
    <phoneticPr fontId="2"/>
  </si>
  <si>
    <t>　将来負担比率については前年度と比較して1.7ポイント改善しているが、史跡中宮寺跡整備事業や公共下水道事業の進捗により、今後は町債残高の増加や公共下水道特別会計元利償還金の増加が想定される。実質公債費比率については、一般会計元利償還金の減少などにより前年度と比較して0.4ポイント改善している。
　今後、税収や普通交付税の減少が予想され、不足財源を補うための財政調整基金の取り崩しなどが想定される中、財政の健全化を推進するため、一般会計においては、引き続き町債の発行額を元利償還額以内にするとともに、各事業の見直しなどによる将来負担額の抑制を図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</si>
</sst>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vertical="top" wrapText="1"/>
      <protection locked="0"/>
    </xf>
    <xf numFmtId="0" fontId="1" fillId="0" borderId="12" xfId="34" applyFont="1" applyFill="1" applyBorder="1" applyAlignment="1" applyProtection="1">
      <alignment vertical="top" wrapText="1"/>
      <protection locked="0"/>
    </xf>
    <xf numFmtId="0" fontId="1" fillId="0" borderId="46" xfId="34" applyFont="1" applyFill="1" applyBorder="1" applyAlignment="1" applyProtection="1">
      <alignment vertical="top" wrapText="1"/>
      <protection locked="0"/>
    </xf>
    <xf numFmtId="0" fontId="1" fillId="0" borderId="60" xfId="34" applyFont="1" applyFill="1" applyBorder="1" applyAlignment="1" applyProtection="1">
      <alignment vertical="top" wrapText="1"/>
      <protection locked="0"/>
    </xf>
    <xf numFmtId="0" fontId="1" fillId="0" borderId="0" xfId="34" applyFont="1" applyFill="1" applyBorder="1" applyAlignment="1" applyProtection="1">
      <alignment vertical="top" wrapText="1"/>
      <protection locked="0"/>
    </xf>
    <xf numFmtId="0" fontId="1" fillId="0" borderId="38" xfId="34" applyFont="1" applyFill="1" applyBorder="1" applyAlignment="1" applyProtection="1">
      <alignment vertical="top" wrapText="1"/>
      <protection locked="0"/>
    </xf>
    <xf numFmtId="0" fontId="1" fillId="0" borderId="37" xfId="34" applyFont="1" applyFill="1" applyBorder="1" applyAlignment="1" applyProtection="1">
      <alignment vertical="top" wrapText="1"/>
      <protection locked="0"/>
    </xf>
    <xf numFmtId="0" fontId="1" fillId="0" borderId="49" xfId="34" applyFont="1" applyFill="1" applyBorder="1" applyAlignment="1" applyProtection="1">
      <alignment vertical="top" wrapText="1"/>
      <protection locked="0"/>
    </xf>
    <xf numFmtId="0" fontId="1" fillId="0" borderId="40" xfId="34" applyFont="1" applyFill="1" applyBorder="1" applyAlignment="1" applyProtection="1">
      <alignment vertical="top" wrapText="1"/>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32483</c:v>
                </c:pt>
                <c:pt idx="1">
                  <c:v>32996</c:v>
                </c:pt>
                <c:pt idx="2">
                  <c:v>28551</c:v>
                </c:pt>
                <c:pt idx="3">
                  <c:v>21411</c:v>
                </c:pt>
                <c:pt idx="4">
                  <c:v>23525</c:v>
                </c:pt>
              </c:numCache>
            </c:numRef>
          </c:val>
          <c:smooth val="0"/>
        </c:ser>
        <c:dLbls>
          <c:showLegendKey val="0"/>
          <c:showVal val="0"/>
          <c:showCatName val="0"/>
          <c:showSerName val="0"/>
          <c:showPercent val="0"/>
          <c:showBubbleSize val="0"/>
        </c:dLbls>
        <c:marker val="1"/>
        <c:smooth val="0"/>
        <c:axId val="110108672"/>
        <c:axId val="110110592"/>
      </c:lineChart>
      <c:catAx>
        <c:axId val="110108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110592"/>
        <c:crosses val="autoZero"/>
        <c:auto val="1"/>
        <c:lblAlgn val="ctr"/>
        <c:lblOffset val="100"/>
        <c:tickLblSkip val="1"/>
        <c:tickMarkSkip val="1"/>
        <c:noMultiLvlLbl val="0"/>
      </c:catAx>
      <c:valAx>
        <c:axId val="1101105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108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10.09</c:v>
                </c:pt>
                <c:pt idx="1">
                  <c:v>11.77</c:v>
                </c:pt>
                <c:pt idx="2">
                  <c:v>6.92</c:v>
                </c:pt>
                <c:pt idx="3">
                  <c:v>7.75</c:v>
                </c:pt>
                <c:pt idx="4">
                  <c:v>4.43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33.35</c:v>
                </c:pt>
                <c:pt idx="1">
                  <c:v>32.93</c:v>
                </c:pt>
                <c:pt idx="2">
                  <c:v>32.79</c:v>
                </c:pt>
                <c:pt idx="3">
                  <c:v>32.090000000000003</c:v>
                </c:pt>
                <c:pt idx="4">
                  <c:v>32.06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7682688"/>
        <c:axId val="157688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-1.22</c:v>
                </c:pt>
                <c:pt idx="1">
                  <c:v>1.9</c:v>
                </c:pt>
                <c:pt idx="2">
                  <c:v>-4.32</c:v>
                </c:pt>
                <c:pt idx="3">
                  <c:v>1.06</c:v>
                </c:pt>
                <c:pt idx="4">
                  <c:v>-3.28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7682688"/>
        <c:axId val="157688960"/>
      </c:lineChart>
      <c:catAx>
        <c:axId val="15768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688960"/>
        <c:crosses val="autoZero"/>
        <c:auto val="1"/>
        <c:lblAlgn val="ctr"/>
        <c:lblOffset val="100"/>
        <c:tickLblSkip val="1"/>
        <c:tickMarkSkip val="1"/>
        <c:noMultiLvlLbl val="0"/>
      </c:catAx>
      <c:valAx>
        <c:axId val="15768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68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0.01</c:v>
                </c:pt>
                <c:pt idx="4">
                  <c:v>#N/A</c:v>
                </c:pt>
                <c:pt idx="5">
                  <c:v>0.02</c:v>
                </c:pt>
                <c:pt idx="6">
                  <c:v>#N/A</c:v>
                </c:pt>
                <c:pt idx="7">
                  <c:v>0</c:v>
                </c:pt>
                <c:pt idx="8">
                  <c:v>#N/A</c:v>
                </c:pt>
                <c:pt idx="9">
                  <c:v>0.08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0.64</c:v>
                </c:pt>
                <c:pt idx="2">
                  <c:v>#N/A</c:v>
                </c:pt>
                <c:pt idx="3">
                  <c:v>0.51</c:v>
                </c:pt>
                <c:pt idx="4">
                  <c:v>#N/A</c:v>
                </c:pt>
                <c:pt idx="5">
                  <c:v>0.72</c:v>
                </c:pt>
                <c:pt idx="6">
                  <c:v>#N/A</c:v>
                </c:pt>
                <c:pt idx="7">
                  <c:v>1.48</c:v>
                </c:pt>
                <c:pt idx="8">
                  <c:v>#N/A</c:v>
                </c:pt>
                <c:pt idx="9">
                  <c:v>1.81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10.09</c:v>
                </c:pt>
                <c:pt idx="2">
                  <c:v>#N/A</c:v>
                </c:pt>
                <c:pt idx="3">
                  <c:v>11.76</c:v>
                </c:pt>
                <c:pt idx="4">
                  <c:v>#N/A</c:v>
                </c:pt>
                <c:pt idx="5">
                  <c:v>6.92</c:v>
                </c:pt>
                <c:pt idx="6">
                  <c:v>#N/A</c:v>
                </c:pt>
                <c:pt idx="7">
                  <c:v>7.75</c:v>
                </c:pt>
                <c:pt idx="8">
                  <c:v>#N/A</c:v>
                </c:pt>
                <c:pt idx="9">
                  <c:v>4.43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5.5</c:v>
                </c:pt>
                <c:pt idx="2">
                  <c:v>#N/A</c:v>
                </c:pt>
                <c:pt idx="3">
                  <c:v>5.75</c:v>
                </c:pt>
                <c:pt idx="4">
                  <c:v>#N/A</c:v>
                </c:pt>
                <c:pt idx="5">
                  <c:v>5.55</c:v>
                </c:pt>
                <c:pt idx="6">
                  <c:v>#N/A</c:v>
                </c:pt>
                <c:pt idx="7">
                  <c:v>5.08</c:v>
                </c:pt>
                <c:pt idx="8">
                  <c:v>#N/A</c:v>
                </c:pt>
                <c:pt idx="9">
                  <c:v>6.02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8.16</c:v>
                </c:pt>
                <c:pt idx="1">
                  <c:v>#N/A</c:v>
                </c:pt>
                <c:pt idx="2">
                  <c:v>8.42</c:v>
                </c:pt>
                <c:pt idx="3">
                  <c:v>#N/A</c:v>
                </c:pt>
                <c:pt idx="4">
                  <c:v>7.86</c:v>
                </c:pt>
                <c:pt idx="5">
                  <c:v>#N/A</c:v>
                </c:pt>
                <c:pt idx="6">
                  <c:v>7.36</c:v>
                </c:pt>
                <c:pt idx="7">
                  <c:v>#N/A</c:v>
                </c:pt>
                <c:pt idx="8">
                  <c:v>5.39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7869568"/>
        <c:axId val="157871104"/>
      </c:barChart>
      <c:catAx>
        <c:axId val="15786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871104"/>
        <c:crosses val="autoZero"/>
        <c:auto val="1"/>
        <c:lblAlgn val="ctr"/>
        <c:lblOffset val="100"/>
        <c:tickLblSkip val="1"/>
        <c:tickMarkSkip val="1"/>
        <c:noMultiLvlLbl val="0"/>
      </c:catAx>
      <c:valAx>
        <c:axId val="157871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869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959</c:v>
                </c:pt>
                <c:pt idx="5">
                  <c:v>986</c:v>
                </c:pt>
                <c:pt idx="8">
                  <c:v>1016</c:v>
                </c:pt>
                <c:pt idx="11">
                  <c:v>931</c:v>
                </c:pt>
                <c:pt idx="14">
                  <c:v>920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c:v>
                </c:pt>
                <c:pt idx="3">
                  <c:v>20</c:v>
                </c:pt>
                <c:pt idx="6">
                  <c:v>9</c:v>
                </c:pt>
                <c:pt idx="9">
                  <c:v>8</c:v>
                </c:pt>
                <c:pt idx="12">
                  <c:v>13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351</c:v>
                </c:pt>
                <c:pt idx="3">
                  <c:v>380</c:v>
                </c:pt>
                <c:pt idx="6">
                  <c:v>398</c:v>
                </c:pt>
                <c:pt idx="9">
                  <c:v>409</c:v>
                </c:pt>
                <c:pt idx="12">
                  <c:v>387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923</c:v>
                </c:pt>
                <c:pt idx="3">
                  <c:v>946</c:v>
                </c:pt>
                <c:pt idx="6">
                  <c:v>933</c:v>
                </c:pt>
                <c:pt idx="9">
                  <c:v>858</c:v>
                </c:pt>
                <c:pt idx="12">
                  <c:v>828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8204288"/>
        <c:axId val="158206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329</c:v>
                </c:pt>
                <c:pt idx="2">
                  <c:v>#N/A</c:v>
                </c:pt>
                <c:pt idx="3">
                  <c:v>#N/A</c:v>
                </c:pt>
                <c:pt idx="4">
                  <c:v>360</c:v>
                </c:pt>
                <c:pt idx="5">
                  <c:v>#N/A</c:v>
                </c:pt>
                <c:pt idx="6">
                  <c:v>#N/A</c:v>
                </c:pt>
                <c:pt idx="7">
                  <c:v>324</c:v>
                </c:pt>
                <c:pt idx="8">
                  <c:v>#N/A</c:v>
                </c:pt>
                <c:pt idx="9">
                  <c:v>#N/A</c:v>
                </c:pt>
                <c:pt idx="10">
                  <c:v>344</c:v>
                </c:pt>
                <c:pt idx="11">
                  <c:v>#N/A</c:v>
                </c:pt>
                <c:pt idx="12">
                  <c:v>#N/A</c:v>
                </c:pt>
                <c:pt idx="13">
                  <c:v>308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8204288"/>
        <c:axId val="158206208"/>
      </c:lineChart>
      <c:catAx>
        <c:axId val="15820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206208"/>
        <c:crosses val="autoZero"/>
        <c:auto val="1"/>
        <c:lblAlgn val="ctr"/>
        <c:lblOffset val="100"/>
        <c:tickLblSkip val="1"/>
        <c:tickMarkSkip val="1"/>
        <c:noMultiLvlLbl val="0"/>
      </c:catAx>
      <c:valAx>
        <c:axId val="15820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20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9808</c:v>
                </c:pt>
                <c:pt idx="5">
                  <c:v>9860</c:v>
                </c:pt>
                <c:pt idx="8">
                  <c:v>9812</c:v>
                </c:pt>
                <c:pt idx="11">
                  <c:v>9768</c:v>
                </c:pt>
                <c:pt idx="14">
                  <c:v>9604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5058</c:v>
                </c:pt>
                <c:pt idx="5">
                  <c:v>4568</c:v>
                </c:pt>
                <c:pt idx="8">
                  <c:v>4001</c:v>
                </c:pt>
                <c:pt idx="11">
                  <c:v>3578</c:v>
                </c:pt>
                <c:pt idx="14">
                  <c:v>3351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2867</c:v>
                </c:pt>
                <c:pt idx="5">
                  <c:v>2918</c:v>
                </c:pt>
                <c:pt idx="8">
                  <c:v>2942</c:v>
                </c:pt>
                <c:pt idx="11">
                  <c:v>2974</c:v>
                </c:pt>
                <c:pt idx="14">
                  <c:v>3049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2073</c:v>
                </c:pt>
                <c:pt idx="3">
                  <c:v>1983</c:v>
                </c:pt>
                <c:pt idx="6">
                  <c:v>1884</c:v>
                </c:pt>
                <c:pt idx="9">
                  <c:v>1823</c:v>
                </c:pt>
                <c:pt idx="12">
                  <c:v>1794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149</c:v>
                </c:pt>
                <c:pt idx="3">
                  <c:v>122</c:v>
                </c:pt>
                <c:pt idx="6">
                  <c:v>135</c:v>
                </c:pt>
                <c:pt idx="9">
                  <c:v>175</c:v>
                </c:pt>
                <c:pt idx="12">
                  <c:v>173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6668</c:v>
                </c:pt>
                <c:pt idx="3">
                  <c:v>6779</c:v>
                </c:pt>
                <c:pt idx="6">
                  <c:v>6815</c:v>
                </c:pt>
                <c:pt idx="9">
                  <c:v>6778</c:v>
                </c:pt>
                <c:pt idx="12">
                  <c:v>6662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9899</c:v>
                </c:pt>
                <c:pt idx="3">
                  <c:v>10040</c:v>
                </c:pt>
                <c:pt idx="6">
                  <c:v>9748</c:v>
                </c:pt>
                <c:pt idx="9">
                  <c:v>9586</c:v>
                </c:pt>
                <c:pt idx="12">
                  <c:v>9328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8424448"/>
        <c:axId val="158426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1057</c:v>
                </c:pt>
                <c:pt idx="2">
                  <c:v>#N/A</c:v>
                </c:pt>
                <c:pt idx="3">
                  <c:v>#N/A</c:v>
                </c:pt>
                <c:pt idx="4">
                  <c:v>1576</c:v>
                </c:pt>
                <c:pt idx="5">
                  <c:v>#N/A</c:v>
                </c:pt>
                <c:pt idx="6">
                  <c:v>#N/A</c:v>
                </c:pt>
                <c:pt idx="7">
                  <c:v>1826</c:v>
                </c:pt>
                <c:pt idx="8">
                  <c:v>#N/A</c:v>
                </c:pt>
                <c:pt idx="9">
                  <c:v>#N/A</c:v>
                </c:pt>
                <c:pt idx="10">
                  <c:v>2042</c:v>
                </c:pt>
                <c:pt idx="11">
                  <c:v>#N/A</c:v>
                </c:pt>
                <c:pt idx="12">
                  <c:v>#N/A</c:v>
                </c:pt>
                <c:pt idx="13">
                  <c:v>1953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8424448"/>
        <c:axId val="158426624"/>
      </c:lineChart>
      <c:catAx>
        <c:axId val="15842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426624"/>
        <c:crosses val="autoZero"/>
        <c:auto val="1"/>
        <c:lblAlgn val="ctr"/>
        <c:lblOffset val="100"/>
        <c:tickLblSkip val="1"/>
        <c:tickMarkSkip val="1"/>
        <c:noMultiLvlLbl val="0"/>
      </c:catAx>
      <c:valAx>
        <c:axId val="15842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42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62.6</c:v>
                </c:pt>
              </c:numCache>
            </c:numRef>
          </c:xVal>
          <c:yVal>
            <c:numRef>
              <c:f>公会計指標分析・財政指標組合せ分析表!$K$51:$O$51</c:f>
              <c:numCache>
                <c:formatCode>#,##0.0;"▲ "#,##0.0</c:formatCode>
                <c:ptCount val="5"/>
                <c:pt idx="3">
                  <c:v>40.299999999999997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8630272"/>
        <c:axId val="158632192"/>
      </c:scatterChart>
      <c:valAx>
        <c:axId val="158630272"/>
        <c:scaling>
          <c:orientation val="minMax"/>
          <c:max val="63.4"/>
          <c:min val="52.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632192"/>
        <c:crosses val="autoZero"/>
        <c:crossBetween val="midCat"/>
      </c:valAx>
      <c:valAx>
        <c:axId val="158632192"/>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630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7.1</c:v>
                </c:pt>
                <c:pt idx="1">
                  <c:v>7</c:v>
                </c:pt>
                <c:pt idx="2">
                  <c:v>6.9</c:v>
                </c:pt>
                <c:pt idx="3">
                  <c:v>6.9</c:v>
                </c:pt>
                <c:pt idx="4">
                  <c:v>6.5</c:v>
                </c:pt>
              </c:numCache>
            </c:numRef>
          </c:xVal>
          <c:yVal>
            <c:numRef>
              <c:f>公会計指標分析・財政指標組合せ分析表!$K$73:$O$73</c:f>
              <c:numCache>
                <c:formatCode>#,##0.0;"▲ "#,##0.0</c:formatCode>
                <c:ptCount val="5"/>
                <c:pt idx="0">
                  <c:v>21.8</c:v>
                </c:pt>
                <c:pt idx="1">
                  <c:v>32.200000000000003</c:v>
                </c:pt>
                <c:pt idx="2">
                  <c:v>37.4</c:v>
                </c:pt>
                <c:pt idx="3">
                  <c:v>40.299999999999997</c:v>
                </c:pt>
                <c:pt idx="4">
                  <c:v>38.6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8769152"/>
        <c:axId val="158771072"/>
      </c:scatterChart>
      <c:valAx>
        <c:axId val="158769152"/>
        <c:scaling>
          <c:orientation val="minMax"/>
          <c:max val="9.5"/>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771072"/>
        <c:crosses val="autoZero"/>
        <c:crossBetween val="midCat"/>
      </c:valAx>
      <c:valAx>
        <c:axId val="158771072"/>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7691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実質公債費比率における分子値については、平成２８年度では、元利償還金が減少し、算入公債費等も減少したため、前年度と比較して３６百万円減少した。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史跡中宮寺後整備事業、公共下水道整備事業などの拡大にともない、実質公債費比率の悪化が見込まれるが、普通会計のみならず、公営企業などの町債の新規発行の抑制に努めるとともに、償還スケジュールの調整について検討をすす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将来負担比率における分子値については、前年度と比較して８９百万円減少した。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主な要因としては、一般会計等に係る地方債の現在高が新規の発行抑制などにより減少となっていることがあげられる。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今後も後世への負担を少しでも軽減するよう、各事業の見直しを行い、財政の健全化に努める。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28,298
28,150
14.27
8,956,571
8,681,771
259,060
5,844,617
9,327,869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学校施設や幼稚園・保育園、橋りょうについて、建設時から大幅に年数が経過し老朽化していることで、類似団体よりも減価償却率が高くなっている。今後は施設の統廃合を含め、計画的に修繕を実施していく必要が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1"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28666</xdr:rowOff>
    </xdr:from>
    <xdr:to>
      <xdr:col>3</xdr:col>
      <xdr:colOff>511175</xdr:colOff>
      <xdr:row>27</xdr:row>
      <xdr:rowOff>130266</xdr:rowOff>
    </xdr:to>
    <xdr:sp macro="" textlink="">
      <xdr:nvSpPr>
        <xdr:cNvPr id="79" name="円/楕円 78"/>
        <xdr:cNvSpPr/>
      </xdr:nvSpPr>
      <xdr:spPr>
        <a:xfrm>
          <a:off x="4000500" y="543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62247</xdr:rowOff>
    </xdr:from>
    <xdr:ext cx="405111" cy="259045"/>
    <xdr:sp macro="" textlink="">
      <xdr:nvSpPr>
        <xdr:cNvPr id="80"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146793</xdr:rowOff>
    </xdr:from>
    <xdr:ext cx="405111" cy="259045"/>
    <xdr:sp macro="" textlink="">
      <xdr:nvSpPr>
        <xdr:cNvPr id="81" name="n_1mainValue有形固定資産減価償却率"/>
        <xdr:cNvSpPr txBox="1"/>
      </xdr:nvSpPr>
      <xdr:spPr>
        <a:xfrm>
          <a:off x="3836043" y="521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28,298
28,150
14.27
8,956,571
8,681,771
259,060
5,844,617
9,327,869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122555</xdr:rowOff>
    </xdr:from>
    <xdr:to>
      <xdr:col>5</xdr:col>
      <xdr:colOff>409575</xdr:colOff>
      <xdr:row>38</xdr:row>
      <xdr:rowOff>52705</xdr:rowOff>
    </xdr:to>
    <xdr:sp macro="" textlink="">
      <xdr:nvSpPr>
        <xdr:cNvPr id="70" name="円/楕円 69"/>
        <xdr:cNvSpPr/>
      </xdr:nvSpPr>
      <xdr:spPr>
        <a:xfrm>
          <a:off x="3746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76217</xdr:rowOff>
    </xdr:from>
    <xdr:ext cx="405111" cy="259045"/>
    <xdr:sp macro="" textlink="">
      <xdr:nvSpPr>
        <xdr:cNvPr id="71"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69232</xdr:rowOff>
    </xdr:from>
    <xdr:ext cx="405111" cy="259045"/>
    <xdr:sp macro="" textlink="">
      <xdr:nvSpPr>
        <xdr:cNvPr id="72" name="n_1mainValue【道路】&#10;有形固定資産減価償却率"/>
        <xdr:cNvSpPr txBox="1"/>
      </xdr:nvSpPr>
      <xdr:spPr>
        <a:xfrm>
          <a:off x="3582043"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94620</xdr:rowOff>
    </xdr:from>
    <xdr:to>
      <xdr:col>14</xdr:col>
      <xdr:colOff>79375</xdr:colOff>
      <xdr:row>42</xdr:row>
      <xdr:rowOff>24770</xdr:rowOff>
    </xdr:to>
    <xdr:sp macro="" textlink="">
      <xdr:nvSpPr>
        <xdr:cNvPr id="108" name="円/楕円 107"/>
        <xdr:cNvSpPr/>
      </xdr:nvSpPr>
      <xdr:spPr>
        <a:xfrm>
          <a:off x="9588500" y="71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132463</xdr:rowOff>
    </xdr:from>
    <xdr:ext cx="469744" cy="259045"/>
    <xdr:sp macro="" textlink="">
      <xdr:nvSpPr>
        <xdr:cNvPr id="109"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15897</xdr:rowOff>
    </xdr:from>
    <xdr:ext cx="469744" cy="259045"/>
    <xdr:sp macro="" textlink="">
      <xdr:nvSpPr>
        <xdr:cNvPr id="110" name="n_1mainValue【道路】&#10;一人当たり延長"/>
        <xdr:cNvSpPr txBox="1"/>
      </xdr:nvSpPr>
      <xdr:spPr>
        <a:xfrm>
          <a:off x="9391727" y="721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3" name="テキスト ボックス 13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34290</xdr:rowOff>
    </xdr:from>
    <xdr:to>
      <xdr:col>6</xdr:col>
      <xdr:colOff>510540</xdr:colOff>
      <xdr:row>63</xdr:row>
      <xdr:rowOff>114300</xdr:rowOff>
    </xdr:to>
    <xdr:cxnSp macro="">
      <xdr:nvCxnSpPr>
        <xdr:cNvPr id="135" name="直線コネクタ 134"/>
        <xdr:cNvCxnSpPr/>
      </xdr:nvCxnSpPr>
      <xdr:spPr>
        <a:xfrm flipV="1">
          <a:off x="4634865" y="98069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118127</xdr:rowOff>
    </xdr:from>
    <xdr:ext cx="405111" cy="259045"/>
    <xdr:sp macro="" textlink="">
      <xdr:nvSpPr>
        <xdr:cNvPr id="136" name="【橋りょう・トンネル】&#10;有形固定資産減価償却率最小値テキスト"/>
        <xdr:cNvSpPr txBox="1"/>
      </xdr:nvSpPr>
      <xdr:spPr>
        <a:xfrm>
          <a:off x="47244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114300</xdr:rowOff>
    </xdr:from>
    <xdr:to>
      <xdr:col>6</xdr:col>
      <xdr:colOff>600075</xdr:colOff>
      <xdr:row>63</xdr:row>
      <xdr:rowOff>114300</xdr:rowOff>
    </xdr:to>
    <xdr:cxnSp macro="">
      <xdr:nvCxnSpPr>
        <xdr:cNvPr id="137" name="直線コネクタ 136"/>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152417</xdr:rowOff>
    </xdr:from>
    <xdr:ext cx="405111" cy="259045"/>
    <xdr:sp macro="" textlink="">
      <xdr:nvSpPr>
        <xdr:cNvPr id="138" name="【橋りょう・トンネル】&#10;有形固定資産減価償却率最大値テキスト"/>
        <xdr:cNvSpPr txBox="1"/>
      </xdr:nvSpPr>
      <xdr:spPr>
        <a:xfrm>
          <a:off x="47244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57</xdr:row>
      <xdr:rowOff>34290</xdr:rowOff>
    </xdr:from>
    <xdr:to>
      <xdr:col>6</xdr:col>
      <xdr:colOff>600075</xdr:colOff>
      <xdr:row>57</xdr:row>
      <xdr:rowOff>34290</xdr:rowOff>
    </xdr:to>
    <xdr:cxnSp macro="">
      <xdr:nvCxnSpPr>
        <xdr:cNvPr id="139" name="直線コネクタ 138"/>
        <xdr:cNvCxnSpPr/>
      </xdr:nvCxnSpPr>
      <xdr:spPr>
        <a:xfrm>
          <a:off x="4546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53357</xdr:rowOff>
    </xdr:from>
    <xdr:ext cx="405111" cy="259045"/>
    <xdr:sp macro="" textlink="">
      <xdr:nvSpPr>
        <xdr:cNvPr id="140" name="【橋りょう・トンネル】&#10;有形固定資産減価償却率平均値テキスト"/>
        <xdr:cNvSpPr txBox="1"/>
      </xdr:nvSpPr>
      <xdr:spPr>
        <a:xfrm>
          <a:off x="47244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74930</xdr:rowOff>
    </xdr:from>
    <xdr:to>
      <xdr:col>6</xdr:col>
      <xdr:colOff>561975</xdr:colOff>
      <xdr:row>61</xdr:row>
      <xdr:rowOff>5080</xdr:rowOff>
    </xdr:to>
    <xdr:sp macro="" textlink="">
      <xdr:nvSpPr>
        <xdr:cNvPr id="141" name="フローチャート : 判断 140"/>
        <xdr:cNvSpPr/>
      </xdr:nvSpPr>
      <xdr:spPr>
        <a:xfrm>
          <a:off x="4584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55880</xdr:rowOff>
    </xdr:from>
    <xdr:to>
      <xdr:col>5</xdr:col>
      <xdr:colOff>409575</xdr:colOff>
      <xdr:row>61</xdr:row>
      <xdr:rowOff>157480</xdr:rowOff>
    </xdr:to>
    <xdr:sp macro="" textlink="">
      <xdr:nvSpPr>
        <xdr:cNvPr id="142" name="フローチャート : 判断 141"/>
        <xdr:cNvSpPr/>
      </xdr:nvSpPr>
      <xdr:spPr>
        <a:xfrm>
          <a:off x="3746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48260</xdr:rowOff>
    </xdr:from>
    <xdr:to>
      <xdr:col>5</xdr:col>
      <xdr:colOff>409575</xdr:colOff>
      <xdr:row>55</xdr:row>
      <xdr:rowOff>149860</xdr:rowOff>
    </xdr:to>
    <xdr:sp macro="" textlink="">
      <xdr:nvSpPr>
        <xdr:cNvPr id="148" name="円/楕円 147"/>
        <xdr:cNvSpPr/>
      </xdr:nvSpPr>
      <xdr:spPr>
        <a:xfrm>
          <a:off x="37465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148607</xdr:rowOff>
    </xdr:from>
    <xdr:ext cx="405111" cy="259045"/>
    <xdr:sp macro="" textlink="">
      <xdr:nvSpPr>
        <xdr:cNvPr id="149" name="n_1aveValue【橋りょう・トンネル】&#10;有形固定資産減価償却率"/>
        <xdr:cNvSpPr txBox="1"/>
      </xdr:nvSpPr>
      <xdr:spPr>
        <a:xfrm>
          <a:off x="3582043"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166387</xdr:rowOff>
    </xdr:from>
    <xdr:ext cx="405111" cy="259045"/>
    <xdr:sp macro="" textlink="">
      <xdr:nvSpPr>
        <xdr:cNvPr id="150" name="n_1mainValue【橋りょう・トンネル】&#10;有形固定資産減価償却率"/>
        <xdr:cNvSpPr txBox="1"/>
      </xdr:nvSpPr>
      <xdr:spPr>
        <a:xfrm>
          <a:off x="3582043"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4" name="直線コネクタ 173"/>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5"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6" name="直線コネクタ 175"/>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7"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8" name="直線コネクタ 177"/>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9"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80" name="フローチャート : 判断 179"/>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1" name="フローチャート : 判断 180"/>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31225</xdr:rowOff>
    </xdr:from>
    <xdr:to>
      <xdr:col>14</xdr:col>
      <xdr:colOff>79375</xdr:colOff>
      <xdr:row>62</xdr:row>
      <xdr:rowOff>132825</xdr:rowOff>
    </xdr:to>
    <xdr:sp macro="" textlink="">
      <xdr:nvSpPr>
        <xdr:cNvPr id="187" name="円/楕円 186"/>
        <xdr:cNvSpPr/>
      </xdr:nvSpPr>
      <xdr:spPr>
        <a:xfrm>
          <a:off x="9588500" y="106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88"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123952</xdr:rowOff>
    </xdr:from>
    <xdr:ext cx="534377" cy="259045"/>
    <xdr:sp macro="" textlink="">
      <xdr:nvSpPr>
        <xdr:cNvPr id="189" name="n_1mainValue【橋りょう・トンネル】&#10;一人当たり有形固定資産（償却資産）額"/>
        <xdr:cNvSpPr txBox="1"/>
      </xdr:nvSpPr>
      <xdr:spPr>
        <a:xfrm>
          <a:off x="9359411" y="1075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88,471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1" name="直線コネクタ 20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2" name="テキスト ボックス 20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3" name="直線コネクタ 20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4" name="テキスト ボックス 20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5" name="直線コネクタ 20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6" name="テキスト ボックス 20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7" name="直線コネクタ 20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8" name="テキスト ボックス 20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2" name="直線コネクタ 211"/>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3"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4" name="直線コネクタ 213"/>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5"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6" name="直線コネクタ 21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7"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8" name="フローチャート : 判断 217"/>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9" name="フローチャート : 判断 218"/>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97028</xdr:rowOff>
    </xdr:from>
    <xdr:to>
      <xdr:col>5</xdr:col>
      <xdr:colOff>409575</xdr:colOff>
      <xdr:row>85</xdr:row>
      <xdr:rowOff>27178</xdr:rowOff>
    </xdr:to>
    <xdr:sp macro="" textlink="">
      <xdr:nvSpPr>
        <xdr:cNvPr id="225" name="円/楕円 224"/>
        <xdr:cNvSpPr/>
      </xdr:nvSpPr>
      <xdr:spPr>
        <a:xfrm>
          <a:off x="3746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93997</xdr:rowOff>
    </xdr:from>
    <xdr:ext cx="405111" cy="259045"/>
    <xdr:sp macro="" textlink="">
      <xdr:nvSpPr>
        <xdr:cNvPr id="226" name="n_1aveValue【公営住宅】&#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18305</xdr:rowOff>
    </xdr:from>
    <xdr:ext cx="405111" cy="259045"/>
    <xdr:sp macro="" textlink="">
      <xdr:nvSpPr>
        <xdr:cNvPr id="227" name="n_1mainValue【公営住宅】&#10;有形固定資産減価償却率"/>
        <xdr:cNvSpPr txBox="1"/>
      </xdr:nvSpPr>
      <xdr:spPr>
        <a:xfrm>
          <a:off x="3582043" y="1459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51" name="直線コネクタ 250"/>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2"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3" name="直線コネクタ 252"/>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4"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5" name="直線コネクタ 254"/>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6"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7" name="フローチャート : 判断 256"/>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8" name="フローチャート : 判断 257"/>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143511</xdr:rowOff>
    </xdr:from>
    <xdr:to>
      <xdr:col>14</xdr:col>
      <xdr:colOff>79375</xdr:colOff>
      <xdr:row>86</xdr:row>
      <xdr:rowOff>73661</xdr:rowOff>
    </xdr:to>
    <xdr:sp macro="" textlink="">
      <xdr:nvSpPr>
        <xdr:cNvPr id="264" name="円/楕円 263"/>
        <xdr:cNvSpPr/>
      </xdr:nvSpPr>
      <xdr:spPr>
        <a:xfrm>
          <a:off x="9588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147717</xdr:rowOff>
    </xdr:from>
    <xdr:ext cx="469744" cy="259045"/>
    <xdr:sp macro="" textlink="">
      <xdr:nvSpPr>
        <xdr:cNvPr id="265"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64788</xdr:rowOff>
    </xdr:from>
    <xdr:ext cx="469744" cy="259045"/>
    <xdr:sp macro="" textlink="">
      <xdr:nvSpPr>
        <xdr:cNvPr id="266" name="n_1mainValue【公営住宅】&#10;一人当たり面積"/>
        <xdr:cNvSpPr txBox="1"/>
      </xdr:nvSpPr>
      <xdr:spPr>
        <a:xfrm>
          <a:off x="9391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3" name="テキスト ボックス 2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4" name="直線コネクタ 2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5" name="テキスト ボックス 2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6" name="直線コネクタ 2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7" name="テキスト ボックス 2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8" name="直線コネクタ 2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9" name="テキスト ボックス 2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0" name="直線コネクタ 2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1" name="テキスト ボックス 3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2" name="直線コネクタ 3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3" name="テキスト ボックス 3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7" name="直線コネクタ 306"/>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08"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09" name="直線コネクタ 308"/>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0"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1" name="直線コネクタ 310"/>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2"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3" name="フローチャート : 判断 312"/>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4" name="フローチャート : 判断 313"/>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25400</xdr:rowOff>
    </xdr:from>
    <xdr:to>
      <xdr:col>22</xdr:col>
      <xdr:colOff>415925</xdr:colOff>
      <xdr:row>35</xdr:row>
      <xdr:rowOff>127000</xdr:rowOff>
    </xdr:to>
    <xdr:sp macro="" textlink="">
      <xdr:nvSpPr>
        <xdr:cNvPr id="320" name="円/楕円 319"/>
        <xdr:cNvSpPr/>
      </xdr:nvSpPr>
      <xdr:spPr>
        <a:xfrm>
          <a:off x="15430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321"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143527</xdr:rowOff>
    </xdr:from>
    <xdr:ext cx="405111" cy="259045"/>
    <xdr:sp macro="" textlink="">
      <xdr:nvSpPr>
        <xdr:cNvPr id="322" name="n_1mainValue【認定こども園・幼稚園・保育所】&#10;有形固定資産減価償却率"/>
        <xdr:cNvSpPr txBox="1"/>
      </xdr:nvSpPr>
      <xdr:spPr>
        <a:xfrm>
          <a:off x="15266043"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3" name="直線コネクタ 3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4" name="テキスト ボックス 33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5" name="直線コネクタ 3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6" name="テキスト ボックス 33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7" name="直線コネクタ 3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8" name="テキスト ボックス 33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9" name="直線コネクタ 3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0" name="テキスト ボックス 33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1" name="直線コネクタ 3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2" name="テキスト ボックス 34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4" name="テキスト ボックス 3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6" name="直線コネクタ 345"/>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7"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48" name="直線コネクタ 347"/>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49"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50" name="直線コネクタ 349"/>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51"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2" name="フローチャート : 判断 351"/>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3" name="フローチャート : 判断 352"/>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170180</xdr:rowOff>
    </xdr:from>
    <xdr:to>
      <xdr:col>31</xdr:col>
      <xdr:colOff>85725</xdr:colOff>
      <xdr:row>40</xdr:row>
      <xdr:rowOff>100330</xdr:rowOff>
    </xdr:to>
    <xdr:sp macro="" textlink="">
      <xdr:nvSpPr>
        <xdr:cNvPr id="359" name="円/楕円 358"/>
        <xdr:cNvSpPr/>
      </xdr:nvSpPr>
      <xdr:spPr>
        <a:xfrm>
          <a:off x="21272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156227</xdr:rowOff>
    </xdr:from>
    <xdr:ext cx="469744" cy="259045"/>
    <xdr:sp macro="" textlink="">
      <xdr:nvSpPr>
        <xdr:cNvPr id="360" name="n_1ave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116857</xdr:rowOff>
    </xdr:from>
    <xdr:ext cx="469744" cy="259045"/>
    <xdr:sp macro="" textlink="">
      <xdr:nvSpPr>
        <xdr:cNvPr id="361" name="n_1mainValue【認定こども園・幼稚園・保育所】&#10;一人当たり面積"/>
        <xdr:cNvSpPr txBox="1"/>
      </xdr:nvSpPr>
      <xdr:spPr>
        <a:xfrm>
          <a:off x="210757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3" name="直線コネクタ 3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4" name="テキスト ボックス 37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5" name="直線コネクタ 3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6" name="テキスト ボックス 3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7" name="直線コネクタ 3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8" name="テキスト ボックス 3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9" name="直線コネクタ 3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0" name="テキスト ボックス 3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1" name="直線コネクタ 3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2" name="テキスト ボックス 3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3" name="直線コネクタ 3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4" name="テキスト ボックス 38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6" name="テキスト ボックス 3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86541</xdr:rowOff>
    </xdr:from>
    <xdr:to>
      <xdr:col>23</xdr:col>
      <xdr:colOff>516889</xdr:colOff>
      <xdr:row>63</xdr:row>
      <xdr:rowOff>145324</xdr:rowOff>
    </xdr:to>
    <xdr:cxnSp macro="">
      <xdr:nvCxnSpPr>
        <xdr:cNvPr id="388" name="直線コネクタ 387"/>
        <xdr:cNvCxnSpPr/>
      </xdr:nvCxnSpPr>
      <xdr:spPr>
        <a:xfrm flipV="1">
          <a:off x="16318864" y="9859191"/>
          <a:ext cx="0" cy="1087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149151</xdr:rowOff>
    </xdr:from>
    <xdr:ext cx="405111" cy="259045"/>
    <xdr:sp macro="" textlink="">
      <xdr:nvSpPr>
        <xdr:cNvPr id="389" name="【学校施設】&#10;有形固定資産減価償却率最小値テキスト"/>
        <xdr:cNvSpPr txBox="1"/>
      </xdr:nvSpPr>
      <xdr:spPr>
        <a:xfrm>
          <a:off x="164084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145324</xdr:rowOff>
    </xdr:from>
    <xdr:to>
      <xdr:col>23</xdr:col>
      <xdr:colOff>606425</xdr:colOff>
      <xdr:row>63</xdr:row>
      <xdr:rowOff>145324</xdr:rowOff>
    </xdr:to>
    <xdr:cxnSp macro="">
      <xdr:nvCxnSpPr>
        <xdr:cNvPr id="390" name="直線コネクタ 389"/>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33218</xdr:rowOff>
    </xdr:from>
    <xdr:ext cx="405111" cy="259045"/>
    <xdr:sp macro="" textlink="">
      <xdr:nvSpPr>
        <xdr:cNvPr id="391" name="【学校施設】&#10;有形固定資産減価償却率最大値テキスト"/>
        <xdr:cNvSpPr txBox="1"/>
      </xdr:nvSpPr>
      <xdr:spPr>
        <a:xfrm>
          <a:off x="16408400" y="9634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57</xdr:row>
      <xdr:rowOff>86541</xdr:rowOff>
    </xdr:from>
    <xdr:to>
      <xdr:col>23</xdr:col>
      <xdr:colOff>606425</xdr:colOff>
      <xdr:row>57</xdr:row>
      <xdr:rowOff>86541</xdr:rowOff>
    </xdr:to>
    <xdr:cxnSp macro="">
      <xdr:nvCxnSpPr>
        <xdr:cNvPr id="392" name="直線コネクタ 391"/>
        <xdr:cNvCxnSpPr/>
      </xdr:nvCxnSpPr>
      <xdr:spPr>
        <a:xfrm>
          <a:off x="16230600" y="985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81115</xdr:rowOff>
    </xdr:from>
    <xdr:ext cx="405111" cy="259045"/>
    <xdr:sp macro="" textlink="">
      <xdr:nvSpPr>
        <xdr:cNvPr id="393" name="【学校施設】&#10;有形固定資産減価償却率平均値テキスト"/>
        <xdr:cNvSpPr txBox="1"/>
      </xdr:nvSpPr>
      <xdr:spPr>
        <a:xfrm>
          <a:off x="164084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102688</xdr:rowOff>
    </xdr:from>
    <xdr:to>
      <xdr:col>23</xdr:col>
      <xdr:colOff>568325</xdr:colOff>
      <xdr:row>61</xdr:row>
      <xdr:rowOff>32838</xdr:rowOff>
    </xdr:to>
    <xdr:sp macro="" textlink="">
      <xdr:nvSpPr>
        <xdr:cNvPr id="394" name="フローチャート : 判断 393"/>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83094</xdr:rowOff>
    </xdr:from>
    <xdr:to>
      <xdr:col>22</xdr:col>
      <xdr:colOff>415925</xdr:colOff>
      <xdr:row>61</xdr:row>
      <xdr:rowOff>13244</xdr:rowOff>
    </xdr:to>
    <xdr:sp macro="" textlink="">
      <xdr:nvSpPr>
        <xdr:cNvPr id="395" name="フローチャート : 判断 394"/>
        <xdr:cNvSpPr/>
      </xdr:nvSpPr>
      <xdr:spPr>
        <a:xfrm>
          <a:off x="15430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52070</xdr:rowOff>
    </xdr:from>
    <xdr:to>
      <xdr:col>22</xdr:col>
      <xdr:colOff>415925</xdr:colOff>
      <xdr:row>55</xdr:row>
      <xdr:rowOff>153670</xdr:rowOff>
    </xdr:to>
    <xdr:sp macro="" textlink="">
      <xdr:nvSpPr>
        <xdr:cNvPr id="401" name="円/楕円 400"/>
        <xdr:cNvSpPr/>
      </xdr:nvSpPr>
      <xdr:spPr>
        <a:xfrm>
          <a:off x="15430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4371</xdr:rowOff>
    </xdr:from>
    <xdr:ext cx="405111" cy="259045"/>
    <xdr:sp macro="" textlink="">
      <xdr:nvSpPr>
        <xdr:cNvPr id="402" name="n_1aveValue【学校施設】&#10;有形固定資産減価償却率"/>
        <xdr:cNvSpPr txBox="1"/>
      </xdr:nvSpPr>
      <xdr:spPr>
        <a:xfrm>
          <a:off x="15266043"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170197</xdr:rowOff>
    </xdr:from>
    <xdr:ext cx="405111" cy="259045"/>
    <xdr:sp macro="" textlink="">
      <xdr:nvSpPr>
        <xdr:cNvPr id="403" name="n_1mainValue【学校施設】&#10;有形固定資産減価償却率"/>
        <xdr:cNvSpPr txBox="1"/>
      </xdr:nvSpPr>
      <xdr:spPr>
        <a:xfrm>
          <a:off x="15266043"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4" name="テキスト ボックス 4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6" name="テキスト ボックス 4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8" name="テキスト ボックス 4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0" name="テキスト ボックス 4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2" name="テキスト ボックス 4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4" name="テキスト ボックス 4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8" name="直線コネクタ 427"/>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9"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30" name="直線コネクタ 429"/>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31"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32" name="直線コネクタ 431"/>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33"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4" name="フローチャート : 判断 433"/>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5" name="フローチャート : 判断 434"/>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130175</xdr:rowOff>
    </xdr:from>
    <xdr:to>
      <xdr:col>31</xdr:col>
      <xdr:colOff>85725</xdr:colOff>
      <xdr:row>60</xdr:row>
      <xdr:rowOff>60325</xdr:rowOff>
    </xdr:to>
    <xdr:sp macro="" textlink="">
      <xdr:nvSpPr>
        <xdr:cNvPr id="441" name="円/楕円 440"/>
        <xdr:cNvSpPr/>
      </xdr:nvSpPr>
      <xdr:spPr>
        <a:xfrm>
          <a:off x="21272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135907</xdr:rowOff>
    </xdr:from>
    <xdr:ext cx="469744" cy="259045"/>
    <xdr:sp macro="" textlink="">
      <xdr:nvSpPr>
        <xdr:cNvPr id="442" name="n_1ave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51452</xdr:rowOff>
    </xdr:from>
    <xdr:ext cx="469744" cy="259045"/>
    <xdr:sp macro="" textlink="">
      <xdr:nvSpPr>
        <xdr:cNvPr id="443" name="n_1mainValue【学校施設】&#10;一人当たり面積"/>
        <xdr:cNvSpPr txBox="1"/>
      </xdr:nvSpPr>
      <xdr:spPr>
        <a:xfrm>
          <a:off x="21075727" y="1033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2" name="正方形/長方形 4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3" name="正方形/長方形 4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4" name="正方形/長方形 4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5" name="正方形/長方形 4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6" name="正方形/長方形 4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7" name="正方形/長方形 4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8" name="正方形/長方形 4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9" name="正方形/長方形 4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0" name="テキスト ボックス 4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1" name="直線コネクタ 47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2" name="テキスト ボックス 47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3" name="直線コネクタ 47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4" name="テキスト ボックス 47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5" name="直線コネクタ 47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6" name="テキスト ボックス 47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7" name="直線コネクタ 47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8" name="テキスト ボックス 47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9" name="直線コネクタ 47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0" name="テキスト ボックス 47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1" name="直線コネクタ 48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2" name="テキスト ボックス 48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3" name="直線コネクタ 4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4" name="テキスト ボックス 4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486" name="直線コネクタ 485"/>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487"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488" name="直線コネクタ 487"/>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489"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490" name="直線コネクタ 489"/>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491"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492" name="フローチャート : 判断 491"/>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493" name="フローチャート : 判断 492"/>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4" name="テキスト ボックス 4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5" name="テキスト ボックス 4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6" name="テキスト ボックス 4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7" name="テキスト ボックス 4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8" name="テキスト ボックス 4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116839</xdr:rowOff>
    </xdr:from>
    <xdr:to>
      <xdr:col>22</xdr:col>
      <xdr:colOff>415925</xdr:colOff>
      <xdr:row>105</xdr:row>
      <xdr:rowOff>46989</xdr:rowOff>
    </xdr:to>
    <xdr:sp macro="" textlink="">
      <xdr:nvSpPr>
        <xdr:cNvPr id="499" name="円/楕円 498"/>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116495</xdr:rowOff>
    </xdr:from>
    <xdr:ext cx="405111" cy="259045"/>
    <xdr:sp macro="" textlink="">
      <xdr:nvSpPr>
        <xdr:cNvPr id="500"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63516</xdr:rowOff>
    </xdr:from>
    <xdr:ext cx="405111" cy="259045"/>
    <xdr:sp macro="" textlink="">
      <xdr:nvSpPr>
        <xdr:cNvPr id="501" name="n_1mainValue【公民館】&#10;有形固定資産減価償却率"/>
        <xdr:cNvSpPr txBox="1"/>
      </xdr:nvSpPr>
      <xdr:spPr>
        <a:xfrm>
          <a:off x="15266043"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2" name="正方形/長方形 5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3" name="正方形/長方形 5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4" name="正方形/長方形 5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5" name="正方形/長方形 5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6" name="正方形/長方形 5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7" name="正方形/長方形 5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8" name="正方形/長方形 5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9" name="正方形/長方形 5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0" name="テキスト ボックス 5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1" name="直線コネクタ 5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2" name="直線コネクタ 5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3" name="テキスト ボックス 5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4" name="直線コネクタ 5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5" name="テキスト ボックス 5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6" name="直線コネクタ 5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7" name="テキスト ボックス 5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8" name="直線コネクタ 5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9" name="テキスト ボックス 5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0" name="直線コネクタ 5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1" name="テキスト ボックス 5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25" name="直線コネクタ 524"/>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26"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27" name="直線コネクタ 526"/>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28"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29" name="直線コネクタ 528"/>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30"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31" name="フローチャート : 判断 530"/>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32" name="フローチャート : 判断 531"/>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21589</xdr:rowOff>
    </xdr:from>
    <xdr:to>
      <xdr:col>31</xdr:col>
      <xdr:colOff>85725</xdr:colOff>
      <xdr:row>105</xdr:row>
      <xdr:rowOff>123189</xdr:rowOff>
    </xdr:to>
    <xdr:sp macro="" textlink="">
      <xdr:nvSpPr>
        <xdr:cNvPr id="538" name="円/楕円 537"/>
        <xdr:cNvSpPr/>
      </xdr:nvSpPr>
      <xdr:spPr>
        <a:xfrm>
          <a:off x="21272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539"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114316</xdr:rowOff>
    </xdr:from>
    <xdr:ext cx="469744" cy="259045"/>
    <xdr:sp macro="" textlink="">
      <xdr:nvSpPr>
        <xdr:cNvPr id="540" name="n_1mainValue【公民館】&#10;一人当たり面積"/>
        <xdr:cNvSpPr txBox="1"/>
      </xdr:nvSpPr>
      <xdr:spPr>
        <a:xfrm>
          <a:off x="21075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n-lt"/>
              <a:ea typeface="+mn-ea"/>
              <a:cs typeface="+mn-cs"/>
            </a:rPr>
            <a:t>学校施設や幼稚園・保育園、橋りょうについて</a:t>
          </a:r>
          <a:r>
            <a:rPr kumimoji="1" lang="ja-JP" altLang="en-US" sz="1800">
              <a:solidFill>
                <a:schemeClr val="dk1"/>
              </a:solidFill>
              <a:effectLst/>
              <a:latin typeface="+mn-lt"/>
              <a:ea typeface="+mn-ea"/>
              <a:cs typeface="+mn-cs"/>
            </a:rPr>
            <a:t>は</a:t>
          </a:r>
          <a:r>
            <a:rPr kumimoji="1" lang="ja-JP" altLang="ja-JP" sz="1800">
              <a:solidFill>
                <a:schemeClr val="dk1"/>
              </a:solidFill>
              <a:effectLst/>
              <a:latin typeface="+mn-lt"/>
              <a:ea typeface="+mn-ea"/>
              <a:cs typeface="+mn-cs"/>
            </a:rPr>
            <a:t>、建設時から大幅に年数が経過し老朽化していることで、類似団体よりも減価償却率が高くなっている。</a:t>
          </a:r>
          <a:endParaRPr kumimoji="1" lang="en-US" altLang="ja-JP" sz="18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n-lt"/>
              <a:ea typeface="+mn-ea"/>
              <a:cs typeface="+mn-cs"/>
            </a:rPr>
            <a:t>今後は施設の</a:t>
          </a:r>
          <a:r>
            <a:rPr kumimoji="1" lang="ja-JP" altLang="en-US" sz="1800">
              <a:solidFill>
                <a:schemeClr val="dk1"/>
              </a:solidFill>
              <a:effectLst/>
              <a:latin typeface="+mn-lt"/>
              <a:ea typeface="+mn-ea"/>
              <a:cs typeface="+mn-cs"/>
            </a:rPr>
            <a:t>長寿命化による利用可能期間の延伸を図り、施設</a:t>
          </a:r>
          <a:r>
            <a:rPr kumimoji="1" lang="ja-JP" altLang="ja-JP" sz="1800">
              <a:solidFill>
                <a:schemeClr val="dk1"/>
              </a:solidFill>
              <a:effectLst/>
              <a:latin typeface="+mn-lt"/>
              <a:ea typeface="+mn-ea"/>
              <a:cs typeface="+mn-cs"/>
            </a:rPr>
            <a:t>統廃合を含め、計画的に修繕を実施していく</a:t>
          </a:r>
          <a:r>
            <a:rPr kumimoji="1" lang="ja-JP" altLang="en-US" sz="1800">
              <a:solidFill>
                <a:schemeClr val="dk1"/>
              </a:solidFill>
              <a:effectLst/>
              <a:latin typeface="+mn-lt"/>
              <a:ea typeface="+mn-ea"/>
              <a:cs typeface="+mn-cs"/>
            </a:rPr>
            <a:t>とともに、施設の面積については、将来的な町人口の推移を見据えた整備を実施していく必要がある。</a:t>
          </a:r>
          <a:endParaRPr lang="ja-JP" altLang="ja-JP" sz="1800">
            <a:effectLst/>
          </a:endParaRPr>
        </a:p>
        <a:p>
          <a:endParaRPr kumimoji="1" lang="ja-JP" altLang="en-US" sz="18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28,298
28,150
14.27
8,956,571
8,681,771
259,060
5,844,617
9,327,869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40403</xdr:rowOff>
    </xdr:from>
    <xdr:ext cx="405111" cy="259045"/>
    <xdr:sp macro="" textlink="">
      <xdr:nvSpPr>
        <xdr:cNvPr id="63" name="n_1aveValue【図書館】&#10;有形固定資産減価償却率"/>
        <xdr:cNvSpPr txBox="1"/>
      </xdr:nvSpPr>
      <xdr:spPr>
        <a:xfrm>
          <a:off x="3582043"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116840</xdr:rowOff>
    </xdr:from>
    <xdr:to>
      <xdr:col>5</xdr:col>
      <xdr:colOff>409575</xdr:colOff>
      <xdr:row>39</xdr:row>
      <xdr:rowOff>46990</xdr:rowOff>
    </xdr:to>
    <xdr:sp macro="" textlink="">
      <xdr:nvSpPr>
        <xdr:cNvPr id="69" name="円/楕円 68"/>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63517</xdr:rowOff>
    </xdr:from>
    <xdr:ext cx="405111" cy="259045"/>
    <xdr:sp macro="" textlink="">
      <xdr:nvSpPr>
        <xdr:cNvPr id="70" name="n_1mainValue【図書館】&#10;有形固定資産減価償却率"/>
        <xdr:cNvSpPr txBox="1"/>
      </xdr:nvSpPr>
      <xdr:spPr>
        <a:xfrm>
          <a:off x="3582043"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118127</xdr:rowOff>
    </xdr:from>
    <xdr:ext cx="469744" cy="259045"/>
    <xdr:sp macro="" textlink="">
      <xdr:nvSpPr>
        <xdr:cNvPr id="103"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158750</xdr:rowOff>
    </xdr:from>
    <xdr:to>
      <xdr:col>14</xdr:col>
      <xdr:colOff>79375</xdr:colOff>
      <xdr:row>40</xdr:row>
      <xdr:rowOff>88900</xdr:rowOff>
    </xdr:to>
    <xdr:sp macro="" textlink="">
      <xdr:nvSpPr>
        <xdr:cNvPr id="109" name="円/楕円 108"/>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105427</xdr:rowOff>
    </xdr:from>
    <xdr:ext cx="469744" cy="259045"/>
    <xdr:sp macro="" textlink="">
      <xdr:nvSpPr>
        <xdr:cNvPr id="110" name="n_1mainValue【図書館】&#10;一人当たり面積"/>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7" name="直線コネクタ 136"/>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8"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39" name="直線コネクタ 138"/>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0"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1" name="直線コネクタ 140"/>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2"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3" name="フローチャート : 判断 142"/>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4" name="フローチャート : 判断 143"/>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99077</xdr:rowOff>
    </xdr:from>
    <xdr:ext cx="405111" cy="259045"/>
    <xdr:sp macro="" textlink="">
      <xdr:nvSpPr>
        <xdr:cNvPr id="145" name="n_1aveValue【体育館・プール】&#10;有形固定資産減価償却率"/>
        <xdr:cNvSpPr txBox="1"/>
      </xdr:nvSpPr>
      <xdr:spPr>
        <a:xfrm>
          <a:off x="3582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17780</xdr:rowOff>
    </xdr:from>
    <xdr:to>
      <xdr:col>5</xdr:col>
      <xdr:colOff>409575</xdr:colOff>
      <xdr:row>60</xdr:row>
      <xdr:rowOff>119380</xdr:rowOff>
    </xdr:to>
    <xdr:sp macro="" textlink="">
      <xdr:nvSpPr>
        <xdr:cNvPr id="151" name="円/楕円 150"/>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135907</xdr:rowOff>
    </xdr:from>
    <xdr:ext cx="405111" cy="259045"/>
    <xdr:sp macro="" textlink="">
      <xdr:nvSpPr>
        <xdr:cNvPr id="152" name="n_1mainValue【体育館・プール】&#10;有形固定資産減価償却率"/>
        <xdr:cNvSpPr txBox="1"/>
      </xdr:nvSpPr>
      <xdr:spPr>
        <a:xfrm>
          <a:off x="3582043"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6" name="直線コネクタ 175"/>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8" name="直線コネクタ 17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9"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0" name="直線コネクタ 179"/>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1"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2" name="フローチャート : 判断 181"/>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3" name="フローチャート : 判断 182"/>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84"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109220</xdr:rowOff>
    </xdr:from>
    <xdr:to>
      <xdr:col>14</xdr:col>
      <xdr:colOff>79375</xdr:colOff>
      <xdr:row>61</xdr:row>
      <xdr:rowOff>39370</xdr:rowOff>
    </xdr:to>
    <xdr:sp macro="" textlink="">
      <xdr:nvSpPr>
        <xdr:cNvPr id="190" name="円/楕円 189"/>
        <xdr:cNvSpPr/>
      </xdr:nvSpPr>
      <xdr:spPr>
        <a:xfrm>
          <a:off x="958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30497</xdr:rowOff>
    </xdr:from>
    <xdr:ext cx="469744" cy="259045"/>
    <xdr:sp macro="" textlink="">
      <xdr:nvSpPr>
        <xdr:cNvPr id="191" name="n_1mainValue【体育館・プール】&#10;一人当たり面積"/>
        <xdr:cNvSpPr txBox="1"/>
      </xdr:nvSpPr>
      <xdr:spPr>
        <a:xfrm>
          <a:off x="93917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7" name="正方形/長方形 20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6" name="テキスト ボックス 2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7" name="直線コネクタ 2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8" name="テキスト ボックス 21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9" name="直線コネクタ 21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20" name="テキスト ボックス 21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1" name="直線コネクタ 22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2" name="テキスト ボックス 22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3" name="直線コネクタ 22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4" name="テキスト ボックス 22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5" name="直線コネクタ 22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6" name="テキスト ボックス 22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7" name="直線コネクタ 22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8" name="テキスト ボックス 22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9" name="直線コネクタ 22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0" name="テキスト ボックス 22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32" name="直線コネクタ 231"/>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33"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34" name="直線コネクタ 233"/>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35"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36" name="直線コネクタ 235"/>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37"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38" name="フローチャート : 判断 237"/>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39" name="フローチャート : 判断 238"/>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132097</xdr:rowOff>
    </xdr:from>
    <xdr:ext cx="405111" cy="259045"/>
    <xdr:sp macro="" textlink="">
      <xdr:nvSpPr>
        <xdr:cNvPr id="240" name="n_1aveValue【市民会館】&#10;有形固定資産減価償却率"/>
        <xdr:cNvSpPr txBox="1"/>
      </xdr:nvSpPr>
      <xdr:spPr>
        <a:xfrm>
          <a:off x="3582043"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1" name="テキスト ボックス 2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2" name="テキスト ボックス 2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3" name="テキスト ボックス 2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4" name="テキスト ボックス 2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5" name="テキスト ボックス 2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44450</xdr:rowOff>
    </xdr:from>
    <xdr:to>
      <xdr:col>5</xdr:col>
      <xdr:colOff>409575</xdr:colOff>
      <xdr:row>106</xdr:row>
      <xdr:rowOff>146050</xdr:rowOff>
    </xdr:to>
    <xdr:sp macro="" textlink="">
      <xdr:nvSpPr>
        <xdr:cNvPr id="246" name="円/楕円 245"/>
        <xdr:cNvSpPr/>
      </xdr:nvSpPr>
      <xdr:spPr>
        <a:xfrm>
          <a:off x="3746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137177</xdr:rowOff>
    </xdr:from>
    <xdr:ext cx="405111" cy="259045"/>
    <xdr:sp macro="" textlink="">
      <xdr:nvSpPr>
        <xdr:cNvPr id="247" name="n_1mainValue【市民会館】&#10;有形固定資産減価償却率"/>
        <xdr:cNvSpPr txBox="1"/>
      </xdr:nvSpPr>
      <xdr:spPr>
        <a:xfrm>
          <a:off x="3582043"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8" name="正方形/長方形 2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9" name="正方形/長方形 2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0" name="正方形/長方形 2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1" name="正方形/長方形 2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2" name="正方形/長方形 2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3" name="正方形/長方形 2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4" name="正方形/長方形 2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5" name="正方形/長方形 2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6" name="テキスト ボックス 2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7" name="直線コネクタ 2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8" name="テキスト ボックス 25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59" name="直線コネクタ 25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60" name="テキスト ボックス 25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1" name="直線コネクタ 26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2" name="テキスト ボックス 26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63" name="直線コネクタ 26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64" name="テキスト ボックス 26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5" name="直線コネクタ 2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6" name="テキスト ボックス 2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268" name="直線コネクタ 267"/>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269" name="【市民会館】&#10;一人当たり面積最小値テキスト"/>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270" name="直線コネクタ 269"/>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271"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272" name="直線コネクタ 271"/>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146702</xdr:rowOff>
    </xdr:from>
    <xdr:ext cx="469744" cy="259045"/>
    <xdr:sp macro="" textlink="">
      <xdr:nvSpPr>
        <xdr:cNvPr id="273" name="【市民会館】&#10;一人当たり面積平均値テキスト"/>
        <xdr:cNvSpPr txBox="1"/>
      </xdr:nvSpPr>
      <xdr:spPr>
        <a:xfrm>
          <a:off x="10566400" y="1814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274" name="フローチャート : 判断 273"/>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275" name="フローチャート : 判断 274"/>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89552</xdr:rowOff>
    </xdr:from>
    <xdr:ext cx="469744" cy="259045"/>
    <xdr:sp macro="" textlink="">
      <xdr:nvSpPr>
        <xdr:cNvPr id="276" name="n_1aveValue【市民会館】&#10;一人当たり面積"/>
        <xdr:cNvSpPr txBox="1"/>
      </xdr:nvSpPr>
      <xdr:spPr>
        <a:xfrm>
          <a:off x="9391727" y="182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7" name="テキスト ボックス 2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8" name="テキスト ボックス 2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9" name="テキスト ボックス 2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0" name="テキスト ボックス 2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1" name="テキスト ボックス 2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139700</xdr:rowOff>
    </xdr:from>
    <xdr:to>
      <xdr:col>14</xdr:col>
      <xdr:colOff>79375</xdr:colOff>
      <xdr:row>103</xdr:row>
      <xdr:rowOff>69850</xdr:rowOff>
    </xdr:to>
    <xdr:sp macro="" textlink="">
      <xdr:nvSpPr>
        <xdr:cNvPr id="282" name="円/楕円 281"/>
        <xdr:cNvSpPr/>
      </xdr:nvSpPr>
      <xdr:spPr>
        <a:xfrm>
          <a:off x="958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86377</xdr:rowOff>
    </xdr:from>
    <xdr:ext cx="469744" cy="259045"/>
    <xdr:sp macro="" textlink="">
      <xdr:nvSpPr>
        <xdr:cNvPr id="283" name="n_1mainValue【市民会館】&#10;一人当たり面積"/>
        <xdr:cNvSpPr txBox="1"/>
      </xdr:nvSpPr>
      <xdr:spPr>
        <a:xfrm>
          <a:off x="93917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4" name="テキスト ボックス 29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5" name="直線コネクタ 2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6" name="テキスト ボックス 29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7" name="直線コネクタ 2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8" name="テキスト ボックス 2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9" name="直線コネクタ 2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0" name="テキスト ボックス 2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1" name="直線コネクタ 3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2" name="テキスト ボックス 3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3" name="直線コネクタ 3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4" name="テキスト ボックス 30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169545</xdr:rowOff>
    </xdr:from>
    <xdr:to>
      <xdr:col>23</xdr:col>
      <xdr:colOff>516889</xdr:colOff>
      <xdr:row>40</xdr:row>
      <xdr:rowOff>154305</xdr:rowOff>
    </xdr:to>
    <xdr:cxnSp macro="">
      <xdr:nvCxnSpPr>
        <xdr:cNvPr id="308" name="直線コネクタ 307"/>
        <xdr:cNvCxnSpPr/>
      </xdr:nvCxnSpPr>
      <xdr:spPr>
        <a:xfrm flipV="1">
          <a:off x="16318864" y="6170295"/>
          <a:ext cx="0" cy="84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158132</xdr:rowOff>
    </xdr:from>
    <xdr:ext cx="405111" cy="259045"/>
    <xdr:sp macro="" textlink="">
      <xdr:nvSpPr>
        <xdr:cNvPr id="309" name="【一般廃棄物処理施設】&#10;有形固定資産減価償却率最小値テキスト"/>
        <xdr:cNvSpPr txBox="1"/>
      </xdr:nvSpPr>
      <xdr:spPr>
        <a:xfrm>
          <a:off x="16408400"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40</xdr:row>
      <xdr:rowOff>154305</xdr:rowOff>
    </xdr:from>
    <xdr:to>
      <xdr:col>23</xdr:col>
      <xdr:colOff>606425</xdr:colOff>
      <xdr:row>40</xdr:row>
      <xdr:rowOff>154305</xdr:rowOff>
    </xdr:to>
    <xdr:cxnSp macro="">
      <xdr:nvCxnSpPr>
        <xdr:cNvPr id="310" name="直線コネクタ 309"/>
        <xdr:cNvCxnSpPr/>
      </xdr:nvCxnSpPr>
      <xdr:spPr>
        <a:xfrm>
          <a:off x="16230600" y="701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116222</xdr:rowOff>
    </xdr:from>
    <xdr:ext cx="405111" cy="259045"/>
    <xdr:sp macro="" textlink="">
      <xdr:nvSpPr>
        <xdr:cNvPr id="311" name="【一般廃棄物処理施設】&#10;有形固定資産減価償却率最大値テキスト"/>
        <xdr:cNvSpPr txBox="1"/>
      </xdr:nvSpPr>
      <xdr:spPr>
        <a:xfrm>
          <a:off x="16408400" y="594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35</xdr:row>
      <xdr:rowOff>169545</xdr:rowOff>
    </xdr:from>
    <xdr:to>
      <xdr:col>23</xdr:col>
      <xdr:colOff>606425</xdr:colOff>
      <xdr:row>35</xdr:row>
      <xdr:rowOff>169545</xdr:rowOff>
    </xdr:to>
    <xdr:cxnSp macro="">
      <xdr:nvCxnSpPr>
        <xdr:cNvPr id="312" name="直線コネクタ 311"/>
        <xdr:cNvCxnSpPr/>
      </xdr:nvCxnSpPr>
      <xdr:spPr>
        <a:xfrm>
          <a:off x="16230600" y="617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24782</xdr:rowOff>
    </xdr:from>
    <xdr:ext cx="405111" cy="259045"/>
    <xdr:sp macro="" textlink="">
      <xdr:nvSpPr>
        <xdr:cNvPr id="313" name="【一般廃棄物処理施設】&#10;有形固定資産減価償却率平均値テキスト"/>
        <xdr:cNvSpPr txBox="1"/>
      </xdr:nvSpPr>
      <xdr:spPr>
        <a:xfrm>
          <a:off x="16408400" y="653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46355</xdr:rowOff>
    </xdr:from>
    <xdr:to>
      <xdr:col>23</xdr:col>
      <xdr:colOff>568325</xdr:colOff>
      <xdr:row>38</xdr:row>
      <xdr:rowOff>147955</xdr:rowOff>
    </xdr:to>
    <xdr:sp macro="" textlink="">
      <xdr:nvSpPr>
        <xdr:cNvPr id="314" name="フローチャート : 判断 313"/>
        <xdr:cNvSpPr/>
      </xdr:nvSpPr>
      <xdr:spPr>
        <a:xfrm>
          <a:off x="162687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139700</xdr:rowOff>
    </xdr:from>
    <xdr:to>
      <xdr:col>22</xdr:col>
      <xdr:colOff>415925</xdr:colOff>
      <xdr:row>38</xdr:row>
      <xdr:rowOff>69850</xdr:rowOff>
    </xdr:to>
    <xdr:sp macro="" textlink="">
      <xdr:nvSpPr>
        <xdr:cNvPr id="315" name="フローチャート : 判断 314"/>
        <xdr:cNvSpPr/>
      </xdr:nvSpPr>
      <xdr:spPr>
        <a:xfrm>
          <a:off x="1543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60977</xdr:rowOff>
    </xdr:from>
    <xdr:ext cx="405111" cy="259045"/>
    <xdr:sp macro="" textlink="">
      <xdr:nvSpPr>
        <xdr:cNvPr id="316" name="n_1aveValue【一般廃棄物処理施設】&#10;有形固定資産減価償却率"/>
        <xdr:cNvSpPr txBox="1"/>
      </xdr:nvSpPr>
      <xdr:spPr>
        <a:xfrm>
          <a:off x="15266043"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19685</xdr:rowOff>
    </xdr:from>
    <xdr:to>
      <xdr:col>22</xdr:col>
      <xdr:colOff>415925</xdr:colOff>
      <xdr:row>33</xdr:row>
      <xdr:rowOff>121285</xdr:rowOff>
    </xdr:to>
    <xdr:sp macro="" textlink="">
      <xdr:nvSpPr>
        <xdr:cNvPr id="322" name="円/楕円 321"/>
        <xdr:cNvSpPr/>
      </xdr:nvSpPr>
      <xdr:spPr>
        <a:xfrm>
          <a:off x="15430500" y="56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137812</xdr:rowOff>
    </xdr:from>
    <xdr:ext cx="405111" cy="259045"/>
    <xdr:sp macro="" textlink="">
      <xdr:nvSpPr>
        <xdr:cNvPr id="323" name="n_1mainValue【一般廃棄物処理施設】&#10;有形固定資産減価償却率"/>
        <xdr:cNvSpPr txBox="1"/>
      </xdr:nvSpPr>
      <xdr:spPr>
        <a:xfrm>
          <a:off x="15266043" y="545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35" name="テキスト ボックス 33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37" name="テキスト ボックス 33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39" name="テキスト ボックス 33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341" name="テキスト ボックス 34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86377</xdr:rowOff>
    </xdr:from>
    <xdr:ext cx="531299" cy="259045"/>
    <xdr:sp macro="" textlink="">
      <xdr:nvSpPr>
        <xdr:cNvPr id="343" name="テキスト ボックス 342"/>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5" name="テキスト ボックス 3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131254</xdr:rowOff>
    </xdr:from>
    <xdr:to>
      <xdr:col>32</xdr:col>
      <xdr:colOff>186689</xdr:colOff>
      <xdr:row>38</xdr:row>
      <xdr:rowOff>39853</xdr:rowOff>
    </xdr:to>
    <xdr:cxnSp macro="">
      <xdr:nvCxnSpPr>
        <xdr:cNvPr id="347" name="直線コネクタ 346"/>
        <xdr:cNvCxnSpPr/>
      </xdr:nvCxnSpPr>
      <xdr:spPr>
        <a:xfrm flipV="1">
          <a:off x="22160864" y="5789104"/>
          <a:ext cx="0" cy="765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43680</xdr:rowOff>
    </xdr:from>
    <xdr:ext cx="534377" cy="259045"/>
    <xdr:sp macro="" textlink="">
      <xdr:nvSpPr>
        <xdr:cNvPr id="348" name="【一般廃棄物処理施設】&#10;一人当たり有形固定資産（償却資産）額最小値テキスト"/>
        <xdr:cNvSpPr txBox="1"/>
      </xdr:nvSpPr>
      <xdr:spPr>
        <a:xfrm>
          <a:off x="22250400" y="65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38</xdr:row>
      <xdr:rowOff>39853</xdr:rowOff>
    </xdr:from>
    <xdr:to>
      <xdr:col>32</xdr:col>
      <xdr:colOff>276225</xdr:colOff>
      <xdr:row>38</xdr:row>
      <xdr:rowOff>39853</xdr:rowOff>
    </xdr:to>
    <xdr:cxnSp macro="">
      <xdr:nvCxnSpPr>
        <xdr:cNvPr id="349" name="直線コネクタ 348"/>
        <xdr:cNvCxnSpPr/>
      </xdr:nvCxnSpPr>
      <xdr:spPr>
        <a:xfrm>
          <a:off x="22072600" y="655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77931</xdr:rowOff>
    </xdr:from>
    <xdr:ext cx="534377" cy="259045"/>
    <xdr:sp macro="" textlink="">
      <xdr:nvSpPr>
        <xdr:cNvPr id="350" name="【一般廃棄物処理施設】&#10;一人当たり有形固定資産（償却資産）額最大値テキスト"/>
        <xdr:cNvSpPr txBox="1"/>
      </xdr:nvSpPr>
      <xdr:spPr>
        <a:xfrm>
          <a:off x="22250400" y="556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33</xdr:row>
      <xdr:rowOff>131254</xdr:rowOff>
    </xdr:from>
    <xdr:to>
      <xdr:col>32</xdr:col>
      <xdr:colOff>276225</xdr:colOff>
      <xdr:row>33</xdr:row>
      <xdr:rowOff>131254</xdr:rowOff>
    </xdr:to>
    <xdr:cxnSp macro="">
      <xdr:nvCxnSpPr>
        <xdr:cNvPr id="351" name="直線コネクタ 350"/>
        <xdr:cNvCxnSpPr/>
      </xdr:nvCxnSpPr>
      <xdr:spPr>
        <a:xfrm>
          <a:off x="22072600" y="578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139025</xdr:rowOff>
    </xdr:from>
    <xdr:ext cx="534377" cy="259045"/>
    <xdr:sp macro="" textlink="">
      <xdr:nvSpPr>
        <xdr:cNvPr id="352" name="【一般廃棄物処理施設】&#10;一人当たり有形固定資産（償却資産）額平均値テキスト"/>
        <xdr:cNvSpPr txBox="1"/>
      </xdr:nvSpPr>
      <xdr:spPr>
        <a:xfrm>
          <a:off x="22250400" y="5968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34</xdr:row>
      <xdr:rowOff>160598</xdr:rowOff>
    </xdr:from>
    <xdr:to>
      <xdr:col>32</xdr:col>
      <xdr:colOff>238125</xdr:colOff>
      <xdr:row>35</xdr:row>
      <xdr:rowOff>90748</xdr:rowOff>
    </xdr:to>
    <xdr:sp macro="" textlink="">
      <xdr:nvSpPr>
        <xdr:cNvPr id="353" name="フローチャート : 判断 352"/>
        <xdr:cNvSpPr/>
      </xdr:nvSpPr>
      <xdr:spPr>
        <a:xfrm>
          <a:off x="22110700" y="598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134080</xdr:rowOff>
    </xdr:from>
    <xdr:to>
      <xdr:col>31</xdr:col>
      <xdr:colOff>85725</xdr:colOff>
      <xdr:row>35</xdr:row>
      <xdr:rowOff>64230</xdr:rowOff>
    </xdr:to>
    <xdr:sp macro="" textlink="">
      <xdr:nvSpPr>
        <xdr:cNvPr id="354" name="フローチャート : 判断 353"/>
        <xdr:cNvSpPr/>
      </xdr:nvSpPr>
      <xdr:spPr>
        <a:xfrm>
          <a:off x="21272500" y="596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33</xdr:row>
      <xdr:rowOff>80757</xdr:rowOff>
    </xdr:from>
    <xdr:ext cx="534377" cy="259045"/>
    <xdr:sp macro="" textlink="">
      <xdr:nvSpPr>
        <xdr:cNvPr id="355" name="n_1aveValue【一般廃棄物処理施設】&#10;一人当たり有形固定資産（償却資産）額"/>
        <xdr:cNvSpPr txBox="1"/>
      </xdr:nvSpPr>
      <xdr:spPr>
        <a:xfrm>
          <a:off x="21043411" y="573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98152</xdr:rowOff>
    </xdr:from>
    <xdr:to>
      <xdr:col>31</xdr:col>
      <xdr:colOff>85725</xdr:colOff>
      <xdr:row>41</xdr:row>
      <xdr:rowOff>28302</xdr:rowOff>
    </xdr:to>
    <xdr:sp macro="" textlink="">
      <xdr:nvSpPr>
        <xdr:cNvPr id="361" name="円/楕円 360"/>
        <xdr:cNvSpPr/>
      </xdr:nvSpPr>
      <xdr:spPr>
        <a:xfrm>
          <a:off x="21272500" y="69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19429</xdr:rowOff>
    </xdr:from>
    <xdr:ext cx="534377" cy="259045"/>
    <xdr:sp macro="" textlink="">
      <xdr:nvSpPr>
        <xdr:cNvPr id="362" name="n_1mainValue【一般廃棄物処理施設】&#10;一人当たり有形固定資産（償却資産）額"/>
        <xdr:cNvSpPr txBox="1"/>
      </xdr:nvSpPr>
      <xdr:spPr>
        <a:xfrm>
          <a:off x="21043411" y="70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3" name="テキスト ボックス 3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83" name="テキスト ボックス 38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5" name="テキスト ボックス 3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387" name="直線コネクタ 386"/>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388"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389" name="直線コネクタ 388"/>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390"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391" name="直線コネクタ 390"/>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392"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393" name="フローチャート : 判断 392"/>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394" name="フローチャート : 判断 393"/>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99712</xdr:rowOff>
    </xdr:from>
    <xdr:ext cx="405111" cy="259045"/>
    <xdr:sp macro="" textlink="">
      <xdr:nvSpPr>
        <xdr:cNvPr id="395" name="n_1aveValue【保健センター・保健所】&#10;有形固定資産減価償却率"/>
        <xdr:cNvSpPr txBox="1"/>
      </xdr:nvSpPr>
      <xdr:spPr>
        <a:xfrm>
          <a:off x="15266043"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80645</xdr:rowOff>
    </xdr:from>
    <xdr:to>
      <xdr:col>22</xdr:col>
      <xdr:colOff>415925</xdr:colOff>
      <xdr:row>65</xdr:row>
      <xdr:rowOff>10795</xdr:rowOff>
    </xdr:to>
    <xdr:sp macro="" textlink="">
      <xdr:nvSpPr>
        <xdr:cNvPr id="401" name="円/楕円 400"/>
        <xdr:cNvSpPr/>
      </xdr:nvSpPr>
      <xdr:spPr>
        <a:xfrm>
          <a:off x="15430500" y="110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65</xdr:row>
      <xdr:rowOff>1922</xdr:rowOff>
    </xdr:from>
    <xdr:ext cx="405111" cy="259045"/>
    <xdr:sp macro="" textlink="">
      <xdr:nvSpPr>
        <xdr:cNvPr id="402" name="n_1mainValue【保健センター・保健所】&#10;有形固定資産減価償却率"/>
        <xdr:cNvSpPr txBox="1"/>
      </xdr:nvSpPr>
      <xdr:spPr>
        <a:xfrm>
          <a:off x="15266043" y="1114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3" name="直線コネクタ 41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4" name="テキスト ボックス 41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5" name="直線コネクタ 41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6" name="テキスト ボックス 41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7" name="直線コネクタ 41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8" name="テキスト ボックス 41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9" name="直線コネクタ 41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0" name="テキスト ボックス 41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24" name="直線コネクタ 423"/>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25"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26" name="直線コネクタ 425"/>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27"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28" name="直線コネクタ 427"/>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29"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30" name="フローチャート : 判断 429"/>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31" name="フローチャート : 判断 430"/>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55643</xdr:rowOff>
    </xdr:from>
    <xdr:ext cx="469744" cy="259045"/>
    <xdr:sp macro="" textlink="">
      <xdr:nvSpPr>
        <xdr:cNvPr id="432" name="n_1aveValue【保健センター・保健所】&#10;一人当たり面積"/>
        <xdr:cNvSpPr txBox="1"/>
      </xdr:nvSpPr>
      <xdr:spPr>
        <a:xfrm>
          <a:off x="21075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3" name="テキスト ボックス 4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4" name="テキスト ボックス 4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5" name="テキスト ボックス 4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6" name="テキスト ボックス 4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7" name="テキスト ボックス 4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143510</xdr:rowOff>
    </xdr:from>
    <xdr:to>
      <xdr:col>31</xdr:col>
      <xdr:colOff>85725</xdr:colOff>
      <xdr:row>60</xdr:row>
      <xdr:rowOff>73660</xdr:rowOff>
    </xdr:to>
    <xdr:sp macro="" textlink="">
      <xdr:nvSpPr>
        <xdr:cNvPr id="438" name="円/楕円 437"/>
        <xdr:cNvSpPr/>
      </xdr:nvSpPr>
      <xdr:spPr>
        <a:xfrm>
          <a:off x="2127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90187</xdr:rowOff>
    </xdr:from>
    <xdr:ext cx="469744" cy="259045"/>
    <xdr:sp macro="" textlink="">
      <xdr:nvSpPr>
        <xdr:cNvPr id="439" name="n_1mainValue【保健センター・保健所】&#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6" name="直線コネクタ 4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7" name="テキスト ボックス 4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8" name="直線コネクタ 4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9" name="テキスト ボックス 4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0" name="直線コネクタ 4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1" name="テキスト ボックス 4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2" name="直線コネクタ 4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3" name="テキスト ボックス 4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4" name="直線コネクタ 4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5" name="テキスト ボックス 4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6" name="直線コネクタ 4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7" name="テキスト ボックス 4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9" name="テキスト ボックス 4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481" name="直線コネクタ 480"/>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82"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83" name="直線コネクタ 48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484"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485" name="直線コネクタ 484"/>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486"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487" name="フローチャート : 判断 486"/>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488" name="フローチャート : 判断 487"/>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489"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28666</xdr:rowOff>
    </xdr:from>
    <xdr:to>
      <xdr:col>22</xdr:col>
      <xdr:colOff>415925</xdr:colOff>
      <xdr:row>103</xdr:row>
      <xdr:rowOff>130266</xdr:rowOff>
    </xdr:to>
    <xdr:sp macro="" textlink="">
      <xdr:nvSpPr>
        <xdr:cNvPr id="495" name="円/楕円 494"/>
        <xdr:cNvSpPr/>
      </xdr:nvSpPr>
      <xdr:spPr>
        <a:xfrm>
          <a:off x="15430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146793</xdr:rowOff>
    </xdr:from>
    <xdr:ext cx="405111" cy="259045"/>
    <xdr:sp macro="" textlink="">
      <xdr:nvSpPr>
        <xdr:cNvPr id="496" name="n_1mainValue【庁舎】&#10;有形固定資産減価償却率"/>
        <xdr:cNvSpPr txBox="1"/>
      </xdr:nvSpPr>
      <xdr:spPr>
        <a:xfrm>
          <a:off x="15266043" y="1746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7" name="直線コネクタ 5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8" name="テキスト ボックス 5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9" name="直線コネクタ 5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10" name="テキスト ボックス 5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1" name="直線コネクタ 5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2" name="テキスト ボックス 5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3" name="直線コネクタ 5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4" name="テキスト ボックス 5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5" name="直線コネクタ 5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6" name="テキスト ボックス 5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518" name="直線コネクタ 517"/>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519"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520" name="直線コネクタ 519"/>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521"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522" name="直線コネクタ 521"/>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523"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24" name="フローチャート : 判断 523"/>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525" name="フローチャート : 判断 524"/>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74692</xdr:rowOff>
    </xdr:from>
    <xdr:ext cx="469744" cy="259045"/>
    <xdr:sp macro="" textlink="">
      <xdr:nvSpPr>
        <xdr:cNvPr id="526" name="n_1aveValue【庁舎】&#10;一人当たり面積"/>
        <xdr:cNvSpPr txBox="1"/>
      </xdr:nvSpPr>
      <xdr:spPr>
        <a:xfrm>
          <a:off x="21075727" y="177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7" name="テキスト ボックス 5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8" name="テキスト ボックス 5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9" name="テキスト ボックス 5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0" name="テキスト ボックス 5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1" name="テキスト ボックス 5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130556</xdr:rowOff>
    </xdr:from>
    <xdr:to>
      <xdr:col>31</xdr:col>
      <xdr:colOff>85725</xdr:colOff>
      <xdr:row>103</xdr:row>
      <xdr:rowOff>60706</xdr:rowOff>
    </xdr:to>
    <xdr:sp macro="" textlink="">
      <xdr:nvSpPr>
        <xdr:cNvPr id="532" name="円/楕円 531"/>
        <xdr:cNvSpPr/>
      </xdr:nvSpPr>
      <xdr:spPr>
        <a:xfrm>
          <a:off x="21272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77233</xdr:rowOff>
    </xdr:from>
    <xdr:ext cx="469744" cy="259045"/>
    <xdr:sp macro="" textlink="">
      <xdr:nvSpPr>
        <xdr:cNvPr id="533" name="n_1mainValue【庁舎】&#10;一人当たり面積"/>
        <xdr:cNvSpPr txBox="1"/>
      </xdr:nvSpPr>
      <xdr:spPr>
        <a:xfrm>
          <a:off x="21075727" y="173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4" name="正方形/長方形 5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5" name="正方形/長方形 5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6" name="テキスト ボックス 5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800">
              <a:solidFill>
                <a:schemeClr val="dk1"/>
              </a:solidFill>
              <a:effectLst/>
              <a:latin typeface="+mn-lt"/>
              <a:ea typeface="+mn-ea"/>
              <a:cs typeface="+mn-cs"/>
            </a:rPr>
            <a:t>一般廃棄物処理施設</a:t>
          </a:r>
          <a:r>
            <a:rPr kumimoji="1" lang="ja-JP" altLang="ja-JP" sz="1800">
              <a:solidFill>
                <a:schemeClr val="dk1"/>
              </a:solidFill>
              <a:effectLst/>
              <a:latin typeface="+mn-lt"/>
              <a:ea typeface="+mn-ea"/>
              <a:cs typeface="+mn-cs"/>
            </a:rPr>
            <a:t>については、建設時から大幅に年数が経過し老朽化していることで、類似団体よりも減価償却率が高くなっている。</a:t>
          </a:r>
          <a:endParaRPr lang="ja-JP" altLang="ja-JP" sz="1800">
            <a:effectLst/>
          </a:endParaRPr>
        </a:p>
        <a:p>
          <a:pPr eaLnBrk="1" fontAlgn="auto" latinLnBrk="0" hangingPunct="1"/>
          <a:r>
            <a:rPr kumimoji="1" lang="ja-JP" altLang="ja-JP" sz="1800">
              <a:solidFill>
                <a:schemeClr val="dk1"/>
              </a:solidFill>
              <a:effectLst/>
              <a:latin typeface="+mn-lt"/>
              <a:ea typeface="+mn-ea"/>
              <a:cs typeface="+mn-cs"/>
            </a:rPr>
            <a:t>今後は施設の長寿命化による利用可能期間の延伸を図り、施設統廃合を含め計画的に修繕を実施していくとともに、施設の面積については、将来的な町人口の推移を見据えた整備を実施していく必要がある。</a:t>
          </a:r>
          <a:endParaRPr lang="ja-JP" altLang="ja-JP" sz="1800">
            <a:effectLst/>
          </a:endParaRPr>
        </a:p>
        <a:p>
          <a:endParaRPr kumimoji="1" lang="ja-JP" altLang="en-US" sz="16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28,298
28,150
14.27
8,956,571
8,681,771
259,060
5,844,617
9,327,869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平成２８年度においては、基準財政需要額が単位費用や補正係数の見直し及び過年度に借入を行った町債の元利償還算入開始などにより増加となったものの、基準財政収入額が地方消費税交付金の増などにより増加となったため、財政力指数は前年度と比較して０．０１ポイント増加した。</a:t>
          </a:r>
          <a:endParaRPr kumimoji="1" lang="en-US" altLang="ja-JP" sz="1400">
            <a:latin typeface="ＭＳ Ｐゴシック"/>
          </a:endParaRPr>
        </a:p>
        <a:p>
          <a:r>
            <a:rPr kumimoji="1" lang="ja-JP" altLang="en-US" sz="1400">
              <a:latin typeface="ＭＳ Ｐゴシック"/>
            </a:rPr>
            <a:t>　引き続き、事務事業の見直しによる歳出の抑制及び使用料・手数料の最適化や徴収強化などにより、財政の健全化を図る。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81845</xdr:rowOff>
    </xdr:from>
    <xdr:to>
      <xdr:col>7</xdr:col>
      <xdr:colOff>152400</xdr:colOff>
      <xdr:row>43</xdr:row>
      <xdr:rowOff>95250</xdr:rowOff>
    </xdr:to>
    <xdr:cxnSp macro="">
      <xdr:nvCxnSpPr>
        <xdr:cNvPr id="68" name="直線コネクタ 67"/>
        <xdr:cNvCxnSpPr/>
      </xdr:nvCxnSpPr>
      <xdr:spPr>
        <a:xfrm flipV="1">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68439</xdr:rowOff>
    </xdr:from>
    <xdr:to>
      <xdr:col>3</xdr:col>
      <xdr:colOff>279400</xdr:colOff>
      <xdr:row>43</xdr:row>
      <xdr:rowOff>95250</xdr:rowOff>
    </xdr:to>
    <xdr:cxnSp macro="">
      <xdr:nvCxnSpPr>
        <xdr:cNvPr id="77" name="直線コネクタ 76"/>
        <xdr:cNvCxnSpPr/>
      </xdr:nvCxnSpPr>
      <xdr:spPr>
        <a:xfrm>
          <a:off x="1447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31045</xdr:rowOff>
    </xdr:from>
    <xdr:to>
      <xdr:col>7</xdr:col>
      <xdr:colOff>203200</xdr:colOff>
      <xdr:row>43</xdr:row>
      <xdr:rowOff>132645</xdr:rowOff>
    </xdr:to>
    <xdr:sp macro="" textlink="">
      <xdr:nvSpPr>
        <xdr:cNvPr id="87" name="円/楕円 86"/>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3122</xdr:rowOff>
    </xdr:from>
    <xdr:ext cx="762000" cy="259045"/>
    <xdr:sp macro="" textlink="">
      <xdr:nvSpPr>
        <xdr:cNvPr id="88"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95" name="円/楕円 94"/>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96" name="テキスト ボックス 95"/>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普通交付税や臨時財政対策債、その他一般財源などの減により経常一般財源等が減少したことから、経常収支比率は前年度と比較して１．６ポイント増加した。</a:t>
          </a:r>
          <a:endParaRPr kumimoji="1" lang="en-US" altLang="ja-JP" sz="1200">
            <a:latin typeface="ＭＳ Ｐゴシック"/>
          </a:endParaRPr>
        </a:p>
        <a:p>
          <a:r>
            <a:rPr kumimoji="1" lang="ja-JP" altLang="en-US" sz="1200">
              <a:latin typeface="ＭＳ Ｐゴシック"/>
            </a:rPr>
            <a:t>　類似団体と比較しても高い状況にあり、要因としては、衛生処理場での焼却廃止にともなう可燃ごみ処理業務の民間委託や、小・中学校での少人数学級の実施にかかる物件費が高いことが挙げられる。</a:t>
          </a:r>
          <a:endParaRPr kumimoji="1" lang="en-US" altLang="ja-JP" sz="1200">
            <a:latin typeface="ＭＳ Ｐゴシック"/>
          </a:endParaRPr>
        </a:p>
        <a:p>
          <a:r>
            <a:rPr kumimoji="1" lang="ja-JP" altLang="en-US" sz="1200">
              <a:latin typeface="ＭＳ Ｐゴシック"/>
            </a:rPr>
            <a:t>　今後もこうした厳しい状況が続くものと見込まれることから、引き続き徹底した行財政改革への取り組みを推進し、効率的な行政運営に努める。</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94742</xdr:rowOff>
    </xdr:from>
    <xdr:to>
      <xdr:col>7</xdr:col>
      <xdr:colOff>152400</xdr:colOff>
      <xdr:row>66</xdr:row>
      <xdr:rowOff>508</xdr:rowOff>
    </xdr:to>
    <xdr:cxnSp macro="">
      <xdr:nvCxnSpPr>
        <xdr:cNvPr id="129" name="直線コネクタ 128"/>
        <xdr:cNvCxnSpPr/>
      </xdr:nvCxnSpPr>
      <xdr:spPr>
        <a:xfrm>
          <a:off x="4114800" y="1123899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94742</xdr:rowOff>
    </xdr:from>
    <xdr:to>
      <xdr:col>6</xdr:col>
      <xdr:colOff>0</xdr:colOff>
      <xdr:row>66</xdr:row>
      <xdr:rowOff>106680</xdr:rowOff>
    </xdr:to>
    <xdr:cxnSp macro="">
      <xdr:nvCxnSpPr>
        <xdr:cNvPr id="132" name="直線コネクタ 131"/>
        <xdr:cNvCxnSpPr/>
      </xdr:nvCxnSpPr>
      <xdr:spPr>
        <a:xfrm flipV="1">
          <a:off x="3225800" y="1123899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143002</xdr:rowOff>
    </xdr:from>
    <xdr:to>
      <xdr:col>4</xdr:col>
      <xdr:colOff>482600</xdr:colOff>
      <xdr:row>66</xdr:row>
      <xdr:rowOff>106680</xdr:rowOff>
    </xdr:to>
    <xdr:cxnSp macro="">
      <xdr:nvCxnSpPr>
        <xdr:cNvPr id="135" name="直線コネクタ 134"/>
        <xdr:cNvCxnSpPr/>
      </xdr:nvCxnSpPr>
      <xdr:spPr>
        <a:xfrm>
          <a:off x="2336800" y="1128725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143002</xdr:rowOff>
    </xdr:from>
    <xdr:to>
      <xdr:col>3</xdr:col>
      <xdr:colOff>279400</xdr:colOff>
      <xdr:row>65</xdr:row>
      <xdr:rowOff>147828</xdr:rowOff>
    </xdr:to>
    <xdr:cxnSp macro="">
      <xdr:nvCxnSpPr>
        <xdr:cNvPr id="138" name="直線コネクタ 137"/>
        <xdr:cNvCxnSpPr/>
      </xdr:nvCxnSpPr>
      <xdr:spPr>
        <a:xfrm flipV="1">
          <a:off x="1447800" y="112872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121158</xdr:rowOff>
    </xdr:from>
    <xdr:to>
      <xdr:col>7</xdr:col>
      <xdr:colOff>203200</xdr:colOff>
      <xdr:row>66</xdr:row>
      <xdr:rowOff>51308</xdr:rowOff>
    </xdr:to>
    <xdr:sp macro="" textlink="">
      <xdr:nvSpPr>
        <xdr:cNvPr id="148" name="円/楕円 147"/>
        <xdr:cNvSpPr/>
      </xdr:nvSpPr>
      <xdr:spPr>
        <a:xfrm>
          <a:off x="4902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93235</xdr:rowOff>
    </xdr:from>
    <xdr:ext cx="762000" cy="259045"/>
    <xdr:sp macro="" textlink="">
      <xdr:nvSpPr>
        <xdr:cNvPr id="149" name="財政構造の弾力性該当値テキスト"/>
        <xdr:cNvSpPr txBox="1"/>
      </xdr:nvSpPr>
      <xdr:spPr>
        <a:xfrm>
          <a:off x="5041900" y="112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43942</xdr:rowOff>
    </xdr:from>
    <xdr:to>
      <xdr:col>6</xdr:col>
      <xdr:colOff>50800</xdr:colOff>
      <xdr:row>65</xdr:row>
      <xdr:rowOff>145542</xdr:rowOff>
    </xdr:to>
    <xdr:sp macro="" textlink="">
      <xdr:nvSpPr>
        <xdr:cNvPr id="150" name="円/楕円 149"/>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130319</xdr:rowOff>
    </xdr:from>
    <xdr:ext cx="736600" cy="259045"/>
    <xdr:sp macro="" textlink="">
      <xdr:nvSpPr>
        <xdr:cNvPr id="151" name="テキスト ボックス 150"/>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55880</xdr:rowOff>
    </xdr:from>
    <xdr:to>
      <xdr:col>4</xdr:col>
      <xdr:colOff>533400</xdr:colOff>
      <xdr:row>66</xdr:row>
      <xdr:rowOff>157480</xdr:rowOff>
    </xdr:to>
    <xdr:sp macro="" textlink="">
      <xdr:nvSpPr>
        <xdr:cNvPr id="152" name="円/楕円 151"/>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142257</xdr:rowOff>
    </xdr:from>
    <xdr:ext cx="762000" cy="259045"/>
    <xdr:sp macro="" textlink="">
      <xdr:nvSpPr>
        <xdr:cNvPr id="153" name="テキスト ボックス 152"/>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92202</xdr:rowOff>
    </xdr:from>
    <xdr:to>
      <xdr:col>3</xdr:col>
      <xdr:colOff>330200</xdr:colOff>
      <xdr:row>66</xdr:row>
      <xdr:rowOff>22352</xdr:rowOff>
    </xdr:to>
    <xdr:sp macro="" textlink="">
      <xdr:nvSpPr>
        <xdr:cNvPr id="154" name="円/楕円 153"/>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7129</xdr:rowOff>
    </xdr:from>
    <xdr:ext cx="762000" cy="259045"/>
    <xdr:sp macro="" textlink="">
      <xdr:nvSpPr>
        <xdr:cNvPr id="155" name="テキスト ボックス 154"/>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97028</xdr:rowOff>
    </xdr:from>
    <xdr:to>
      <xdr:col>2</xdr:col>
      <xdr:colOff>127000</xdr:colOff>
      <xdr:row>66</xdr:row>
      <xdr:rowOff>27178</xdr:rowOff>
    </xdr:to>
    <xdr:sp macro="" textlink="">
      <xdr:nvSpPr>
        <xdr:cNvPr id="156" name="円/楕円 155"/>
        <xdr:cNvSpPr/>
      </xdr:nvSpPr>
      <xdr:spPr>
        <a:xfrm>
          <a:off x="1397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11955</xdr:rowOff>
    </xdr:from>
    <xdr:ext cx="762000" cy="259045"/>
    <xdr:sp macro="" textlink="">
      <xdr:nvSpPr>
        <xdr:cNvPr id="157" name="テキスト ボックス 156"/>
        <xdr:cNvSpPr txBox="1"/>
      </xdr:nvSpPr>
      <xdr:spPr>
        <a:xfrm>
          <a:off x="1066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[118,253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類似団体を上回っている要因としては、物件費に衛生処理場での焼却廃止に伴う可燃ごみ処理業務の民間委託や、小・中学校での少人数学級の実施に係る講師の配置を行っていることがあげられる。</a:t>
          </a:r>
          <a:endParaRPr lang="ja-JP" altLang="ja-JP" sz="1400">
            <a:effectLst/>
          </a:endParaRPr>
        </a:p>
        <a:p>
          <a:r>
            <a:rPr kumimoji="1" lang="ja-JP" altLang="ja-JP" sz="1400">
              <a:solidFill>
                <a:schemeClr val="dk1"/>
              </a:solidFill>
              <a:effectLst/>
              <a:latin typeface="+mn-lt"/>
              <a:ea typeface="+mn-ea"/>
              <a:cs typeface="+mn-cs"/>
            </a:rPr>
            <a:t>　人件費については、人事院勧告による給料月額の増額改定等による増加が影響している。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今後は、長期継続契約の活用による物件費の抑制や、事務の統廃合の推進などにより定員適正化を図っていく。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76637</xdr:rowOff>
    </xdr:from>
    <xdr:to>
      <xdr:col>7</xdr:col>
      <xdr:colOff>152400</xdr:colOff>
      <xdr:row>81</xdr:row>
      <xdr:rowOff>81739</xdr:rowOff>
    </xdr:to>
    <xdr:cxnSp macro="">
      <xdr:nvCxnSpPr>
        <xdr:cNvPr id="190" name="直線コネクタ 189"/>
        <xdr:cNvCxnSpPr/>
      </xdr:nvCxnSpPr>
      <xdr:spPr>
        <a:xfrm>
          <a:off x="4114800" y="13964087"/>
          <a:ext cx="8382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62677</xdr:rowOff>
    </xdr:from>
    <xdr:to>
      <xdr:col>6</xdr:col>
      <xdr:colOff>0</xdr:colOff>
      <xdr:row>81</xdr:row>
      <xdr:rowOff>76637</xdr:rowOff>
    </xdr:to>
    <xdr:cxnSp macro="">
      <xdr:nvCxnSpPr>
        <xdr:cNvPr id="193" name="直線コネクタ 192"/>
        <xdr:cNvCxnSpPr/>
      </xdr:nvCxnSpPr>
      <xdr:spPr>
        <a:xfrm>
          <a:off x="3225800" y="13950127"/>
          <a:ext cx="889000" cy="1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60316</xdr:rowOff>
    </xdr:from>
    <xdr:to>
      <xdr:col>4</xdr:col>
      <xdr:colOff>482600</xdr:colOff>
      <xdr:row>81</xdr:row>
      <xdr:rowOff>62677</xdr:rowOff>
    </xdr:to>
    <xdr:cxnSp macro="">
      <xdr:nvCxnSpPr>
        <xdr:cNvPr id="196" name="直線コネクタ 195"/>
        <xdr:cNvCxnSpPr/>
      </xdr:nvCxnSpPr>
      <xdr:spPr>
        <a:xfrm>
          <a:off x="2336800" y="13947766"/>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60316</xdr:rowOff>
    </xdr:from>
    <xdr:to>
      <xdr:col>3</xdr:col>
      <xdr:colOff>279400</xdr:colOff>
      <xdr:row>81</xdr:row>
      <xdr:rowOff>66126</xdr:rowOff>
    </xdr:to>
    <xdr:cxnSp macro="">
      <xdr:nvCxnSpPr>
        <xdr:cNvPr id="199" name="直線コネクタ 198"/>
        <xdr:cNvCxnSpPr/>
      </xdr:nvCxnSpPr>
      <xdr:spPr>
        <a:xfrm flipV="1">
          <a:off x="1447800" y="13947766"/>
          <a:ext cx="8890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30939</xdr:rowOff>
    </xdr:from>
    <xdr:to>
      <xdr:col>7</xdr:col>
      <xdr:colOff>203200</xdr:colOff>
      <xdr:row>81</xdr:row>
      <xdr:rowOff>132539</xdr:rowOff>
    </xdr:to>
    <xdr:sp macro="" textlink="">
      <xdr:nvSpPr>
        <xdr:cNvPr id="209" name="円/楕円 208"/>
        <xdr:cNvSpPr/>
      </xdr:nvSpPr>
      <xdr:spPr>
        <a:xfrm>
          <a:off x="4902200" y="1391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3016</xdr:rowOff>
    </xdr:from>
    <xdr:ext cx="762000" cy="259045"/>
    <xdr:sp macro="" textlink="">
      <xdr:nvSpPr>
        <xdr:cNvPr id="210" name="人件費・物件費等の状況該当値テキスト"/>
        <xdr:cNvSpPr txBox="1"/>
      </xdr:nvSpPr>
      <xdr:spPr>
        <a:xfrm>
          <a:off x="5041900" y="1389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118,253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25837</xdr:rowOff>
    </xdr:from>
    <xdr:to>
      <xdr:col>6</xdr:col>
      <xdr:colOff>50800</xdr:colOff>
      <xdr:row>81</xdr:row>
      <xdr:rowOff>127437</xdr:rowOff>
    </xdr:to>
    <xdr:sp macro="" textlink="">
      <xdr:nvSpPr>
        <xdr:cNvPr id="211" name="円/楕円 210"/>
        <xdr:cNvSpPr/>
      </xdr:nvSpPr>
      <xdr:spPr>
        <a:xfrm>
          <a:off x="4064000" y="1391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112214</xdr:rowOff>
    </xdr:from>
    <xdr:ext cx="736600" cy="259045"/>
    <xdr:sp macro="" textlink="">
      <xdr:nvSpPr>
        <xdr:cNvPr id="212" name="テキスト ボックス 211"/>
        <xdr:cNvSpPr txBox="1"/>
      </xdr:nvSpPr>
      <xdr:spPr>
        <a:xfrm>
          <a:off x="3733800" y="1399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117,196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11877</xdr:rowOff>
    </xdr:from>
    <xdr:to>
      <xdr:col>4</xdr:col>
      <xdr:colOff>533400</xdr:colOff>
      <xdr:row>81</xdr:row>
      <xdr:rowOff>113477</xdr:rowOff>
    </xdr:to>
    <xdr:sp macro="" textlink="">
      <xdr:nvSpPr>
        <xdr:cNvPr id="213" name="円/楕円 212"/>
        <xdr:cNvSpPr/>
      </xdr:nvSpPr>
      <xdr:spPr>
        <a:xfrm>
          <a:off x="3175000" y="138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98254</xdr:rowOff>
    </xdr:from>
    <xdr:ext cx="762000" cy="259045"/>
    <xdr:sp macro="" textlink="">
      <xdr:nvSpPr>
        <xdr:cNvPr id="214" name="テキスト ボックス 213"/>
        <xdr:cNvSpPr txBox="1"/>
      </xdr:nvSpPr>
      <xdr:spPr>
        <a:xfrm>
          <a:off x="2844800" y="1398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114,303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9516</xdr:rowOff>
    </xdr:from>
    <xdr:to>
      <xdr:col>3</xdr:col>
      <xdr:colOff>330200</xdr:colOff>
      <xdr:row>81</xdr:row>
      <xdr:rowOff>111116</xdr:rowOff>
    </xdr:to>
    <xdr:sp macro="" textlink="">
      <xdr:nvSpPr>
        <xdr:cNvPr id="215" name="円/楕円 214"/>
        <xdr:cNvSpPr/>
      </xdr:nvSpPr>
      <xdr:spPr>
        <a:xfrm>
          <a:off x="2286000" y="138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95893</xdr:rowOff>
    </xdr:from>
    <xdr:ext cx="762000" cy="259045"/>
    <xdr:sp macro="" textlink="">
      <xdr:nvSpPr>
        <xdr:cNvPr id="216" name="テキスト ボックス 215"/>
        <xdr:cNvSpPr txBox="1"/>
      </xdr:nvSpPr>
      <xdr:spPr>
        <a:xfrm>
          <a:off x="1955800" y="1398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113,814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15326</xdr:rowOff>
    </xdr:from>
    <xdr:to>
      <xdr:col>2</xdr:col>
      <xdr:colOff>127000</xdr:colOff>
      <xdr:row>81</xdr:row>
      <xdr:rowOff>116926</xdr:rowOff>
    </xdr:to>
    <xdr:sp macro="" textlink="">
      <xdr:nvSpPr>
        <xdr:cNvPr id="217" name="円/楕円 216"/>
        <xdr:cNvSpPr/>
      </xdr:nvSpPr>
      <xdr:spPr>
        <a:xfrm>
          <a:off x="1397000" y="139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101703</xdr:rowOff>
    </xdr:from>
    <xdr:ext cx="762000" cy="259045"/>
    <xdr:sp macro="" textlink="">
      <xdr:nvSpPr>
        <xdr:cNvPr id="218" name="テキスト ボックス 217"/>
        <xdr:cNvSpPr txBox="1"/>
      </xdr:nvSpPr>
      <xdr:spPr>
        <a:xfrm>
          <a:off x="1066800" y="1398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ラスパイレス指数については、給料表の引上率、職員構成の変動に伴う経験年数階層区分の変動により、対前年度比</a:t>
          </a:r>
          <a:r>
            <a:rPr kumimoji="1" lang="ja-JP" altLang="en-US" sz="1400">
              <a:solidFill>
                <a:schemeClr val="dk1"/>
              </a:solidFill>
              <a:effectLst/>
              <a:latin typeface="+mn-lt"/>
              <a:ea typeface="+mn-ea"/>
              <a:cs typeface="+mn-cs"/>
            </a:rPr>
            <a:t>０．７</a:t>
          </a:r>
          <a:r>
            <a:rPr kumimoji="1" lang="ja-JP" altLang="ja-JP" sz="1400">
              <a:solidFill>
                <a:schemeClr val="dk1"/>
              </a:solidFill>
              <a:effectLst/>
              <a:latin typeface="+mn-lt"/>
              <a:ea typeface="+mn-ea"/>
              <a:cs typeface="+mn-cs"/>
            </a:rPr>
            <a:t>ポイント増加となった。</a:t>
          </a:r>
          <a:endParaRPr lang="ja-JP" altLang="ja-JP" sz="1800">
            <a:effectLst/>
          </a:endParaRPr>
        </a:p>
        <a:p>
          <a:r>
            <a:rPr kumimoji="1" lang="ja-JP" altLang="ja-JP" sz="1400">
              <a:solidFill>
                <a:schemeClr val="dk1"/>
              </a:solidFill>
              <a:effectLst/>
              <a:latin typeface="+mn-lt"/>
              <a:ea typeface="+mn-ea"/>
              <a:cs typeface="+mn-cs"/>
            </a:rPr>
            <a:t>　給与については、今後とも国準拠を基本に適正化に努める。</a:t>
          </a:r>
          <a:endParaRPr lang="ja-JP" altLang="ja-JP" sz="18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169636</xdr:rowOff>
    </xdr:from>
    <xdr:to>
      <xdr:col>24</xdr:col>
      <xdr:colOff>558800</xdr:colOff>
      <xdr:row>86</xdr:row>
      <xdr:rowOff>78618</xdr:rowOff>
    </xdr:to>
    <xdr:cxnSp macro="">
      <xdr:nvCxnSpPr>
        <xdr:cNvPr id="254" name="直線コネクタ 253"/>
        <xdr:cNvCxnSpPr/>
      </xdr:nvCxnSpPr>
      <xdr:spPr>
        <a:xfrm>
          <a:off x="16179800" y="14742886"/>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145945</xdr:rowOff>
    </xdr:from>
    <xdr:ext cx="762000" cy="259045"/>
    <xdr:sp macro="" textlink="">
      <xdr:nvSpPr>
        <xdr:cNvPr id="255" name="給与水準   （国との比較）平均値テキスト"/>
        <xdr:cNvSpPr txBox="1"/>
      </xdr:nvSpPr>
      <xdr:spPr>
        <a:xfrm>
          <a:off x="17106900" y="14376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43241</xdr:rowOff>
    </xdr:from>
    <xdr:to>
      <xdr:col>23</xdr:col>
      <xdr:colOff>406400</xdr:colOff>
      <xdr:row>85</xdr:row>
      <xdr:rowOff>169636</xdr:rowOff>
    </xdr:to>
    <xdr:cxnSp macro="">
      <xdr:nvCxnSpPr>
        <xdr:cNvPr id="257" name="直線コネクタ 256"/>
        <xdr:cNvCxnSpPr/>
      </xdr:nvCxnSpPr>
      <xdr:spPr>
        <a:xfrm>
          <a:off x="15290800" y="1461649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58256</xdr:rowOff>
    </xdr:from>
    <xdr:ext cx="736600" cy="259045"/>
    <xdr:sp macro="" textlink="">
      <xdr:nvSpPr>
        <xdr:cNvPr id="259" name="テキスト ボックス 258"/>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43241</xdr:rowOff>
    </xdr:from>
    <xdr:to>
      <xdr:col>22</xdr:col>
      <xdr:colOff>203200</xdr:colOff>
      <xdr:row>85</xdr:row>
      <xdr:rowOff>100693</xdr:rowOff>
    </xdr:to>
    <xdr:cxnSp macro="">
      <xdr:nvCxnSpPr>
        <xdr:cNvPr id="260" name="直線コネクタ 259"/>
        <xdr:cNvCxnSpPr/>
      </xdr:nvCxnSpPr>
      <xdr:spPr>
        <a:xfrm flipV="1">
          <a:off x="14401800" y="146164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62" name="テキスト ボックス 261"/>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100693</xdr:rowOff>
    </xdr:from>
    <xdr:to>
      <xdr:col>21</xdr:col>
      <xdr:colOff>0</xdr:colOff>
      <xdr:row>89</xdr:row>
      <xdr:rowOff>104321</xdr:rowOff>
    </xdr:to>
    <xdr:cxnSp macro="">
      <xdr:nvCxnSpPr>
        <xdr:cNvPr id="263" name="直線コネクタ 262"/>
        <xdr:cNvCxnSpPr/>
      </xdr:nvCxnSpPr>
      <xdr:spPr>
        <a:xfrm flipV="1">
          <a:off x="13512800" y="14673943"/>
          <a:ext cx="889000" cy="68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804</xdr:rowOff>
    </xdr:from>
    <xdr:ext cx="762000" cy="259045"/>
    <xdr:sp macro="" textlink="">
      <xdr:nvSpPr>
        <xdr:cNvPr id="265" name="テキスト ボックス 264"/>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27818</xdr:rowOff>
    </xdr:from>
    <xdr:to>
      <xdr:col>24</xdr:col>
      <xdr:colOff>609600</xdr:colOff>
      <xdr:row>86</xdr:row>
      <xdr:rowOff>129418</xdr:rowOff>
    </xdr:to>
    <xdr:sp macro="" textlink="">
      <xdr:nvSpPr>
        <xdr:cNvPr id="273" name="円/楕円 272"/>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171345</xdr:rowOff>
    </xdr:from>
    <xdr:ext cx="762000" cy="259045"/>
    <xdr:sp macro="" textlink="">
      <xdr:nvSpPr>
        <xdr:cNvPr id="274" name="給与水準   （国との比較）該当値テキスト"/>
        <xdr:cNvSpPr txBox="1"/>
      </xdr:nvSpPr>
      <xdr:spPr>
        <a:xfrm>
          <a:off x="17106900" y="1474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118836</xdr:rowOff>
    </xdr:from>
    <xdr:to>
      <xdr:col>23</xdr:col>
      <xdr:colOff>457200</xdr:colOff>
      <xdr:row>86</xdr:row>
      <xdr:rowOff>48986</xdr:rowOff>
    </xdr:to>
    <xdr:sp macro="" textlink="">
      <xdr:nvSpPr>
        <xdr:cNvPr id="275" name="円/楕円 274"/>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33763</xdr:rowOff>
    </xdr:from>
    <xdr:ext cx="736600" cy="259045"/>
    <xdr:sp macro="" textlink="">
      <xdr:nvSpPr>
        <xdr:cNvPr id="276" name="テキスト ボックス 275"/>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163891</xdr:rowOff>
    </xdr:from>
    <xdr:to>
      <xdr:col>22</xdr:col>
      <xdr:colOff>254000</xdr:colOff>
      <xdr:row>85</xdr:row>
      <xdr:rowOff>94041</xdr:rowOff>
    </xdr:to>
    <xdr:sp macro="" textlink="">
      <xdr:nvSpPr>
        <xdr:cNvPr id="277" name="円/楕円 276"/>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78818</xdr:rowOff>
    </xdr:from>
    <xdr:ext cx="762000" cy="259045"/>
    <xdr:sp macro="" textlink="">
      <xdr:nvSpPr>
        <xdr:cNvPr id="278" name="テキスト ボックス 277"/>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49893</xdr:rowOff>
    </xdr:from>
    <xdr:to>
      <xdr:col>21</xdr:col>
      <xdr:colOff>50800</xdr:colOff>
      <xdr:row>85</xdr:row>
      <xdr:rowOff>151493</xdr:rowOff>
    </xdr:to>
    <xdr:sp macro="" textlink="">
      <xdr:nvSpPr>
        <xdr:cNvPr id="279" name="円/楕円 278"/>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136270</xdr:rowOff>
    </xdr:from>
    <xdr:ext cx="762000" cy="259045"/>
    <xdr:sp macro="" textlink="">
      <xdr:nvSpPr>
        <xdr:cNvPr id="280" name="テキスト ボックス 279"/>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1" name="円/楕円 280"/>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165298</xdr:rowOff>
    </xdr:from>
    <xdr:ext cx="762000" cy="259045"/>
    <xdr:sp macro="" textlink="">
      <xdr:nvSpPr>
        <xdr:cNvPr id="282" name="テキスト ボックス 281"/>
        <xdr:cNvSpPr txBox="1"/>
      </xdr:nvSpPr>
      <xdr:spPr>
        <a:xfrm>
          <a:off x="13131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人口千人当たりの職員数については、前年度と比較して</a:t>
          </a:r>
          <a:r>
            <a:rPr kumimoji="1" lang="ja-JP" altLang="en-US" sz="1400">
              <a:solidFill>
                <a:schemeClr val="dk1"/>
              </a:solidFill>
              <a:effectLst/>
              <a:latin typeface="+mn-lt"/>
              <a:ea typeface="+mn-ea"/>
              <a:cs typeface="+mn-cs"/>
            </a:rPr>
            <a:t>０．１９</a:t>
          </a:r>
          <a:r>
            <a:rPr kumimoji="1" lang="ja-JP" altLang="ja-JP" sz="1400">
              <a:solidFill>
                <a:schemeClr val="dk1"/>
              </a:solidFill>
              <a:effectLst/>
              <a:latin typeface="+mn-lt"/>
              <a:ea typeface="+mn-ea"/>
              <a:cs typeface="+mn-cs"/>
            </a:rPr>
            <a:t>ポイントの減少となっている。</a:t>
          </a:r>
          <a:endParaRPr lang="ja-JP" altLang="ja-JP" sz="1800">
            <a:effectLst/>
          </a:endParaRPr>
        </a:p>
        <a:p>
          <a:r>
            <a:rPr kumimoji="1" lang="ja-JP" altLang="ja-JP" sz="1400">
              <a:solidFill>
                <a:schemeClr val="dk1"/>
              </a:solidFill>
              <a:effectLst/>
              <a:latin typeface="+mn-lt"/>
              <a:ea typeface="+mn-ea"/>
              <a:cs typeface="+mn-cs"/>
            </a:rPr>
            <a:t>　業務の効率化・職員の資質向上を図ることにより、類似団体</a:t>
          </a:r>
          <a:r>
            <a:rPr kumimoji="1" lang="ja-JP" altLang="en-US" sz="1400">
              <a:solidFill>
                <a:schemeClr val="dk1"/>
              </a:solidFill>
              <a:effectLst/>
              <a:latin typeface="+mn-lt"/>
              <a:ea typeface="+mn-ea"/>
              <a:cs typeface="+mn-cs"/>
            </a:rPr>
            <a:t>平均</a:t>
          </a:r>
          <a:r>
            <a:rPr kumimoji="1" lang="ja-JP" altLang="ja-JP" sz="1400">
              <a:solidFill>
                <a:schemeClr val="dk1"/>
              </a:solidFill>
              <a:effectLst/>
              <a:latin typeface="+mn-lt"/>
              <a:ea typeface="+mn-ea"/>
              <a:cs typeface="+mn-cs"/>
            </a:rPr>
            <a:t>を大きく下回る水準となっている。</a:t>
          </a:r>
          <a:endParaRPr lang="ja-JP" altLang="ja-JP" sz="18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114119</xdr:rowOff>
    </xdr:from>
    <xdr:to>
      <xdr:col>24</xdr:col>
      <xdr:colOff>558800</xdr:colOff>
      <xdr:row>59</xdr:row>
      <xdr:rowOff>146866</xdr:rowOff>
    </xdr:to>
    <xdr:cxnSp macro="">
      <xdr:nvCxnSpPr>
        <xdr:cNvPr id="319" name="直線コネクタ 318"/>
        <xdr:cNvCxnSpPr/>
      </xdr:nvCxnSpPr>
      <xdr:spPr>
        <a:xfrm flipV="1">
          <a:off x="16179800" y="10229669"/>
          <a:ext cx="8382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146866</xdr:rowOff>
    </xdr:from>
    <xdr:to>
      <xdr:col>23</xdr:col>
      <xdr:colOff>406400</xdr:colOff>
      <xdr:row>60</xdr:row>
      <xdr:rowOff>16782</xdr:rowOff>
    </xdr:to>
    <xdr:cxnSp macro="">
      <xdr:nvCxnSpPr>
        <xdr:cNvPr id="322" name="直線コネクタ 321"/>
        <xdr:cNvCxnSpPr/>
      </xdr:nvCxnSpPr>
      <xdr:spPr>
        <a:xfrm flipV="1">
          <a:off x="15290800" y="1026241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170997</xdr:rowOff>
    </xdr:from>
    <xdr:to>
      <xdr:col>22</xdr:col>
      <xdr:colOff>203200</xdr:colOff>
      <xdr:row>60</xdr:row>
      <xdr:rowOff>16782</xdr:rowOff>
    </xdr:to>
    <xdr:cxnSp macro="">
      <xdr:nvCxnSpPr>
        <xdr:cNvPr id="325" name="直線コネクタ 324"/>
        <xdr:cNvCxnSpPr/>
      </xdr:nvCxnSpPr>
      <xdr:spPr>
        <a:xfrm>
          <a:off x="14401800" y="10286547"/>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170997</xdr:rowOff>
    </xdr:from>
    <xdr:to>
      <xdr:col>21</xdr:col>
      <xdr:colOff>0</xdr:colOff>
      <xdr:row>60</xdr:row>
      <xdr:rowOff>4717</xdr:rowOff>
    </xdr:to>
    <xdr:cxnSp macro="">
      <xdr:nvCxnSpPr>
        <xdr:cNvPr id="328" name="直線コネクタ 327"/>
        <xdr:cNvCxnSpPr/>
      </xdr:nvCxnSpPr>
      <xdr:spPr>
        <a:xfrm flipV="1">
          <a:off x="13512800" y="10286547"/>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63319</xdr:rowOff>
    </xdr:from>
    <xdr:to>
      <xdr:col>24</xdr:col>
      <xdr:colOff>609600</xdr:colOff>
      <xdr:row>59</xdr:row>
      <xdr:rowOff>164919</xdr:rowOff>
    </xdr:to>
    <xdr:sp macro="" textlink="">
      <xdr:nvSpPr>
        <xdr:cNvPr id="338" name="円/楕円 337"/>
        <xdr:cNvSpPr/>
      </xdr:nvSpPr>
      <xdr:spPr>
        <a:xfrm>
          <a:off x="169672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79846</xdr:rowOff>
    </xdr:from>
    <xdr:ext cx="762000" cy="259045"/>
    <xdr:sp macro="" textlink="">
      <xdr:nvSpPr>
        <xdr:cNvPr id="339" name="定員管理の状況該当値テキスト"/>
        <xdr:cNvSpPr txBox="1"/>
      </xdr:nvSpPr>
      <xdr:spPr>
        <a:xfrm>
          <a:off x="17106900" y="1002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96066</xdr:rowOff>
    </xdr:from>
    <xdr:to>
      <xdr:col>23</xdr:col>
      <xdr:colOff>457200</xdr:colOff>
      <xdr:row>60</xdr:row>
      <xdr:rowOff>26216</xdr:rowOff>
    </xdr:to>
    <xdr:sp macro="" textlink="">
      <xdr:nvSpPr>
        <xdr:cNvPr id="340" name="円/楕円 339"/>
        <xdr:cNvSpPr/>
      </xdr:nvSpPr>
      <xdr:spPr>
        <a:xfrm>
          <a:off x="16129000" y="1021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36393</xdr:rowOff>
    </xdr:from>
    <xdr:ext cx="736600" cy="259045"/>
    <xdr:sp macro="" textlink="">
      <xdr:nvSpPr>
        <xdr:cNvPr id="341" name="テキスト ボックス 340"/>
        <xdr:cNvSpPr txBox="1"/>
      </xdr:nvSpPr>
      <xdr:spPr>
        <a:xfrm>
          <a:off x="15798800" y="9980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137432</xdr:rowOff>
    </xdr:from>
    <xdr:to>
      <xdr:col>22</xdr:col>
      <xdr:colOff>254000</xdr:colOff>
      <xdr:row>60</xdr:row>
      <xdr:rowOff>67582</xdr:rowOff>
    </xdr:to>
    <xdr:sp macro="" textlink="">
      <xdr:nvSpPr>
        <xdr:cNvPr id="342" name="円/楕円 341"/>
        <xdr:cNvSpPr/>
      </xdr:nvSpPr>
      <xdr:spPr>
        <a:xfrm>
          <a:off x="15240000" y="102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77759</xdr:rowOff>
    </xdr:from>
    <xdr:ext cx="762000" cy="259045"/>
    <xdr:sp macro="" textlink="">
      <xdr:nvSpPr>
        <xdr:cNvPr id="343" name="テキスト ボックス 342"/>
        <xdr:cNvSpPr txBox="1"/>
      </xdr:nvSpPr>
      <xdr:spPr>
        <a:xfrm>
          <a:off x="14909800" y="1002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120197</xdr:rowOff>
    </xdr:from>
    <xdr:to>
      <xdr:col>21</xdr:col>
      <xdr:colOff>50800</xdr:colOff>
      <xdr:row>60</xdr:row>
      <xdr:rowOff>50347</xdr:rowOff>
    </xdr:to>
    <xdr:sp macro="" textlink="">
      <xdr:nvSpPr>
        <xdr:cNvPr id="344" name="円/楕円 343"/>
        <xdr:cNvSpPr/>
      </xdr:nvSpPr>
      <xdr:spPr>
        <a:xfrm>
          <a:off x="14351000" y="102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60524</xdr:rowOff>
    </xdr:from>
    <xdr:ext cx="762000" cy="259045"/>
    <xdr:sp macro="" textlink="">
      <xdr:nvSpPr>
        <xdr:cNvPr id="345" name="テキスト ボックス 344"/>
        <xdr:cNvSpPr txBox="1"/>
      </xdr:nvSpPr>
      <xdr:spPr>
        <a:xfrm>
          <a:off x="14020800" y="1000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125367</xdr:rowOff>
    </xdr:from>
    <xdr:to>
      <xdr:col>19</xdr:col>
      <xdr:colOff>533400</xdr:colOff>
      <xdr:row>60</xdr:row>
      <xdr:rowOff>55517</xdr:rowOff>
    </xdr:to>
    <xdr:sp macro="" textlink="">
      <xdr:nvSpPr>
        <xdr:cNvPr id="346" name="円/楕円 345"/>
        <xdr:cNvSpPr/>
      </xdr:nvSpPr>
      <xdr:spPr>
        <a:xfrm>
          <a:off x="13462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65694</xdr:rowOff>
    </xdr:from>
    <xdr:ext cx="762000" cy="259045"/>
    <xdr:sp macro="" textlink="">
      <xdr:nvSpPr>
        <xdr:cNvPr id="347" name="テキスト ボックス 346"/>
        <xdr:cNvSpPr txBox="1"/>
      </xdr:nvSpPr>
      <xdr:spPr>
        <a:xfrm>
          <a:off x="13131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教育施設の耐震補強事業や臨時財政対策債の償還が順次開始しているほか、公共下水道の事業進捗により準元利償還金の増加が見込まれることから、今後も町債の新規発行を元金償還以内に抑制し、町債残高の縮減と将来負担の軽減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69088</xdr:rowOff>
    </xdr:to>
    <xdr:cxnSp macro="">
      <xdr:nvCxnSpPr>
        <xdr:cNvPr id="379" name="直線コネクタ 378"/>
        <xdr:cNvCxnSpPr/>
      </xdr:nvCxnSpPr>
      <xdr:spPr>
        <a:xfrm flipV="1">
          <a:off x="16179800" y="68884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69088</xdr:rowOff>
    </xdr:from>
    <xdr:to>
      <xdr:col>23</xdr:col>
      <xdr:colOff>406400</xdr:colOff>
      <xdr:row>40</xdr:row>
      <xdr:rowOff>69088</xdr:rowOff>
    </xdr:to>
    <xdr:cxnSp macro="">
      <xdr:nvCxnSpPr>
        <xdr:cNvPr id="382" name="直線コネクタ 381"/>
        <xdr:cNvCxnSpPr/>
      </xdr:nvCxnSpPr>
      <xdr:spPr>
        <a:xfrm>
          <a:off x="15290800" y="6927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4" name="テキスト ボックス 383"/>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69088</xdr:rowOff>
    </xdr:from>
    <xdr:to>
      <xdr:col>22</xdr:col>
      <xdr:colOff>203200</xdr:colOff>
      <xdr:row>40</xdr:row>
      <xdr:rowOff>78740</xdr:rowOff>
    </xdr:to>
    <xdr:cxnSp macro="">
      <xdr:nvCxnSpPr>
        <xdr:cNvPr id="385" name="直線コネクタ 384"/>
        <xdr:cNvCxnSpPr/>
      </xdr:nvCxnSpPr>
      <xdr:spPr>
        <a:xfrm flipV="1">
          <a:off x="14401800" y="69270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78740</xdr:rowOff>
    </xdr:from>
    <xdr:to>
      <xdr:col>21</xdr:col>
      <xdr:colOff>0</xdr:colOff>
      <xdr:row>40</xdr:row>
      <xdr:rowOff>88392</xdr:rowOff>
    </xdr:to>
    <xdr:cxnSp macro="">
      <xdr:nvCxnSpPr>
        <xdr:cNvPr id="388" name="直線コネクタ 387"/>
        <xdr:cNvCxnSpPr/>
      </xdr:nvCxnSpPr>
      <xdr:spPr>
        <a:xfrm flipV="1">
          <a:off x="13512800" y="69367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398" name="円/楕円 397"/>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399"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18288</xdr:rowOff>
    </xdr:from>
    <xdr:to>
      <xdr:col>23</xdr:col>
      <xdr:colOff>457200</xdr:colOff>
      <xdr:row>40</xdr:row>
      <xdr:rowOff>119888</xdr:rowOff>
    </xdr:to>
    <xdr:sp macro="" textlink="">
      <xdr:nvSpPr>
        <xdr:cNvPr id="400" name="円/楕円 399"/>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104665</xdr:rowOff>
    </xdr:from>
    <xdr:ext cx="736600" cy="259045"/>
    <xdr:sp macro="" textlink="">
      <xdr:nvSpPr>
        <xdr:cNvPr id="401" name="テキスト ボックス 400"/>
        <xdr:cNvSpPr txBox="1"/>
      </xdr:nvSpPr>
      <xdr:spPr>
        <a:xfrm>
          <a:off x="15798800" y="696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18288</xdr:rowOff>
    </xdr:from>
    <xdr:to>
      <xdr:col>22</xdr:col>
      <xdr:colOff>254000</xdr:colOff>
      <xdr:row>40</xdr:row>
      <xdr:rowOff>119888</xdr:rowOff>
    </xdr:to>
    <xdr:sp macro="" textlink="">
      <xdr:nvSpPr>
        <xdr:cNvPr id="402" name="円/楕円 401"/>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130065</xdr:rowOff>
    </xdr:from>
    <xdr:ext cx="762000" cy="259045"/>
    <xdr:sp macro="" textlink="">
      <xdr:nvSpPr>
        <xdr:cNvPr id="403" name="テキスト ボックス 402"/>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27940</xdr:rowOff>
    </xdr:from>
    <xdr:to>
      <xdr:col>21</xdr:col>
      <xdr:colOff>50800</xdr:colOff>
      <xdr:row>40</xdr:row>
      <xdr:rowOff>129540</xdr:rowOff>
    </xdr:to>
    <xdr:sp macro="" textlink="">
      <xdr:nvSpPr>
        <xdr:cNvPr id="404" name="円/楕円 403"/>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405" name="テキスト ボックス 404"/>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37592</xdr:rowOff>
    </xdr:from>
    <xdr:to>
      <xdr:col>19</xdr:col>
      <xdr:colOff>533400</xdr:colOff>
      <xdr:row>40</xdr:row>
      <xdr:rowOff>139192</xdr:rowOff>
    </xdr:to>
    <xdr:sp macro="" textlink="">
      <xdr:nvSpPr>
        <xdr:cNvPr id="406" name="円/楕円 405"/>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149369</xdr:rowOff>
    </xdr:from>
    <xdr:ext cx="762000" cy="259045"/>
    <xdr:sp macro="" textlink="">
      <xdr:nvSpPr>
        <xdr:cNvPr id="407" name="テキスト ボックス 406"/>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将来負担比率については平成２２年以降上昇傾向にあるが、平成２８年度は前年度と比較して１．７ポイント減少した。</a:t>
          </a:r>
          <a:endParaRPr kumimoji="1" lang="en-US" altLang="ja-JP" sz="1400">
            <a:latin typeface="ＭＳ Ｐゴシック"/>
          </a:endParaRPr>
        </a:p>
        <a:p>
          <a:r>
            <a:rPr kumimoji="1" lang="ja-JP" altLang="en-US" sz="1400">
              <a:latin typeface="ＭＳ Ｐゴシック"/>
            </a:rPr>
            <a:t>　ただ、今後も税収や普通交付税の減少が見込まれることに加え、史跡中宮寺跡整備事業や公共下水道事業の拡大にともなう町債残高の増加及び不足財源を補うための財政調整基金の取り崩しなどが想定されるが、各事業の見直しなどにより、将来負担額の抑制を図り、財政の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80467</xdr:rowOff>
    </xdr:from>
    <xdr:to>
      <xdr:col>24</xdr:col>
      <xdr:colOff>558800</xdr:colOff>
      <xdr:row>16</xdr:row>
      <xdr:rowOff>96876</xdr:rowOff>
    </xdr:to>
    <xdr:cxnSp macro="">
      <xdr:nvCxnSpPr>
        <xdr:cNvPr id="439" name="直線コネクタ 438"/>
        <xdr:cNvCxnSpPr/>
      </xdr:nvCxnSpPr>
      <xdr:spPr>
        <a:xfrm flipV="1">
          <a:off x="16179800" y="2823667"/>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68885</xdr:rowOff>
    </xdr:from>
    <xdr:to>
      <xdr:col>23</xdr:col>
      <xdr:colOff>406400</xdr:colOff>
      <xdr:row>16</xdr:row>
      <xdr:rowOff>96876</xdr:rowOff>
    </xdr:to>
    <xdr:cxnSp macro="">
      <xdr:nvCxnSpPr>
        <xdr:cNvPr id="442" name="直線コネクタ 441"/>
        <xdr:cNvCxnSpPr/>
      </xdr:nvCxnSpPr>
      <xdr:spPr>
        <a:xfrm>
          <a:off x="15290800" y="2812085"/>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18694</xdr:rowOff>
    </xdr:from>
    <xdr:to>
      <xdr:col>22</xdr:col>
      <xdr:colOff>203200</xdr:colOff>
      <xdr:row>16</xdr:row>
      <xdr:rowOff>68885</xdr:rowOff>
    </xdr:to>
    <xdr:cxnSp macro="">
      <xdr:nvCxnSpPr>
        <xdr:cNvPr id="445" name="直線コネクタ 444"/>
        <xdr:cNvCxnSpPr/>
      </xdr:nvCxnSpPr>
      <xdr:spPr>
        <a:xfrm>
          <a:off x="14401800" y="2761894"/>
          <a:ext cx="889000" cy="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89764</xdr:rowOff>
    </xdr:from>
    <xdr:to>
      <xdr:col>21</xdr:col>
      <xdr:colOff>0</xdr:colOff>
      <xdr:row>16</xdr:row>
      <xdr:rowOff>18694</xdr:rowOff>
    </xdr:to>
    <xdr:cxnSp macro="">
      <xdr:nvCxnSpPr>
        <xdr:cNvPr id="448" name="直線コネクタ 447"/>
        <xdr:cNvCxnSpPr/>
      </xdr:nvCxnSpPr>
      <xdr:spPr>
        <a:xfrm>
          <a:off x="13512800" y="2661514"/>
          <a:ext cx="889000" cy="10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39793</xdr:rowOff>
    </xdr:from>
    <xdr:ext cx="762000" cy="259045"/>
    <xdr:sp macro="" textlink="">
      <xdr:nvSpPr>
        <xdr:cNvPr id="452" name="テキスト ボックス 451"/>
        <xdr:cNvSpPr txBox="1"/>
      </xdr:nvSpPr>
      <xdr:spPr>
        <a:xfrm>
          <a:off x="13131800" y="278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29667</xdr:rowOff>
    </xdr:from>
    <xdr:to>
      <xdr:col>24</xdr:col>
      <xdr:colOff>609600</xdr:colOff>
      <xdr:row>16</xdr:row>
      <xdr:rowOff>131267</xdr:rowOff>
    </xdr:to>
    <xdr:sp macro="" textlink="">
      <xdr:nvSpPr>
        <xdr:cNvPr id="458" name="円/楕円 457"/>
        <xdr:cNvSpPr/>
      </xdr:nvSpPr>
      <xdr:spPr>
        <a:xfrm>
          <a:off x="16967200" y="277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1744</xdr:rowOff>
    </xdr:from>
    <xdr:ext cx="762000" cy="259045"/>
    <xdr:sp macro="" textlink="">
      <xdr:nvSpPr>
        <xdr:cNvPr id="459" name="将来負担の状況該当値テキスト"/>
        <xdr:cNvSpPr txBox="1"/>
      </xdr:nvSpPr>
      <xdr:spPr>
        <a:xfrm>
          <a:off x="17106900" y="27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46076</xdr:rowOff>
    </xdr:from>
    <xdr:to>
      <xdr:col>23</xdr:col>
      <xdr:colOff>457200</xdr:colOff>
      <xdr:row>16</xdr:row>
      <xdr:rowOff>147676</xdr:rowOff>
    </xdr:to>
    <xdr:sp macro="" textlink="">
      <xdr:nvSpPr>
        <xdr:cNvPr id="460" name="円/楕円 459"/>
        <xdr:cNvSpPr/>
      </xdr:nvSpPr>
      <xdr:spPr>
        <a:xfrm>
          <a:off x="16129000" y="27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132453</xdr:rowOff>
    </xdr:from>
    <xdr:ext cx="736600" cy="259045"/>
    <xdr:sp macro="" textlink="">
      <xdr:nvSpPr>
        <xdr:cNvPr id="461" name="テキスト ボックス 460"/>
        <xdr:cNvSpPr txBox="1"/>
      </xdr:nvSpPr>
      <xdr:spPr>
        <a:xfrm>
          <a:off x="15798800" y="287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18085</xdr:rowOff>
    </xdr:from>
    <xdr:to>
      <xdr:col>22</xdr:col>
      <xdr:colOff>254000</xdr:colOff>
      <xdr:row>16</xdr:row>
      <xdr:rowOff>119685</xdr:rowOff>
    </xdr:to>
    <xdr:sp macro="" textlink="">
      <xdr:nvSpPr>
        <xdr:cNvPr id="462" name="円/楕円 461"/>
        <xdr:cNvSpPr/>
      </xdr:nvSpPr>
      <xdr:spPr>
        <a:xfrm>
          <a:off x="15240000" y="27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104462</xdr:rowOff>
    </xdr:from>
    <xdr:ext cx="762000" cy="259045"/>
    <xdr:sp macro="" textlink="">
      <xdr:nvSpPr>
        <xdr:cNvPr id="463" name="テキスト ボックス 462"/>
        <xdr:cNvSpPr txBox="1"/>
      </xdr:nvSpPr>
      <xdr:spPr>
        <a:xfrm>
          <a:off x="14909800" y="28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139344</xdr:rowOff>
    </xdr:from>
    <xdr:to>
      <xdr:col>21</xdr:col>
      <xdr:colOff>50800</xdr:colOff>
      <xdr:row>16</xdr:row>
      <xdr:rowOff>69494</xdr:rowOff>
    </xdr:to>
    <xdr:sp macro="" textlink="">
      <xdr:nvSpPr>
        <xdr:cNvPr id="464" name="円/楕円 463"/>
        <xdr:cNvSpPr/>
      </xdr:nvSpPr>
      <xdr:spPr>
        <a:xfrm>
          <a:off x="14351000" y="271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54271</xdr:rowOff>
    </xdr:from>
    <xdr:ext cx="762000" cy="259045"/>
    <xdr:sp macro="" textlink="">
      <xdr:nvSpPr>
        <xdr:cNvPr id="465" name="テキスト ボックス 464"/>
        <xdr:cNvSpPr txBox="1"/>
      </xdr:nvSpPr>
      <xdr:spPr>
        <a:xfrm>
          <a:off x="14020800" y="279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38964</xdr:rowOff>
    </xdr:from>
    <xdr:to>
      <xdr:col>19</xdr:col>
      <xdr:colOff>533400</xdr:colOff>
      <xdr:row>15</xdr:row>
      <xdr:rowOff>140564</xdr:rowOff>
    </xdr:to>
    <xdr:sp macro="" textlink="">
      <xdr:nvSpPr>
        <xdr:cNvPr id="466" name="円/楕円 465"/>
        <xdr:cNvSpPr/>
      </xdr:nvSpPr>
      <xdr:spPr>
        <a:xfrm>
          <a:off x="13462000" y="2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150741</xdr:rowOff>
    </xdr:from>
    <xdr:ext cx="762000" cy="259045"/>
    <xdr:sp macro="" textlink="">
      <xdr:nvSpPr>
        <xdr:cNvPr id="467" name="テキスト ボックス 466"/>
        <xdr:cNvSpPr txBox="1"/>
      </xdr:nvSpPr>
      <xdr:spPr>
        <a:xfrm>
          <a:off x="13131800" y="237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28,298
28,150
14.27
8,956,571
8,681,771
259,060
5,844,617
9,327,869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人件費については、</a:t>
          </a:r>
          <a:r>
            <a:rPr kumimoji="1" lang="ja-JP" altLang="ja-JP" sz="1400">
              <a:solidFill>
                <a:sysClr val="windowText" lastClr="000000"/>
              </a:solidFill>
              <a:effectLst/>
              <a:latin typeface="+mn-lt"/>
              <a:ea typeface="+mn-ea"/>
              <a:cs typeface="+mn-cs"/>
            </a:rPr>
            <a:t>人事院勧告による給料月額の増額改定等の影響により、類似団体</a:t>
          </a:r>
          <a:r>
            <a:rPr kumimoji="1" lang="ja-JP" altLang="en-US" sz="1400">
              <a:solidFill>
                <a:sysClr val="windowText" lastClr="000000"/>
              </a:solidFill>
              <a:effectLst/>
              <a:latin typeface="+mn-lt"/>
              <a:ea typeface="+mn-ea"/>
              <a:cs typeface="+mn-cs"/>
            </a:rPr>
            <a:t>平均を０．６ポイント上回っている</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事務の統廃合や民間委託の推進を図るとともに、職員の資質向上に一層努めることで、行政サービスが低下しないよう、より効果的な行財政運営に努める。</a:t>
          </a:r>
          <a:endParaRPr lang="ja-JP" altLang="ja-JP" sz="18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5842</xdr:rowOff>
    </xdr:from>
    <xdr:to>
      <xdr:col>7</xdr:col>
      <xdr:colOff>15875</xdr:colOff>
      <xdr:row>37</xdr:row>
      <xdr:rowOff>14986</xdr:rowOff>
    </xdr:to>
    <xdr:cxnSp macro="">
      <xdr:nvCxnSpPr>
        <xdr:cNvPr id="64" name="直線コネクタ 63"/>
        <xdr:cNvCxnSpPr/>
      </xdr:nvCxnSpPr>
      <xdr:spPr>
        <a:xfrm flipV="1">
          <a:off x="3987800" y="63494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14986</xdr:rowOff>
    </xdr:from>
    <xdr:to>
      <xdr:col>5</xdr:col>
      <xdr:colOff>549275</xdr:colOff>
      <xdr:row>37</xdr:row>
      <xdr:rowOff>37846</xdr:rowOff>
    </xdr:to>
    <xdr:cxnSp macro="">
      <xdr:nvCxnSpPr>
        <xdr:cNvPr id="67" name="直線コネクタ 66"/>
        <xdr:cNvCxnSpPr/>
      </xdr:nvCxnSpPr>
      <xdr:spPr>
        <a:xfrm flipV="1">
          <a:off x="3098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168148</xdr:rowOff>
    </xdr:from>
    <xdr:to>
      <xdr:col>4</xdr:col>
      <xdr:colOff>346075</xdr:colOff>
      <xdr:row>37</xdr:row>
      <xdr:rowOff>37846</xdr:rowOff>
    </xdr:to>
    <xdr:cxnSp macro="">
      <xdr:nvCxnSpPr>
        <xdr:cNvPr id="70" name="直線コネクタ 69"/>
        <xdr:cNvCxnSpPr/>
      </xdr:nvCxnSpPr>
      <xdr:spPr>
        <a:xfrm>
          <a:off x="2209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168148</xdr:rowOff>
    </xdr:from>
    <xdr:to>
      <xdr:col>3</xdr:col>
      <xdr:colOff>142875</xdr:colOff>
      <xdr:row>37</xdr:row>
      <xdr:rowOff>42418</xdr:rowOff>
    </xdr:to>
    <xdr:cxnSp macro="">
      <xdr:nvCxnSpPr>
        <xdr:cNvPr id="73" name="直線コネクタ 72"/>
        <xdr:cNvCxnSpPr/>
      </xdr:nvCxnSpPr>
      <xdr:spPr>
        <a:xfrm flipV="1">
          <a:off x="1320800" y="6340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83" name="円/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98569</xdr:rowOff>
    </xdr:from>
    <xdr:ext cx="762000" cy="259045"/>
    <xdr:sp macro="" textlink="">
      <xdr:nvSpPr>
        <xdr:cNvPr id="84" name="人件費該当値テキスト"/>
        <xdr:cNvSpPr txBox="1"/>
      </xdr:nvSpPr>
      <xdr:spPr>
        <a:xfrm>
          <a:off x="4914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135636</xdr:rowOff>
    </xdr:from>
    <xdr:to>
      <xdr:col>5</xdr:col>
      <xdr:colOff>600075</xdr:colOff>
      <xdr:row>37</xdr:row>
      <xdr:rowOff>65786</xdr:rowOff>
    </xdr:to>
    <xdr:sp macro="" textlink="">
      <xdr:nvSpPr>
        <xdr:cNvPr id="85" name="円/楕円 84"/>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86" name="テキスト ボックス 85"/>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158496</xdr:rowOff>
    </xdr:from>
    <xdr:to>
      <xdr:col>4</xdr:col>
      <xdr:colOff>396875</xdr:colOff>
      <xdr:row>37</xdr:row>
      <xdr:rowOff>88646</xdr:rowOff>
    </xdr:to>
    <xdr:sp macro="" textlink="">
      <xdr:nvSpPr>
        <xdr:cNvPr id="87" name="円/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73423</xdr:rowOff>
    </xdr:from>
    <xdr:ext cx="762000" cy="259045"/>
    <xdr:sp macro="" textlink="">
      <xdr:nvSpPr>
        <xdr:cNvPr id="88" name="テキスト ボックス 87"/>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117348</xdr:rowOff>
    </xdr:from>
    <xdr:to>
      <xdr:col>3</xdr:col>
      <xdr:colOff>193675</xdr:colOff>
      <xdr:row>37</xdr:row>
      <xdr:rowOff>47498</xdr:rowOff>
    </xdr:to>
    <xdr:sp macro="" textlink="">
      <xdr:nvSpPr>
        <xdr:cNvPr id="89" name="円/楕円 88"/>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57675</xdr:rowOff>
    </xdr:from>
    <xdr:ext cx="762000" cy="259045"/>
    <xdr:sp macro="" textlink="">
      <xdr:nvSpPr>
        <xdr:cNvPr id="90" name="テキスト ボックス 89"/>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91" name="円/楕円 90"/>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77995</xdr:rowOff>
    </xdr:from>
    <xdr:ext cx="762000" cy="259045"/>
    <xdr:sp macro="" textlink="">
      <xdr:nvSpPr>
        <xdr:cNvPr id="92" name="テキスト ボックス 91"/>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物件費に係る経常収支比率が類似団体平均を大きく上回っている要因については、衛生処理場での焼却廃止にともなう可燃ごみ処理業務の民間委託や、小・中学校での少人数学級の実施にかかる講師の配置などがあげられる。</a:t>
          </a:r>
          <a:endParaRPr kumimoji="1" lang="en-US" altLang="ja-JP" sz="1400">
            <a:latin typeface="ＭＳ Ｐゴシック"/>
          </a:endParaRPr>
        </a:p>
        <a:p>
          <a:r>
            <a:rPr kumimoji="1" lang="ja-JP" altLang="en-US" sz="1400">
              <a:latin typeface="ＭＳ Ｐゴシック"/>
            </a:rPr>
            <a:t>　長期継続契約の活用や民間委託による施設運営による施設運営などを十分検討しながら、効果的な行財政運営に努めていく。</a:t>
          </a:r>
          <a:endParaRPr kumimoji="1" lang="ja-JP" altLang="en-US" sz="16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46990</xdr:rowOff>
    </xdr:from>
    <xdr:to>
      <xdr:col>24</xdr:col>
      <xdr:colOff>31750</xdr:colOff>
      <xdr:row>19</xdr:row>
      <xdr:rowOff>100330</xdr:rowOff>
    </xdr:to>
    <xdr:cxnSp macro="">
      <xdr:nvCxnSpPr>
        <xdr:cNvPr id="125" name="直線コネクタ 124"/>
        <xdr:cNvCxnSpPr/>
      </xdr:nvCxnSpPr>
      <xdr:spPr>
        <a:xfrm>
          <a:off x="15671800" y="3304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46990</xdr:rowOff>
    </xdr:from>
    <xdr:to>
      <xdr:col>22</xdr:col>
      <xdr:colOff>565150</xdr:colOff>
      <xdr:row>19</xdr:row>
      <xdr:rowOff>123190</xdr:rowOff>
    </xdr:to>
    <xdr:cxnSp macro="">
      <xdr:nvCxnSpPr>
        <xdr:cNvPr id="128" name="直線コネクタ 127"/>
        <xdr:cNvCxnSpPr/>
      </xdr:nvCxnSpPr>
      <xdr:spPr>
        <a:xfrm flipV="1">
          <a:off x="14782800" y="3304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92710</xdr:rowOff>
    </xdr:from>
    <xdr:to>
      <xdr:col>21</xdr:col>
      <xdr:colOff>361950</xdr:colOff>
      <xdr:row>19</xdr:row>
      <xdr:rowOff>123190</xdr:rowOff>
    </xdr:to>
    <xdr:cxnSp macro="">
      <xdr:nvCxnSpPr>
        <xdr:cNvPr id="131" name="直線コネクタ 130"/>
        <xdr:cNvCxnSpPr/>
      </xdr:nvCxnSpPr>
      <xdr:spPr>
        <a:xfrm>
          <a:off x="13893800" y="3350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46990</xdr:rowOff>
    </xdr:from>
    <xdr:to>
      <xdr:col>20</xdr:col>
      <xdr:colOff>158750</xdr:colOff>
      <xdr:row>19</xdr:row>
      <xdr:rowOff>92710</xdr:rowOff>
    </xdr:to>
    <xdr:cxnSp macro="">
      <xdr:nvCxnSpPr>
        <xdr:cNvPr id="134" name="直線コネクタ 133"/>
        <xdr:cNvCxnSpPr/>
      </xdr:nvCxnSpPr>
      <xdr:spPr>
        <a:xfrm>
          <a:off x="13004800" y="3304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49530</xdr:rowOff>
    </xdr:from>
    <xdr:to>
      <xdr:col>24</xdr:col>
      <xdr:colOff>82550</xdr:colOff>
      <xdr:row>19</xdr:row>
      <xdr:rowOff>151130</xdr:rowOff>
    </xdr:to>
    <xdr:sp macro="" textlink="">
      <xdr:nvSpPr>
        <xdr:cNvPr id="144" name="円/楕円 143"/>
        <xdr:cNvSpPr/>
      </xdr:nvSpPr>
      <xdr:spPr>
        <a:xfrm>
          <a:off x="164592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21607</xdr:rowOff>
    </xdr:from>
    <xdr:ext cx="762000" cy="259045"/>
    <xdr:sp macro="" textlink="">
      <xdr:nvSpPr>
        <xdr:cNvPr id="145" name="物件費該当値テキスト"/>
        <xdr:cNvSpPr txBox="1"/>
      </xdr:nvSpPr>
      <xdr:spPr>
        <a:xfrm>
          <a:off x="165989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167640</xdr:rowOff>
    </xdr:from>
    <xdr:to>
      <xdr:col>22</xdr:col>
      <xdr:colOff>615950</xdr:colOff>
      <xdr:row>19</xdr:row>
      <xdr:rowOff>97790</xdr:rowOff>
    </xdr:to>
    <xdr:sp macro="" textlink="">
      <xdr:nvSpPr>
        <xdr:cNvPr id="146" name="円/楕円 145"/>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82567</xdr:rowOff>
    </xdr:from>
    <xdr:ext cx="736600" cy="259045"/>
    <xdr:sp macro="" textlink="">
      <xdr:nvSpPr>
        <xdr:cNvPr id="147" name="テキスト ボックス 146"/>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72390</xdr:rowOff>
    </xdr:from>
    <xdr:to>
      <xdr:col>21</xdr:col>
      <xdr:colOff>412750</xdr:colOff>
      <xdr:row>20</xdr:row>
      <xdr:rowOff>2540</xdr:rowOff>
    </xdr:to>
    <xdr:sp macro="" textlink="">
      <xdr:nvSpPr>
        <xdr:cNvPr id="148" name="円/楕円 147"/>
        <xdr:cNvSpPr/>
      </xdr:nvSpPr>
      <xdr:spPr>
        <a:xfrm>
          <a:off x="14732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158767</xdr:rowOff>
    </xdr:from>
    <xdr:ext cx="762000" cy="259045"/>
    <xdr:sp macro="" textlink="">
      <xdr:nvSpPr>
        <xdr:cNvPr id="149" name="テキスト ボックス 148"/>
        <xdr:cNvSpPr txBox="1"/>
      </xdr:nvSpPr>
      <xdr:spPr>
        <a:xfrm>
          <a:off x="14401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41910</xdr:rowOff>
    </xdr:from>
    <xdr:to>
      <xdr:col>20</xdr:col>
      <xdr:colOff>209550</xdr:colOff>
      <xdr:row>19</xdr:row>
      <xdr:rowOff>143510</xdr:rowOff>
    </xdr:to>
    <xdr:sp macro="" textlink="">
      <xdr:nvSpPr>
        <xdr:cNvPr id="150" name="円/楕円 149"/>
        <xdr:cNvSpPr/>
      </xdr:nvSpPr>
      <xdr:spPr>
        <a:xfrm>
          <a:off x="13843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128287</xdr:rowOff>
    </xdr:from>
    <xdr:ext cx="762000" cy="259045"/>
    <xdr:sp macro="" textlink="">
      <xdr:nvSpPr>
        <xdr:cNvPr id="151" name="テキスト ボックス 150"/>
        <xdr:cNvSpPr txBox="1"/>
      </xdr:nvSpPr>
      <xdr:spPr>
        <a:xfrm>
          <a:off x="13512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167640</xdr:rowOff>
    </xdr:from>
    <xdr:to>
      <xdr:col>19</xdr:col>
      <xdr:colOff>6350</xdr:colOff>
      <xdr:row>19</xdr:row>
      <xdr:rowOff>97790</xdr:rowOff>
    </xdr:to>
    <xdr:sp macro="" textlink="">
      <xdr:nvSpPr>
        <xdr:cNvPr id="152" name="円/楕円 151"/>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82567</xdr:rowOff>
    </xdr:from>
    <xdr:ext cx="762000" cy="259045"/>
    <xdr:sp macro="" textlink="">
      <xdr:nvSpPr>
        <xdr:cNvPr id="153" name="テキスト ボックス 152"/>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扶助費にかかる経常収支比率は、障害者介護給付・訓練等給付費や児童保育費の増加により、上昇傾向が続いている。</a:t>
          </a:r>
          <a:endParaRPr kumimoji="1" lang="en-US" altLang="ja-JP" sz="1400">
            <a:latin typeface="ＭＳ Ｐゴシック"/>
          </a:endParaRPr>
        </a:p>
        <a:p>
          <a:r>
            <a:rPr kumimoji="1" lang="ja-JP" altLang="en-US" sz="1400">
              <a:latin typeface="ＭＳ Ｐゴシック"/>
            </a:rPr>
            <a:t>　今後、社会保障関係経費の増加が見込まれるなか、町の単独事業の見直しなどを進めていくことで、引き続き適正な給付を行うよう努める。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0</xdr:rowOff>
    </xdr:from>
    <xdr:to>
      <xdr:col>7</xdr:col>
      <xdr:colOff>15875</xdr:colOff>
      <xdr:row>56</xdr:row>
      <xdr:rowOff>63500</xdr:rowOff>
    </xdr:to>
    <xdr:cxnSp macro="">
      <xdr:nvCxnSpPr>
        <xdr:cNvPr id="186" name="直線コネクタ 185"/>
        <xdr:cNvCxnSpPr/>
      </xdr:nvCxnSpPr>
      <xdr:spPr>
        <a:xfrm>
          <a:off x="3987800" y="9601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158750</xdr:rowOff>
    </xdr:from>
    <xdr:to>
      <xdr:col>5</xdr:col>
      <xdr:colOff>549275</xdr:colOff>
      <xdr:row>56</xdr:row>
      <xdr:rowOff>0</xdr:rowOff>
    </xdr:to>
    <xdr:cxnSp macro="">
      <xdr:nvCxnSpPr>
        <xdr:cNvPr id="189" name="直線コネクタ 188"/>
        <xdr:cNvCxnSpPr/>
      </xdr:nvCxnSpPr>
      <xdr:spPr>
        <a:xfrm>
          <a:off x="3098800" y="958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55</xdr:row>
      <xdr:rowOff>158750</xdr:rowOff>
    </xdr:to>
    <xdr:cxnSp macro="">
      <xdr:nvCxnSpPr>
        <xdr:cNvPr id="192" name="直線コネクタ 191"/>
        <xdr:cNvCxnSpPr/>
      </xdr:nvCxnSpPr>
      <xdr:spPr>
        <a:xfrm>
          <a:off x="2209800" y="9537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95250</xdr:rowOff>
    </xdr:from>
    <xdr:to>
      <xdr:col>3</xdr:col>
      <xdr:colOff>142875</xdr:colOff>
      <xdr:row>55</xdr:row>
      <xdr:rowOff>107950</xdr:rowOff>
    </xdr:to>
    <xdr:cxnSp macro="">
      <xdr:nvCxnSpPr>
        <xdr:cNvPr id="195" name="直線コネクタ 194"/>
        <xdr:cNvCxnSpPr/>
      </xdr:nvCxnSpPr>
      <xdr:spPr>
        <a:xfrm>
          <a:off x="1320800" y="952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12700</xdr:rowOff>
    </xdr:from>
    <xdr:to>
      <xdr:col>7</xdr:col>
      <xdr:colOff>66675</xdr:colOff>
      <xdr:row>56</xdr:row>
      <xdr:rowOff>114300</xdr:rowOff>
    </xdr:to>
    <xdr:sp macro="" textlink="">
      <xdr:nvSpPr>
        <xdr:cNvPr id="205" name="円/楕円 204"/>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29227</xdr:rowOff>
    </xdr:from>
    <xdr:ext cx="762000" cy="259045"/>
    <xdr:sp macro="" textlink="">
      <xdr:nvSpPr>
        <xdr:cNvPr id="206"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120650</xdr:rowOff>
    </xdr:from>
    <xdr:to>
      <xdr:col>5</xdr:col>
      <xdr:colOff>600075</xdr:colOff>
      <xdr:row>56</xdr:row>
      <xdr:rowOff>50800</xdr:rowOff>
    </xdr:to>
    <xdr:sp macro="" textlink="">
      <xdr:nvSpPr>
        <xdr:cNvPr id="207" name="円/楕円 206"/>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60977</xdr:rowOff>
    </xdr:from>
    <xdr:ext cx="736600" cy="259045"/>
    <xdr:sp macro="" textlink="">
      <xdr:nvSpPr>
        <xdr:cNvPr id="208" name="テキスト ボックス 207"/>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107950</xdr:rowOff>
    </xdr:from>
    <xdr:to>
      <xdr:col>4</xdr:col>
      <xdr:colOff>396875</xdr:colOff>
      <xdr:row>56</xdr:row>
      <xdr:rowOff>38100</xdr:rowOff>
    </xdr:to>
    <xdr:sp macro="" textlink="">
      <xdr:nvSpPr>
        <xdr:cNvPr id="209" name="円/楕円 208"/>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210" name="テキスト ボックス 209"/>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1" name="円/楕円 210"/>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2" name="テキスト ボックス 211"/>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13" name="円/楕円 212"/>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156227</xdr:rowOff>
    </xdr:from>
    <xdr:ext cx="762000" cy="259045"/>
    <xdr:sp macro="" textlink="">
      <xdr:nvSpPr>
        <xdr:cNvPr id="214" name="テキスト ボックス 213"/>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類似団体平均を上回っている要因としては、下水道施設の新設改良費などにかかる公営企業会計への繰出が必要となっていること、また、国民健康保険事業会計の財政状況にともない、赤字補填繰出を行っていることがあげられる。</a:t>
          </a:r>
          <a:endParaRPr kumimoji="1" lang="en-US" altLang="ja-JP" sz="1400">
            <a:latin typeface="ＭＳ Ｐゴシック"/>
          </a:endParaRPr>
        </a:p>
        <a:p>
          <a:r>
            <a:rPr kumimoji="1" lang="ja-JP" altLang="en-US" sz="1400">
              <a:latin typeface="ＭＳ Ｐゴシック"/>
            </a:rPr>
            <a:t>　経費の節減や国民健康保険料の適正化を図ることなどにより、普通会計の負担額を減らしていくよう努める。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57</xdr:row>
      <xdr:rowOff>146050</xdr:rowOff>
    </xdr:to>
    <xdr:cxnSp macro="">
      <xdr:nvCxnSpPr>
        <xdr:cNvPr id="247" name="直線コネクタ 246"/>
        <xdr:cNvCxnSpPr/>
      </xdr:nvCxnSpPr>
      <xdr:spPr>
        <a:xfrm>
          <a:off x="15671800" y="9895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123190</xdr:rowOff>
    </xdr:from>
    <xdr:to>
      <xdr:col>22</xdr:col>
      <xdr:colOff>565150</xdr:colOff>
      <xdr:row>57</xdr:row>
      <xdr:rowOff>161290</xdr:rowOff>
    </xdr:to>
    <xdr:cxnSp macro="">
      <xdr:nvCxnSpPr>
        <xdr:cNvPr id="250" name="直線コネクタ 249"/>
        <xdr:cNvCxnSpPr/>
      </xdr:nvCxnSpPr>
      <xdr:spPr>
        <a:xfrm flipV="1">
          <a:off x="14782800" y="989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100330</xdr:rowOff>
    </xdr:from>
    <xdr:to>
      <xdr:col>21</xdr:col>
      <xdr:colOff>361950</xdr:colOff>
      <xdr:row>57</xdr:row>
      <xdr:rowOff>161290</xdr:rowOff>
    </xdr:to>
    <xdr:cxnSp macro="">
      <xdr:nvCxnSpPr>
        <xdr:cNvPr id="253" name="直線コネクタ 252"/>
        <xdr:cNvCxnSpPr/>
      </xdr:nvCxnSpPr>
      <xdr:spPr>
        <a:xfrm>
          <a:off x="13893800" y="9872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77470</xdr:rowOff>
    </xdr:from>
    <xdr:to>
      <xdr:col>20</xdr:col>
      <xdr:colOff>158750</xdr:colOff>
      <xdr:row>57</xdr:row>
      <xdr:rowOff>100330</xdr:rowOff>
    </xdr:to>
    <xdr:cxnSp macro="">
      <xdr:nvCxnSpPr>
        <xdr:cNvPr id="256" name="直線コネクタ 255"/>
        <xdr:cNvCxnSpPr/>
      </xdr:nvCxnSpPr>
      <xdr:spPr>
        <a:xfrm>
          <a:off x="13004800" y="985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66" name="円/楕円 265"/>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67327</xdr:rowOff>
    </xdr:from>
    <xdr:ext cx="762000" cy="259045"/>
    <xdr:sp macro="" textlink="">
      <xdr:nvSpPr>
        <xdr:cNvPr id="267"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68" name="円/楕円 267"/>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69" name="テキスト ボックス 268"/>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0" name="円/楕円 269"/>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1" name="テキスト ボックス 270"/>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49530</xdr:rowOff>
    </xdr:from>
    <xdr:to>
      <xdr:col>20</xdr:col>
      <xdr:colOff>209550</xdr:colOff>
      <xdr:row>57</xdr:row>
      <xdr:rowOff>151130</xdr:rowOff>
    </xdr:to>
    <xdr:sp macro="" textlink="">
      <xdr:nvSpPr>
        <xdr:cNvPr id="272" name="円/楕円 271"/>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135907</xdr:rowOff>
    </xdr:from>
    <xdr:ext cx="762000" cy="259045"/>
    <xdr:sp macro="" textlink="">
      <xdr:nvSpPr>
        <xdr:cNvPr id="273" name="テキスト ボックス 272"/>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26670</xdr:rowOff>
    </xdr:from>
    <xdr:to>
      <xdr:col>19</xdr:col>
      <xdr:colOff>6350</xdr:colOff>
      <xdr:row>57</xdr:row>
      <xdr:rowOff>128270</xdr:rowOff>
    </xdr:to>
    <xdr:sp macro="" textlink="">
      <xdr:nvSpPr>
        <xdr:cNvPr id="274" name="円/楕円 273"/>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113047</xdr:rowOff>
    </xdr:from>
    <xdr:ext cx="762000" cy="259045"/>
    <xdr:sp macro="" textlink="">
      <xdr:nvSpPr>
        <xdr:cNvPr id="275" name="テキスト ボックス 274"/>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団体補助に対する補助金は原則前年度同額の措置を講じており、例年類似団体平均を下回っている。</a:t>
          </a:r>
          <a:endParaRPr kumimoji="1" lang="en-US" altLang="ja-JP" sz="1400">
            <a:latin typeface="ＭＳ Ｐゴシック"/>
          </a:endParaRPr>
        </a:p>
        <a:p>
          <a:r>
            <a:rPr kumimoji="1" lang="ja-JP" altLang="en-US" sz="1400">
              <a:latin typeface="ＭＳ Ｐゴシック"/>
            </a:rPr>
            <a:t>　今後も、原則同額の措置を講じることとしており、その維持・抑制に努めるとともに、補助の額が適正かどうか、見直しや廃止の検討をすすめる。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xdr:rowOff>
    </xdr:from>
    <xdr:to>
      <xdr:col>24</xdr:col>
      <xdr:colOff>31750</xdr:colOff>
      <xdr:row>36</xdr:row>
      <xdr:rowOff>12700</xdr:rowOff>
    </xdr:to>
    <xdr:cxnSp macro="">
      <xdr:nvCxnSpPr>
        <xdr:cNvPr id="305" name="直線コネクタ 304"/>
        <xdr:cNvCxnSpPr/>
      </xdr:nvCxnSpPr>
      <xdr:spPr>
        <a:xfrm>
          <a:off x="15671800" y="6180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xdr:rowOff>
    </xdr:from>
    <xdr:to>
      <xdr:col>22</xdr:col>
      <xdr:colOff>565150</xdr:colOff>
      <xdr:row>36</xdr:row>
      <xdr:rowOff>40132</xdr:rowOff>
    </xdr:to>
    <xdr:cxnSp macro="">
      <xdr:nvCxnSpPr>
        <xdr:cNvPr id="308" name="直線コネクタ 307"/>
        <xdr:cNvCxnSpPr/>
      </xdr:nvCxnSpPr>
      <xdr:spPr>
        <a:xfrm flipV="1">
          <a:off x="14782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40132</xdr:rowOff>
    </xdr:to>
    <xdr:cxnSp macro="">
      <xdr:nvCxnSpPr>
        <xdr:cNvPr id="311" name="直線コネクタ 310"/>
        <xdr:cNvCxnSpPr/>
      </xdr:nvCxnSpPr>
      <xdr:spPr>
        <a:xfrm>
          <a:off x="13893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26416</xdr:rowOff>
    </xdr:to>
    <xdr:cxnSp macro="">
      <xdr:nvCxnSpPr>
        <xdr:cNvPr id="314" name="直線コネクタ 313"/>
        <xdr:cNvCxnSpPr/>
      </xdr:nvCxnSpPr>
      <xdr:spPr>
        <a:xfrm>
          <a:off x="13004800" y="6198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4" name="円/楕円 323"/>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5"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128778</xdr:rowOff>
    </xdr:from>
    <xdr:to>
      <xdr:col>22</xdr:col>
      <xdr:colOff>615950</xdr:colOff>
      <xdr:row>36</xdr:row>
      <xdr:rowOff>58928</xdr:rowOff>
    </xdr:to>
    <xdr:sp macro="" textlink="">
      <xdr:nvSpPr>
        <xdr:cNvPr id="326" name="円/楕円 325"/>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69105</xdr:rowOff>
    </xdr:from>
    <xdr:ext cx="736600" cy="259045"/>
    <xdr:sp macro="" textlink="">
      <xdr:nvSpPr>
        <xdr:cNvPr id="327" name="テキスト ボックス 326"/>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160782</xdr:rowOff>
    </xdr:from>
    <xdr:to>
      <xdr:col>21</xdr:col>
      <xdr:colOff>412750</xdr:colOff>
      <xdr:row>36</xdr:row>
      <xdr:rowOff>90932</xdr:rowOff>
    </xdr:to>
    <xdr:sp macro="" textlink="">
      <xdr:nvSpPr>
        <xdr:cNvPr id="328" name="円/楕円 327"/>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101109</xdr:rowOff>
    </xdr:from>
    <xdr:ext cx="762000" cy="259045"/>
    <xdr:sp macro="" textlink="">
      <xdr:nvSpPr>
        <xdr:cNvPr id="329" name="テキスト ボックス 32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30" name="円/楕円 329"/>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31" name="テキスト ボックス 330"/>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32" name="円/楕円 331"/>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33" name="テキスト ボックス 332"/>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臨時財政対策債が増加したものの、中宮寺跡史跡用地購入事業分の償還が完了し公債費の総額は減となったが、経常一般経費の減が上回ったことから、前年度と比較して０．２ポイント増加した。</a:t>
          </a:r>
          <a:endParaRPr kumimoji="1" lang="en-US" altLang="ja-JP" sz="1400">
            <a:latin typeface="ＭＳ Ｐゴシック"/>
          </a:endParaRPr>
        </a:p>
        <a:p>
          <a:r>
            <a:rPr kumimoji="1" lang="ja-JP" altLang="en-US" sz="1400">
              <a:latin typeface="ＭＳ Ｐゴシック"/>
            </a:rPr>
            <a:t>　今後も、普通建設事業の抑制に努めるとともに、公債費の縮減に向け地方債発行の適正化を図る。　</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76</xdr:row>
      <xdr:rowOff>142239</xdr:rowOff>
    </xdr:to>
    <xdr:cxnSp macro="">
      <xdr:nvCxnSpPr>
        <xdr:cNvPr id="366" name="直線コネクタ 365"/>
        <xdr:cNvCxnSpPr/>
      </xdr:nvCxnSpPr>
      <xdr:spPr>
        <a:xfrm>
          <a:off x="3987800" y="131572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77</xdr:row>
      <xdr:rowOff>46989</xdr:rowOff>
    </xdr:to>
    <xdr:cxnSp macro="">
      <xdr:nvCxnSpPr>
        <xdr:cNvPr id="369" name="直線コネクタ 368"/>
        <xdr:cNvCxnSpPr/>
      </xdr:nvCxnSpPr>
      <xdr:spPr>
        <a:xfrm flipV="1">
          <a:off x="3098800" y="131572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46989</xdr:rowOff>
    </xdr:to>
    <xdr:cxnSp macro="">
      <xdr:nvCxnSpPr>
        <xdr:cNvPr id="372" name="直線コネクタ 371"/>
        <xdr:cNvCxnSpPr/>
      </xdr:nvCxnSpPr>
      <xdr:spPr>
        <a:xfrm>
          <a:off x="2209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54611</xdr:rowOff>
    </xdr:to>
    <xdr:cxnSp macro="">
      <xdr:nvCxnSpPr>
        <xdr:cNvPr id="375" name="直線コネクタ 374"/>
        <xdr:cNvCxnSpPr/>
      </xdr:nvCxnSpPr>
      <xdr:spPr>
        <a:xfrm flipV="1">
          <a:off x="1320800" y="13248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91439</xdr:rowOff>
    </xdr:from>
    <xdr:to>
      <xdr:col>7</xdr:col>
      <xdr:colOff>66675</xdr:colOff>
      <xdr:row>77</xdr:row>
      <xdr:rowOff>21589</xdr:rowOff>
    </xdr:to>
    <xdr:sp macro="" textlink="">
      <xdr:nvSpPr>
        <xdr:cNvPr id="385" name="円/楕円 384"/>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107966</xdr:rowOff>
    </xdr:from>
    <xdr:ext cx="762000" cy="259045"/>
    <xdr:sp macro="" textlink="">
      <xdr:nvSpPr>
        <xdr:cNvPr id="386" name="公債費該当値テキスト"/>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87" name="円/楕円 386"/>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162577</xdr:rowOff>
    </xdr:from>
    <xdr:ext cx="736600" cy="259045"/>
    <xdr:sp macro="" textlink="">
      <xdr:nvSpPr>
        <xdr:cNvPr id="388" name="テキスト ボックス 387"/>
        <xdr:cNvSpPr txBox="1"/>
      </xdr:nvSpPr>
      <xdr:spPr>
        <a:xfrm>
          <a:off x="3606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89" name="円/楕円 388"/>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90" name="テキスト ボックス 38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167639</xdr:rowOff>
    </xdr:from>
    <xdr:to>
      <xdr:col>3</xdr:col>
      <xdr:colOff>193675</xdr:colOff>
      <xdr:row>77</xdr:row>
      <xdr:rowOff>97789</xdr:rowOff>
    </xdr:to>
    <xdr:sp macro="" textlink="">
      <xdr:nvSpPr>
        <xdr:cNvPr id="391" name="円/楕円 390"/>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82566</xdr:rowOff>
    </xdr:from>
    <xdr:ext cx="762000" cy="259045"/>
    <xdr:sp macro="" textlink="">
      <xdr:nvSpPr>
        <xdr:cNvPr id="392" name="テキスト ボックス 391"/>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3811</xdr:rowOff>
    </xdr:from>
    <xdr:to>
      <xdr:col>1</xdr:col>
      <xdr:colOff>676275</xdr:colOff>
      <xdr:row>77</xdr:row>
      <xdr:rowOff>105411</xdr:rowOff>
    </xdr:to>
    <xdr:sp macro="" textlink="">
      <xdr:nvSpPr>
        <xdr:cNvPr id="393" name="円/楕円 392"/>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115588</xdr:rowOff>
    </xdr:from>
    <xdr:ext cx="762000" cy="259045"/>
    <xdr:sp macro="" textlink="">
      <xdr:nvSpPr>
        <xdr:cNvPr id="394" name="テキスト ボックス 393"/>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公債費以外にかかる経常収支比率は、前年度と比較して１．４ポイント増加したものの、類似団体平均を平成２０年度以降大幅に上回っている。</a:t>
          </a:r>
          <a:endParaRPr kumimoji="1" lang="en-US" altLang="ja-JP" sz="1400">
            <a:latin typeface="ＭＳ Ｐゴシック"/>
          </a:endParaRPr>
        </a:p>
        <a:p>
          <a:r>
            <a:rPr kumimoji="1" lang="ja-JP" altLang="en-US" sz="1400">
              <a:latin typeface="ＭＳ Ｐゴシック"/>
            </a:rPr>
            <a:t>　町単独事業の見直しや、徹底した行財政改革の取組みを推進し、適切な財政運営に努めていく。</a:t>
          </a:r>
          <a:endParaRPr kumimoji="1" lang="en-US" altLang="ja-JP" sz="14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159004</xdr:rowOff>
    </xdr:from>
    <xdr:to>
      <xdr:col>24</xdr:col>
      <xdr:colOff>31750</xdr:colOff>
      <xdr:row>79</xdr:row>
      <xdr:rowOff>51563</xdr:rowOff>
    </xdr:to>
    <xdr:cxnSp macro="">
      <xdr:nvCxnSpPr>
        <xdr:cNvPr id="425" name="直線コネクタ 424"/>
        <xdr:cNvCxnSpPr/>
      </xdr:nvCxnSpPr>
      <xdr:spPr>
        <a:xfrm>
          <a:off x="15671800" y="1353210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159004</xdr:rowOff>
    </xdr:from>
    <xdr:to>
      <xdr:col>22</xdr:col>
      <xdr:colOff>565150</xdr:colOff>
      <xdr:row>79</xdr:row>
      <xdr:rowOff>106426</xdr:rowOff>
    </xdr:to>
    <xdr:cxnSp macro="">
      <xdr:nvCxnSpPr>
        <xdr:cNvPr id="428" name="直線コネクタ 427"/>
        <xdr:cNvCxnSpPr/>
      </xdr:nvCxnSpPr>
      <xdr:spPr>
        <a:xfrm flipV="1">
          <a:off x="14782800" y="135321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149861</xdr:rowOff>
    </xdr:from>
    <xdr:to>
      <xdr:col>21</xdr:col>
      <xdr:colOff>361950</xdr:colOff>
      <xdr:row>79</xdr:row>
      <xdr:rowOff>106426</xdr:rowOff>
    </xdr:to>
    <xdr:cxnSp macro="">
      <xdr:nvCxnSpPr>
        <xdr:cNvPr id="431" name="直線コネクタ 430"/>
        <xdr:cNvCxnSpPr/>
      </xdr:nvCxnSpPr>
      <xdr:spPr>
        <a:xfrm>
          <a:off x="13893800" y="1352296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149861</xdr:rowOff>
    </xdr:from>
    <xdr:to>
      <xdr:col>20</xdr:col>
      <xdr:colOff>158750</xdr:colOff>
      <xdr:row>78</xdr:row>
      <xdr:rowOff>149861</xdr:rowOff>
    </xdr:to>
    <xdr:cxnSp macro="">
      <xdr:nvCxnSpPr>
        <xdr:cNvPr id="434" name="直線コネクタ 433"/>
        <xdr:cNvCxnSpPr/>
      </xdr:nvCxnSpPr>
      <xdr:spPr>
        <a:xfrm>
          <a:off x="13004800" y="13522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763</xdr:rowOff>
    </xdr:from>
    <xdr:to>
      <xdr:col>24</xdr:col>
      <xdr:colOff>82550</xdr:colOff>
      <xdr:row>79</xdr:row>
      <xdr:rowOff>102363</xdr:rowOff>
    </xdr:to>
    <xdr:sp macro="" textlink="">
      <xdr:nvSpPr>
        <xdr:cNvPr id="444" name="円/楕円 443"/>
        <xdr:cNvSpPr/>
      </xdr:nvSpPr>
      <xdr:spPr>
        <a:xfrm>
          <a:off x="16459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144290</xdr:rowOff>
    </xdr:from>
    <xdr:ext cx="762000" cy="259045"/>
    <xdr:sp macro="" textlink="">
      <xdr:nvSpPr>
        <xdr:cNvPr id="445" name="公債費以外該当値テキスト"/>
        <xdr:cNvSpPr txBox="1"/>
      </xdr:nvSpPr>
      <xdr:spPr>
        <a:xfrm>
          <a:off x="16598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108204</xdr:rowOff>
    </xdr:from>
    <xdr:to>
      <xdr:col>22</xdr:col>
      <xdr:colOff>615950</xdr:colOff>
      <xdr:row>79</xdr:row>
      <xdr:rowOff>38354</xdr:rowOff>
    </xdr:to>
    <xdr:sp macro="" textlink="">
      <xdr:nvSpPr>
        <xdr:cNvPr id="446" name="円/楕円 445"/>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23131</xdr:rowOff>
    </xdr:from>
    <xdr:ext cx="736600" cy="259045"/>
    <xdr:sp macro="" textlink="">
      <xdr:nvSpPr>
        <xdr:cNvPr id="447" name="テキスト ボックス 446"/>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55626</xdr:rowOff>
    </xdr:from>
    <xdr:to>
      <xdr:col>21</xdr:col>
      <xdr:colOff>412750</xdr:colOff>
      <xdr:row>79</xdr:row>
      <xdr:rowOff>157226</xdr:rowOff>
    </xdr:to>
    <xdr:sp macro="" textlink="">
      <xdr:nvSpPr>
        <xdr:cNvPr id="448" name="円/楕円 447"/>
        <xdr:cNvSpPr/>
      </xdr:nvSpPr>
      <xdr:spPr>
        <a:xfrm>
          <a:off x="14732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142003</xdr:rowOff>
    </xdr:from>
    <xdr:ext cx="762000" cy="259045"/>
    <xdr:sp macro="" textlink="">
      <xdr:nvSpPr>
        <xdr:cNvPr id="449" name="テキスト ボックス 448"/>
        <xdr:cNvSpPr txBox="1"/>
      </xdr:nvSpPr>
      <xdr:spPr>
        <a:xfrm>
          <a:off x="14401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99061</xdr:rowOff>
    </xdr:from>
    <xdr:to>
      <xdr:col>20</xdr:col>
      <xdr:colOff>209550</xdr:colOff>
      <xdr:row>79</xdr:row>
      <xdr:rowOff>29211</xdr:rowOff>
    </xdr:to>
    <xdr:sp macro="" textlink="">
      <xdr:nvSpPr>
        <xdr:cNvPr id="450" name="円/楕円 449"/>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13988</xdr:rowOff>
    </xdr:from>
    <xdr:ext cx="762000" cy="259045"/>
    <xdr:sp macro="" textlink="">
      <xdr:nvSpPr>
        <xdr:cNvPr id="451" name="テキスト ボックス 450"/>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99061</xdr:rowOff>
    </xdr:from>
    <xdr:to>
      <xdr:col>19</xdr:col>
      <xdr:colOff>6350</xdr:colOff>
      <xdr:row>79</xdr:row>
      <xdr:rowOff>29211</xdr:rowOff>
    </xdr:to>
    <xdr:sp macro="" textlink="">
      <xdr:nvSpPr>
        <xdr:cNvPr id="452" name="円/楕円 451"/>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13988</xdr:rowOff>
    </xdr:from>
    <xdr:ext cx="762000" cy="259045"/>
    <xdr:sp macro="" textlink="">
      <xdr:nvSpPr>
        <xdr:cNvPr id="453" name="テキスト ボックス 452"/>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奈良県斑鳩町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89684</xdr:rowOff>
    </xdr:from>
    <xdr:to>
      <xdr:col>4</xdr:col>
      <xdr:colOff>1117600</xdr:colOff>
      <xdr:row>17</xdr:row>
      <xdr:rowOff>135714</xdr:rowOff>
    </xdr:to>
    <xdr:cxnSp macro="">
      <xdr:nvCxnSpPr>
        <xdr:cNvPr id="52" name="直線コネクタ 51"/>
        <xdr:cNvCxnSpPr/>
      </xdr:nvCxnSpPr>
      <xdr:spPr bwMode="auto">
        <a:xfrm>
          <a:off x="5003800" y="3051959"/>
          <a:ext cx="647700" cy="46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120491</xdr:rowOff>
    </xdr:from>
    <xdr:ext cx="762000" cy="259045"/>
    <xdr:sp macro="" textlink="">
      <xdr:nvSpPr>
        <xdr:cNvPr id="53" name="人口1人当たり決算額の推移平均値テキスト130"/>
        <xdr:cNvSpPr txBox="1"/>
      </xdr:nvSpPr>
      <xdr:spPr>
        <a:xfrm>
          <a:off x="5740400" y="308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89684</xdr:rowOff>
    </xdr:from>
    <xdr:to>
      <xdr:col>4</xdr:col>
      <xdr:colOff>469900</xdr:colOff>
      <xdr:row>17</xdr:row>
      <xdr:rowOff>114928</xdr:rowOff>
    </xdr:to>
    <xdr:cxnSp macro="">
      <xdr:nvCxnSpPr>
        <xdr:cNvPr id="55" name="直線コネクタ 54"/>
        <xdr:cNvCxnSpPr/>
      </xdr:nvCxnSpPr>
      <xdr:spPr bwMode="auto">
        <a:xfrm flipV="1">
          <a:off x="4305300" y="3051959"/>
          <a:ext cx="698500" cy="2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114928</xdr:rowOff>
    </xdr:from>
    <xdr:to>
      <xdr:col>3</xdr:col>
      <xdr:colOff>904875</xdr:colOff>
      <xdr:row>18</xdr:row>
      <xdr:rowOff>40339</xdr:rowOff>
    </xdr:to>
    <xdr:cxnSp macro="">
      <xdr:nvCxnSpPr>
        <xdr:cNvPr id="58" name="直線コネクタ 57"/>
        <xdr:cNvCxnSpPr/>
      </xdr:nvCxnSpPr>
      <xdr:spPr bwMode="auto">
        <a:xfrm flipV="1">
          <a:off x="3606800" y="3077203"/>
          <a:ext cx="698500" cy="96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145985</xdr:rowOff>
    </xdr:from>
    <xdr:to>
      <xdr:col>3</xdr:col>
      <xdr:colOff>206375</xdr:colOff>
      <xdr:row>18</xdr:row>
      <xdr:rowOff>40339</xdr:rowOff>
    </xdr:to>
    <xdr:cxnSp macro="">
      <xdr:nvCxnSpPr>
        <xdr:cNvPr id="61" name="直線コネクタ 60"/>
        <xdr:cNvCxnSpPr/>
      </xdr:nvCxnSpPr>
      <xdr:spPr bwMode="auto">
        <a:xfrm>
          <a:off x="2908300" y="3108260"/>
          <a:ext cx="698500" cy="65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84914</xdr:rowOff>
    </xdr:from>
    <xdr:to>
      <xdr:col>5</xdr:col>
      <xdr:colOff>34925</xdr:colOff>
      <xdr:row>18</xdr:row>
      <xdr:rowOff>15064</xdr:rowOff>
    </xdr:to>
    <xdr:sp macro="" textlink="">
      <xdr:nvSpPr>
        <xdr:cNvPr id="71" name="円/楕円 70"/>
        <xdr:cNvSpPr/>
      </xdr:nvSpPr>
      <xdr:spPr bwMode="auto">
        <a:xfrm>
          <a:off x="5600700" y="3047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101441</xdr:rowOff>
    </xdr:from>
    <xdr:ext cx="762000" cy="259045"/>
    <xdr:sp macro="" textlink="">
      <xdr:nvSpPr>
        <xdr:cNvPr id="72" name="人口1人当たり決算額の推移該当値テキスト130"/>
        <xdr:cNvSpPr txBox="1"/>
      </xdr:nvSpPr>
      <xdr:spPr>
        <a:xfrm>
          <a:off x="5740400" y="289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71,383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38884</xdr:rowOff>
    </xdr:from>
    <xdr:to>
      <xdr:col>4</xdr:col>
      <xdr:colOff>520700</xdr:colOff>
      <xdr:row>17</xdr:row>
      <xdr:rowOff>140484</xdr:rowOff>
    </xdr:to>
    <xdr:sp macro="" textlink="">
      <xdr:nvSpPr>
        <xdr:cNvPr id="73" name="円/楕円 72"/>
        <xdr:cNvSpPr/>
      </xdr:nvSpPr>
      <xdr:spPr bwMode="auto">
        <a:xfrm>
          <a:off x="4953000" y="300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150661</xdr:rowOff>
    </xdr:from>
    <xdr:ext cx="736600" cy="259045"/>
    <xdr:sp macro="" textlink="">
      <xdr:nvSpPr>
        <xdr:cNvPr id="74" name="テキスト ボックス 73"/>
        <xdr:cNvSpPr txBox="1"/>
      </xdr:nvSpPr>
      <xdr:spPr>
        <a:xfrm>
          <a:off x="4622800" y="2770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74,202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64128</xdr:rowOff>
    </xdr:from>
    <xdr:to>
      <xdr:col>3</xdr:col>
      <xdr:colOff>955675</xdr:colOff>
      <xdr:row>17</xdr:row>
      <xdr:rowOff>165728</xdr:rowOff>
    </xdr:to>
    <xdr:sp macro="" textlink="">
      <xdr:nvSpPr>
        <xdr:cNvPr id="75" name="円/楕円 74"/>
        <xdr:cNvSpPr/>
      </xdr:nvSpPr>
      <xdr:spPr bwMode="auto">
        <a:xfrm>
          <a:off x="4254500" y="302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4455</xdr:rowOff>
    </xdr:from>
    <xdr:ext cx="762000" cy="259045"/>
    <xdr:sp macro="" textlink="">
      <xdr:nvSpPr>
        <xdr:cNvPr id="76" name="テキスト ボックス 75"/>
        <xdr:cNvSpPr txBox="1"/>
      </xdr:nvSpPr>
      <xdr:spPr>
        <a:xfrm>
          <a:off x="3924300" y="279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72,656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160989</xdr:rowOff>
    </xdr:from>
    <xdr:to>
      <xdr:col>3</xdr:col>
      <xdr:colOff>257175</xdr:colOff>
      <xdr:row>18</xdr:row>
      <xdr:rowOff>91139</xdr:rowOff>
    </xdr:to>
    <xdr:sp macro="" textlink="">
      <xdr:nvSpPr>
        <xdr:cNvPr id="77" name="円/楕円 76"/>
        <xdr:cNvSpPr/>
      </xdr:nvSpPr>
      <xdr:spPr bwMode="auto">
        <a:xfrm>
          <a:off x="3556000" y="3123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75916</xdr:rowOff>
    </xdr:from>
    <xdr:ext cx="762000" cy="259045"/>
    <xdr:sp macro="" textlink="">
      <xdr:nvSpPr>
        <xdr:cNvPr id="78" name="テキスト ボックス 77"/>
        <xdr:cNvSpPr txBox="1"/>
      </xdr:nvSpPr>
      <xdr:spPr>
        <a:xfrm>
          <a:off x="3225800" y="320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66,724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95185</xdr:rowOff>
    </xdr:from>
    <xdr:to>
      <xdr:col>2</xdr:col>
      <xdr:colOff>692150</xdr:colOff>
      <xdr:row>18</xdr:row>
      <xdr:rowOff>25335</xdr:rowOff>
    </xdr:to>
    <xdr:sp macro="" textlink="">
      <xdr:nvSpPr>
        <xdr:cNvPr id="79" name="円/楕円 78"/>
        <xdr:cNvSpPr/>
      </xdr:nvSpPr>
      <xdr:spPr bwMode="auto">
        <a:xfrm>
          <a:off x="2857500" y="3057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35512</xdr:rowOff>
    </xdr:from>
    <xdr:ext cx="762000" cy="259045"/>
    <xdr:sp macro="" textlink="">
      <xdr:nvSpPr>
        <xdr:cNvPr id="80" name="テキスト ボックス 79"/>
        <xdr:cNvSpPr txBox="1"/>
      </xdr:nvSpPr>
      <xdr:spPr>
        <a:xfrm>
          <a:off x="2527300" y="28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140221</xdr:rowOff>
    </xdr:from>
    <xdr:to>
      <xdr:col>4</xdr:col>
      <xdr:colOff>1117600</xdr:colOff>
      <xdr:row>37</xdr:row>
      <xdr:rowOff>16015</xdr:rowOff>
    </xdr:to>
    <xdr:cxnSp macro="">
      <xdr:nvCxnSpPr>
        <xdr:cNvPr id="114" name="直線コネクタ 113"/>
        <xdr:cNvCxnSpPr/>
      </xdr:nvCxnSpPr>
      <xdr:spPr bwMode="auto">
        <a:xfrm>
          <a:off x="5003800" y="7093471"/>
          <a:ext cx="647700" cy="47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140221</xdr:rowOff>
    </xdr:from>
    <xdr:to>
      <xdr:col>4</xdr:col>
      <xdr:colOff>469900</xdr:colOff>
      <xdr:row>36</xdr:row>
      <xdr:rowOff>167081</xdr:rowOff>
    </xdr:to>
    <xdr:cxnSp macro="">
      <xdr:nvCxnSpPr>
        <xdr:cNvPr id="117" name="直線コネクタ 116"/>
        <xdr:cNvCxnSpPr/>
      </xdr:nvCxnSpPr>
      <xdr:spPr bwMode="auto">
        <a:xfrm flipV="1">
          <a:off x="4305300" y="7093471"/>
          <a:ext cx="698500" cy="26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122124</xdr:rowOff>
    </xdr:from>
    <xdr:to>
      <xdr:col>3</xdr:col>
      <xdr:colOff>904875</xdr:colOff>
      <xdr:row>36</xdr:row>
      <xdr:rowOff>167081</xdr:rowOff>
    </xdr:to>
    <xdr:cxnSp macro="">
      <xdr:nvCxnSpPr>
        <xdr:cNvPr id="120" name="直線コネクタ 119"/>
        <xdr:cNvCxnSpPr/>
      </xdr:nvCxnSpPr>
      <xdr:spPr bwMode="auto">
        <a:xfrm>
          <a:off x="3606800" y="7075374"/>
          <a:ext cx="698500" cy="44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122124</xdr:rowOff>
    </xdr:from>
    <xdr:to>
      <xdr:col>3</xdr:col>
      <xdr:colOff>206375</xdr:colOff>
      <xdr:row>36</xdr:row>
      <xdr:rowOff>161671</xdr:rowOff>
    </xdr:to>
    <xdr:cxnSp macro="">
      <xdr:nvCxnSpPr>
        <xdr:cNvPr id="123" name="直線コネクタ 122"/>
        <xdr:cNvCxnSpPr/>
      </xdr:nvCxnSpPr>
      <xdr:spPr bwMode="auto">
        <a:xfrm flipV="1">
          <a:off x="2908300" y="7075374"/>
          <a:ext cx="698500" cy="39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136665</xdr:rowOff>
    </xdr:from>
    <xdr:to>
      <xdr:col>5</xdr:col>
      <xdr:colOff>34925</xdr:colOff>
      <xdr:row>37</xdr:row>
      <xdr:rowOff>66815</xdr:rowOff>
    </xdr:to>
    <xdr:sp macro="" textlink="">
      <xdr:nvSpPr>
        <xdr:cNvPr id="133" name="円/楕円 132"/>
        <xdr:cNvSpPr/>
      </xdr:nvSpPr>
      <xdr:spPr bwMode="auto">
        <a:xfrm>
          <a:off x="5600700" y="7089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108742</xdr:rowOff>
    </xdr:from>
    <xdr:ext cx="762000" cy="259045"/>
    <xdr:sp macro="" textlink="">
      <xdr:nvSpPr>
        <xdr:cNvPr id="134" name="人口1人当たり決算額の推移該当値テキスト445"/>
        <xdr:cNvSpPr txBox="1"/>
      </xdr:nvSpPr>
      <xdr:spPr>
        <a:xfrm>
          <a:off x="5740400" y="706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10,913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89421</xdr:rowOff>
    </xdr:from>
    <xdr:to>
      <xdr:col>4</xdr:col>
      <xdr:colOff>520700</xdr:colOff>
      <xdr:row>37</xdr:row>
      <xdr:rowOff>19571</xdr:rowOff>
    </xdr:to>
    <xdr:sp macro="" textlink="">
      <xdr:nvSpPr>
        <xdr:cNvPr id="135" name="円/楕円 134"/>
        <xdr:cNvSpPr/>
      </xdr:nvSpPr>
      <xdr:spPr bwMode="auto">
        <a:xfrm>
          <a:off x="4953000" y="7042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201198</xdr:rowOff>
    </xdr:from>
    <xdr:ext cx="736600" cy="259045"/>
    <xdr:sp macro="" textlink="">
      <xdr:nvSpPr>
        <xdr:cNvPr id="136" name="テキスト ボックス 135"/>
        <xdr:cNvSpPr txBox="1"/>
      </xdr:nvSpPr>
      <xdr:spPr>
        <a:xfrm>
          <a:off x="4622800" y="6811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116281</xdr:rowOff>
    </xdr:from>
    <xdr:to>
      <xdr:col>3</xdr:col>
      <xdr:colOff>955675</xdr:colOff>
      <xdr:row>37</xdr:row>
      <xdr:rowOff>46431</xdr:rowOff>
    </xdr:to>
    <xdr:sp macro="" textlink="">
      <xdr:nvSpPr>
        <xdr:cNvPr id="137" name="円/楕円 136"/>
        <xdr:cNvSpPr/>
      </xdr:nvSpPr>
      <xdr:spPr bwMode="auto">
        <a:xfrm>
          <a:off x="4254500" y="7069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31208</xdr:rowOff>
    </xdr:from>
    <xdr:ext cx="762000" cy="259045"/>
    <xdr:sp macro="" textlink="">
      <xdr:nvSpPr>
        <xdr:cNvPr id="138" name="テキスト ボックス 137"/>
        <xdr:cNvSpPr txBox="1"/>
      </xdr:nvSpPr>
      <xdr:spPr>
        <a:xfrm>
          <a:off x="3924300" y="715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71324</xdr:rowOff>
    </xdr:from>
    <xdr:to>
      <xdr:col>3</xdr:col>
      <xdr:colOff>257175</xdr:colOff>
      <xdr:row>37</xdr:row>
      <xdr:rowOff>1474</xdr:rowOff>
    </xdr:to>
    <xdr:sp macro="" textlink="">
      <xdr:nvSpPr>
        <xdr:cNvPr id="139" name="円/楕円 138"/>
        <xdr:cNvSpPr/>
      </xdr:nvSpPr>
      <xdr:spPr bwMode="auto">
        <a:xfrm>
          <a:off x="3556000" y="702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157701</xdr:rowOff>
    </xdr:from>
    <xdr:ext cx="762000" cy="259045"/>
    <xdr:sp macro="" textlink="">
      <xdr:nvSpPr>
        <xdr:cNvPr id="140" name="テキスト ボックス 139"/>
        <xdr:cNvSpPr txBox="1"/>
      </xdr:nvSpPr>
      <xdr:spPr>
        <a:xfrm>
          <a:off x="3225800" y="711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110871</xdr:rowOff>
    </xdr:from>
    <xdr:to>
      <xdr:col>2</xdr:col>
      <xdr:colOff>692150</xdr:colOff>
      <xdr:row>37</xdr:row>
      <xdr:rowOff>41021</xdr:rowOff>
    </xdr:to>
    <xdr:sp macro="" textlink="">
      <xdr:nvSpPr>
        <xdr:cNvPr id="141" name="円/楕円 140"/>
        <xdr:cNvSpPr/>
      </xdr:nvSpPr>
      <xdr:spPr bwMode="auto">
        <a:xfrm>
          <a:off x="2857500" y="7064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25798</xdr:rowOff>
    </xdr:from>
    <xdr:ext cx="762000" cy="259045"/>
    <xdr:sp macro="" textlink="">
      <xdr:nvSpPr>
        <xdr:cNvPr id="142" name="テキスト ボックス 141"/>
        <xdr:cNvSpPr txBox="1"/>
      </xdr:nvSpPr>
      <xdr:spPr>
        <a:xfrm>
          <a:off x="2527300" y="715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28,298
28,150
14.27
8,956,571
8,681,771
259,060
5,844,617
9,327,869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99866</xdr:rowOff>
    </xdr:from>
    <xdr:to>
      <xdr:col>6</xdr:col>
      <xdr:colOff>511175</xdr:colOff>
      <xdr:row>37</xdr:row>
      <xdr:rowOff>119393</xdr:rowOff>
    </xdr:to>
    <xdr:cxnSp macro="">
      <xdr:nvCxnSpPr>
        <xdr:cNvPr id="61" name="直線コネクタ 60"/>
        <xdr:cNvCxnSpPr/>
      </xdr:nvCxnSpPr>
      <xdr:spPr>
        <a:xfrm>
          <a:off x="3797300" y="6443516"/>
          <a:ext cx="838200" cy="1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99866</xdr:rowOff>
    </xdr:from>
    <xdr:to>
      <xdr:col>5</xdr:col>
      <xdr:colOff>358775</xdr:colOff>
      <xdr:row>37</xdr:row>
      <xdr:rowOff>124422</xdr:rowOff>
    </xdr:to>
    <xdr:cxnSp macro="">
      <xdr:nvCxnSpPr>
        <xdr:cNvPr id="64" name="直線コネクタ 63"/>
        <xdr:cNvCxnSpPr/>
      </xdr:nvCxnSpPr>
      <xdr:spPr>
        <a:xfrm flipV="1">
          <a:off x="2908300" y="6443516"/>
          <a:ext cx="8890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124422</xdr:rowOff>
    </xdr:from>
    <xdr:to>
      <xdr:col>4</xdr:col>
      <xdr:colOff>155575</xdr:colOff>
      <xdr:row>37</xdr:row>
      <xdr:rowOff>163532</xdr:rowOff>
    </xdr:to>
    <xdr:cxnSp macro="">
      <xdr:nvCxnSpPr>
        <xdr:cNvPr id="67" name="直線コネクタ 66"/>
        <xdr:cNvCxnSpPr/>
      </xdr:nvCxnSpPr>
      <xdr:spPr>
        <a:xfrm flipV="1">
          <a:off x="2019300" y="6468072"/>
          <a:ext cx="889000" cy="3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144082</xdr:rowOff>
    </xdr:from>
    <xdr:to>
      <xdr:col>2</xdr:col>
      <xdr:colOff>638175</xdr:colOff>
      <xdr:row>37</xdr:row>
      <xdr:rowOff>163532</xdr:rowOff>
    </xdr:to>
    <xdr:cxnSp macro="">
      <xdr:nvCxnSpPr>
        <xdr:cNvPr id="70" name="直線コネクタ 69"/>
        <xdr:cNvCxnSpPr/>
      </xdr:nvCxnSpPr>
      <xdr:spPr>
        <a:xfrm>
          <a:off x="1130300" y="6487732"/>
          <a:ext cx="889000" cy="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68593</xdr:rowOff>
    </xdr:from>
    <xdr:to>
      <xdr:col>6</xdr:col>
      <xdr:colOff>561975</xdr:colOff>
      <xdr:row>37</xdr:row>
      <xdr:rowOff>170193</xdr:rowOff>
    </xdr:to>
    <xdr:sp macro="" textlink="">
      <xdr:nvSpPr>
        <xdr:cNvPr id="80" name="円/楕円 79"/>
        <xdr:cNvSpPr/>
      </xdr:nvSpPr>
      <xdr:spPr>
        <a:xfrm>
          <a:off x="4584700" y="64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47020</xdr:rowOff>
    </xdr:from>
    <xdr:ext cx="534377" cy="259045"/>
    <xdr:sp macro="" textlink="">
      <xdr:nvSpPr>
        <xdr:cNvPr id="81" name="人件費該当値テキスト"/>
        <xdr:cNvSpPr txBox="1"/>
      </xdr:nvSpPr>
      <xdr:spPr>
        <a:xfrm>
          <a:off x="4686300" y="639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54,066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49066</xdr:rowOff>
    </xdr:from>
    <xdr:to>
      <xdr:col>5</xdr:col>
      <xdr:colOff>409575</xdr:colOff>
      <xdr:row>37</xdr:row>
      <xdr:rowOff>150666</xdr:rowOff>
    </xdr:to>
    <xdr:sp macro="" textlink="">
      <xdr:nvSpPr>
        <xdr:cNvPr id="82" name="円/楕円 81"/>
        <xdr:cNvSpPr/>
      </xdr:nvSpPr>
      <xdr:spPr>
        <a:xfrm>
          <a:off x="3746500" y="63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141794</xdr:rowOff>
    </xdr:from>
    <xdr:ext cx="534377" cy="259045"/>
    <xdr:sp macro="" textlink="">
      <xdr:nvSpPr>
        <xdr:cNvPr id="83" name="テキスト ボックス 82"/>
        <xdr:cNvSpPr txBox="1"/>
      </xdr:nvSpPr>
      <xdr:spPr>
        <a:xfrm>
          <a:off x="3530111" y="648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73622</xdr:rowOff>
    </xdr:from>
    <xdr:to>
      <xdr:col>4</xdr:col>
      <xdr:colOff>206375</xdr:colOff>
      <xdr:row>38</xdr:row>
      <xdr:rowOff>3772</xdr:rowOff>
    </xdr:to>
    <xdr:sp macro="" textlink="">
      <xdr:nvSpPr>
        <xdr:cNvPr id="84" name="円/楕円 83"/>
        <xdr:cNvSpPr/>
      </xdr:nvSpPr>
      <xdr:spPr>
        <a:xfrm>
          <a:off x="2857500" y="64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166349</xdr:rowOff>
    </xdr:from>
    <xdr:ext cx="534377" cy="259045"/>
    <xdr:sp macro="" textlink="">
      <xdr:nvSpPr>
        <xdr:cNvPr id="85" name="テキスト ボックス 84"/>
        <xdr:cNvSpPr txBox="1"/>
      </xdr:nvSpPr>
      <xdr:spPr>
        <a:xfrm>
          <a:off x="2641111" y="6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112731</xdr:rowOff>
    </xdr:from>
    <xdr:to>
      <xdr:col>3</xdr:col>
      <xdr:colOff>3175</xdr:colOff>
      <xdr:row>38</xdr:row>
      <xdr:rowOff>42881</xdr:rowOff>
    </xdr:to>
    <xdr:sp macro="" textlink="">
      <xdr:nvSpPr>
        <xdr:cNvPr id="86" name="円/楕円 85"/>
        <xdr:cNvSpPr/>
      </xdr:nvSpPr>
      <xdr:spPr>
        <a:xfrm>
          <a:off x="1968500" y="64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34009</xdr:rowOff>
    </xdr:from>
    <xdr:ext cx="534377" cy="259045"/>
    <xdr:sp macro="" textlink="">
      <xdr:nvSpPr>
        <xdr:cNvPr id="87" name="テキスト ボックス 86"/>
        <xdr:cNvSpPr txBox="1"/>
      </xdr:nvSpPr>
      <xdr:spPr>
        <a:xfrm>
          <a:off x="1752111" y="654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93282</xdr:rowOff>
    </xdr:from>
    <xdr:to>
      <xdr:col>1</xdr:col>
      <xdr:colOff>485775</xdr:colOff>
      <xdr:row>38</xdr:row>
      <xdr:rowOff>23431</xdr:rowOff>
    </xdr:to>
    <xdr:sp macro="" textlink="">
      <xdr:nvSpPr>
        <xdr:cNvPr id="88" name="円/楕円 87"/>
        <xdr:cNvSpPr/>
      </xdr:nvSpPr>
      <xdr:spPr>
        <a:xfrm>
          <a:off x="1079500" y="64369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14558</xdr:rowOff>
    </xdr:from>
    <xdr:ext cx="534377" cy="259045"/>
    <xdr:sp macro="" textlink="">
      <xdr:nvSpPr>
        <xdr:cNvPr id="89" name="テキスト ボックス 88"/>
        <xdr:cNvSpPr txBox="1"/>
      </xdr:nvSpPr>
      <xdr:spPr>
        <a:xfrm>
          <a:off x="863111" y="652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8379</xdr:rowOff>
    </xdr:from>
    <xdr:to>
      <xdr:col>6</xdr:col>
      <xdr:colOff>511175</xdr:colOff>
      <xdr:row>57</xdr:row>
      <xdr:rowOff>21486</xdr:rowOff>
    </xdr:to>
    <xdr:cxnSp macro="">
      <xdr:nvCxnSpPr>
        <xdr:cNvPr id="116" name="直線コネクタ 115"/>
        <xdr:cNvCxnSpPr/>
      </xdr:nvCxnSpPr>
      <xdr:spPr>
        <a:xfrm flipV="1">
          <a:off x="3797300" y="9781029"/>
          <a:ext cx="8382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21486</xdr:rowOff>
    </xdr:from>
    <xdr:to>
      <xdr:col>5</xdr:col>
      <xdr:colOff>358775</xdr:colOff>
      <xdr:row>57</xdr:row>
      <xdr:rowOff>28948</xdr:rowOff>
    </xdr:to>
    <xdr:cxnSp macro="">
      <xdr:nvCxnSpPr>
        <xdr:cNvPr id="119" name="直線コネクタ 118"/>
        <xdr:cNvCxnSpPr/>
      </xdr:nvCxnSpPr>
      <xdr:spPr>
        <a:xfrm flipV="1">
          <a:off x="2908300" y="9794136"/>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18921</xdr:rowOff>
    </xdr:from>
    <xdr:to>
      <xdr:col>4</xdr:col>
      <xdr:colOff>155575</xdr:colOff>
      <xdr:row>57</xdr:row>
      <xdr:rowOff>28948</xdr:rowOff>
    </xdr:to>
    <xdr:cxnSp macro="">
      <xdr:nvCxnSpPr>
        <xdr:cNvPr id="122" name="直線コネクタ 121"/>
        <xdr:cNvCxnSpPr/>
      </xdr:nvCxnSpPr>
      <xdr:spPr>
        <a:xfrm>
          <a:off x="2019300" y="9791571"/>
          <a:ext cx="889000" cy="1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18921</xdr:rowOff>
    </xdr:from>
    <xdr:to>
      <xdr:col>2</xdr:col>
      <xdr:colOff>638175</xdr:colOff>
      <xdr:row>57</xdr:row>
      <xdr:rowOff>28098</xdr:rowOff>
    </xdr:to>
    <xdr:cxnSp macro="">
      <xdr:nvCxnSpPr>
        <xdr:cNvPr id="125" name="直線コネクタ 124"/>
        <xdr:cNvCxnSpPr/>
      </xdr:nvCxnSpPr>
      <xdr:spPr>
        <a:xfrm flipV="1">
          <a:off x="1130300" y="9791571"/>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129029</xdr:rowOff>
    </xdr:from>
    <xdr:to>
      <xdr:col>6</xdr:col>
      <xdr:colOff>561975</xdr:colOff>
      <xdr:row>57</xdr:row>
      <xdr:rowOff>59179</xdr:rowOff>
    </xdr:to>
    <xdr:sp macro="" textlink="">
      <xdr:nvSpPr>
        <xdr:cNvPr id="135" name="円/楕円 134"/>
        <xdr:cNvSpPr/>
      </xdr:nvSpPr>
      <xdr:spPr>
        <a:xfrm>
          <a:off x="4584700" y="973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151906</xdr:rowOff>
    </xdr:from>
    <xdr:ext cx="534377" cy="259045"/>
    <xdr:sp macro="" textlink="">
      <xdr:nvSpPr>
        <xdr:cNvPr id="136" name="物件費該当値テキスト"/>
        <xdr:cNvSpPr txBox="1"/>
      </xdr:nvSpPr>
      <xdr:spPr>
        <a:xfrm>
          <a:off x="4686300" y="958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66,223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142136</xdr:rowOff>
    </xdr:from>
    <xdr:to>
      <xdr:col>5</xdr:col>
      <xdr:colOff>409575</xdr:colOff>
      <xdr:row>57</xdr:row>
      <xdr:rowOff>72286</xdr:rowOff>
    </xdr:to>
    <xdr:sp macro="" textlink="">
      <xdr:nvSpPr>
        <xdr:cNvPr id="137" name="円/楕円 136"/>
        <xdr:cNvSpPr/>
      </xdr:nvSpPr>
      <xdr:spPr>
        <a:xfrm>
          <a:off x="3746500" y="97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88813</xdr:rowOff>
    </xdr:from>
    <xdr:ext cx="534377" cy="259045"/>
    <xdr:sp macro="" textlink="">
      <xdr:nvSpPr>
        <xdr:cNvPr id="138" name="テキスト ボックス 137"/>
        <xdr:cNvSpPr txBox="1"/>
      </xdr:nvSpPr>
      <xdr:spPr>
        <a:xfrm>
          <a:off x="3530111" y="951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63,356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149598</xdr:rowOff>
    </xdr:from>
    <xdr:to>
      <xdr:col>4</xdr:col>
      <xdr:colOff>206375</xdr:colOff>
      <xdr:row>57</xdr:row>
      <xdr:rowOff>79748</xdr:rowOff>
    </xdr:to>
    <xdr:sp macro="" textlink="">
      <xdr:nvSpPr>
        <xdr:cNvPr id="139" name="円/楕円 138"/>
        <xdr:cNvSpPr/>
      </xdr:nvSpPr>
      <xdr:spPr>
        <a:xfrm>
          <a:off x="2857500" y="975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96275</xdr:rowOff>
    </xdr:from>
    <xdr:ext cx="534377" cy="259045"/>
    <xdr:sp macro="" textlink="">
      <xdr:nvSpPr>
        <xdr:cNvPr id="140" name="テキスト ボックス 139"/>
        <xdr:cNvSpPr txBox="1"/>
      </xdr:nvSpPr>
      <xdr:spPr>
        <a:xfrm>
          <a:off x="2641111" y="952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139571</xdr:rowOff>
    </xdr:from>
    <xdr:to>
      <xdr:col>3</xdr:col>
      <xdr:colOff>3175</xdr:colOff>
      <xdr:row>57</xdr:row>
      <xdr:rowOff>69721</xdr:rowOff>
    </xdr:to>
    <xdr:sp macro="" textlink="">
      <xdr:nvSpPr>
        <xdr:cNvPr id="141" name="円/楕円 140"/>
        <xdr:cNvSpPr/>
      </xdr:nvSpPr>
      <xdr:spPr>
        <a:xfrm>
          <a:off x="1968500" y="974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86248</xdr:rowOff>
    </xdr:from>
    <xdr:ext cx="534377" cy="259045"/>
    <xdr:sp macro="" textlink="">
      <xdr:nvSpPr>
        <xdr:cNvPr id="142" name="テキスト ボックス 141"/>
        <xdr:cNvSpPr txBox="1"/>
      </xdr:nvSpPr>
      <xdr:spPr>
        <a:xfrm>
          <a:off x="1752111" y="951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148748</xdr:rowOff>
    </xdr:from>
    <xdr:to>
      <xdr:col>1</xdr:col>
      <xdr:colOff>485775</xdr:colOff>
      <xdr:row>57</xdr:row>
      <xdr:rowOff>78898</xdr:rowOff>
    </xdr:to>
    <xdr:sp macro="" textlink="">
      <xdr:nvSpPr>
        <xdr:cNvPr id="143" name="円/楕円 142"/>
        <xdr:cNvSpPr/>
      </xdr:nvSpPr>
      <xdr:spPr>
        <a:xfrm>
          <a:off x="1079500" y="97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95425</xdr:rowOff>
    </xdr:from>
    <xdr:ext cx="534377" cy="259045"/>
    <xdr:sp macro="" textlink="">
      <xdr:nvSpPr>
        <xdr:cNvPr id="144" name="テキスト ボックス 143"/>
        <xdr:cNvSpPr txBox="1"/>
      </xdr:nvSpPr>
      <xdr:spPr>
        <a:xfrm>
          <a:off x="863111" y="952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63805</xdr:rowOff>
    </xdr:from>
    <xdr:to>
      <xdr:col>6</xdr:col>
      <xdr:colOff>511175</xdr:colOff>
      <xdr:row>77</xdr:row>
      <xdr:rowOff>68757</xdr:rowOff>
    </xdr:to>
    <xdr:cxnSp macro="">
      <xdr:nvCxnSpPr>
        <xdr:cNvPr id="173" name="直線コネクタ 172"/>
        <xdr:cNvCxnSpPr/>
      </xdr:nvCxnSpPr>
      <xdr:spPr>
        <a:xfrm flipV="1">
          <a:off x="3797300" y="13265455"/>
          <a:ext cx="8382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56566</xdr:rowOff>
    </xdr:from>
    <xdr:to>
      <xdr:col>5</xdr:col>
      <xdr:colOff>358775</xdr:colOff>
      <xdr:row>77</xdr:row>
      <xdr:rowOff>68757</xdr:rowOff>
    </xdr:to>
    <xdr:cxnSp macro="">
      <xdr:nvCxnSpPr>
        <xdr:cNvPr id="176" name="直線コネクタ 175"/>
        <xdr:cNvCxnSpPr/>
      </xdr:nvCxnSpPr>
      <xdr:spPr>
        <a:xfrm>
          <a:off x="2908300" y="13258216"/>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56566</xdr:rowOff>
    </xdr:from>
    <xdr:to>
      <xdr:col>4</xdr:col>
      <xdr:colOff>155575</xdr:colOff>
      <xdr:row>77</xdr:row>
      <xdr:rowOff>76758</xdr:rowOff>
    </xdr:to>
    <xdr:cxnSp macro="">
      <xdr:nvCxnSpPr>
        <xdr:cNvPr id="179" name="直線コネクタ 178"/>
        <xdr:cNvCxnSpPr/>
      </xdr:nvCxnSpPr>
      <xdr:spPr>
        <a:xfrm flipV="1">
          <a:off x="2019300" y="13258216"/>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61367</xdr:rowOff>
    </xdr:from>
    <xdr:to>
      <xdr:col>2</xdr:col>
      <xdr:colOff>638175</xdr:colOff>
      <xdr:row>77</xdr:row>
      <xdr:rowOff>76758</xdr:rowOff>
    </xdr:to>
    <xdr:cxnSp macro="">
      <xdr:nvCxnSpPr>
        <xdr:cNvPr id="182" name="直線コネクタ 181"/>
        <xdr:cNvCxnSpPr/>
      </xdr:nvCxnSpPr>
      <xdr:spPr>
        <a:xfrm>
          <a:off x="1130300" y="13263017"/>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151223</xdr:rowOff>
    </xdr:from>
    <xdr:ext cx="469744" cy="259045"/>
    <xdr:sp macro="" textlink="">
      <xdr:nvSpPr>
        <xdr:cNvPr id="186" name="テキスト ボックス 185"/>
        <xdr:cNvSpPr txBox="1"/>
      </xdr:nvSpPr>
      <xdr:spPr>
        <a:xfrm>
          <a:off x="895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13005</xdr:rowOff>
    </xdr:from>
    <xdr:to>
      <xdr:col>6</xdr:col>
      <xdr:colOff>561975</xdr:colOff>
      <xdr:row>77</xdr:row>
      <xdr:rowOff>114605</xdr:rowOff>
    </xdr:to>
    <xdr:sp macro="" textlink="">
      <xdr:nvSpPr>
        <xdr:cNvPr id="192" name="円/楕円 191"/>
        <xdr:cNvSpPr/>
      </xdr:nvSpPr>
      <xdr:spPr>
        <a:xfrm>
          <a:off x="4584700" y="132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35882</xdr:rowOff>
    </xdr:from>
    <xdr:ext cx="469744" cy="259045"/>
    <xdr:sp macro="" textlink="">
      <xdr:nvSpPr>
        <xdr:cNvPr id="193" name="維持補修費該当値テキスト"/>
        <xdr:cNvSpPr txBox="1"/>
      </xdr:nvSpPr>
      <xdr:spPr>
        <a:xfrm>
          <a:off x="4686300" y="1306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17957</xdr:rowOff>
    </xdr:from>
    <xdr:to>
      <xdr:col>5</xdr:col>
      <xdr:colOff>409575</xdr:colOff>
      <xdr:row>77</xdr:row>
      <xdr:rowOff>119557</xdr:rowOff>
    </xdr:to>
    <xdr:sp macro="" textlink="">
      <xdr:nvSpPr>
        <xdr:cNvPr id="194" name="円/楕円 193"/>
        <xdr:cNvSpPr/>
      </xdr:nvSpPr>
      <xdr:spPr>
        <a:xfrm>
          <a:off x="3746500" y="132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136084</xdr:rowOff>
    </xdr:from>
    <xdr:ext cx="469744" cy="259045"/>
    <xdr:sp macro="" textlink="">
      <xdr:nvSpPr>
        <xdr:cNvPr id="195" name="テキスト ボックス 194"/>
        <xdr:cNvSpPr txBox="1"/>
      </xdr:nvSpPr>
      <xdr:spPr>
        <a:xfrm>
          <a:off x="3562427" y="1299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5766</xdr:rowOff>
    </xdr:from>
    <xdr:to>
      <xdr:col>4</xdr:col>
      <xdr:colOff>206375</xdr:colOff>
      <xdr:row>77</xdr:row>
      <xdr:rowOff>107366</xdr:rowOff>
    </xdr:to>
    <xdr:sp macro="" textlink="">
      <xdr:nvSpPr>
        <xdr:cNvPr id="196" name="円/楕円 195"/>
        <xdr:cNvSpPr/>
      </xdr:nvSpPr>
      <xdr:spPr>
        <a:xfrm>
          <a:off x="2857500" y="132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123893</xdr:rowOff>
    </xdr:from>
    <xdr:ext cx="469744" cy="259045"/>
    <xdr:sp macro="" textlink="">
      <xdr:nvSpPr>
        <xdr:cNvPr id="197" name="テキスト ボックス 196"/>
        <xdr:cNvSpPr txBox="1"/>
      </xdr:nvSpPr>
      <xdr:spPr>
        <a:xfrm>
          <a:off x="2673427" y="1298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25958</xdr:rowOff>
    </xdr:from>
    <xdr:to>
      <xdr:col>3</xdr:col>
      <xdr:colOff>3175</xdr:colOff>
      <xdr:row>77</xdr:row>
      <xdr:rowOff>127558</xdr:rowOff>
    </xdr:to>
    <xdr:sp macro="" textlink="">
      <xdr:nvSpPr>
        <xdr:cNvPr id="198" name="円/楕円 197"/>
        <xdr:cNvSpPr/>
      </xdr:nvSpPr>
      <xdr:spPr>
        <a:xfrm>
          <a:off x="1968500" y="132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144085</xdr:rowOff>
    </xdr:from>
    <xdr:ext cx="469744" cy="259045"/>
    <xdr:sp macro="" textlink="">
      <xdr:nvSpPr>
        <xdr:cNvPr id="199" name="テキスト ボックス 198"/>
        <xdr:cNvSpPr txBox="1"/>
      </xdr:nvSpPr>
      <xdr:spPr>
        <a:xfrm>
          <a:off x="1784427" y="1300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10567</xdr:rowOff>
    </xdr:from>
    <xdr:to>
      <xdr:col>1</xdr:col>
      <xdr:colOff>485775</xdr:colOff>
      <xdr:row>77</xdr:row>
      <xdr:rowOff>112167</xdr:rowOff>
    </xdr:to>
    <xdr:sp macro="" textlink="">
      <xdr:nvSpPr>
        <xdr:cNvPr id="200" name="円/楕円 199"/>
        <xdr:cNvSpPr/>
      </xdr:nvSpPr>
      <xdr:spPr>
        <a:xfrm>
          <a:off x="1079500" y="132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128694</xdr:rowOff>
    </xdr:from>
    <xdr:ext cx="469744" cy="259045"/>
    <xdr:sp macro="" textlink="">
      <xdr:nvSpPr>
        <xdr:cNvPr id="201" name="テキスト ボックス 200"/>
        <xdr:cNvSpPr txBox="1"/>
      </xdr:nvSpPr>
      <xdr:spPr>
        <a:xfrm>
          <a:off x="895427" y="1298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98800</xdr:rowOff>
    </xdr:from>
    <xdr:to>
      <xdr:col>6</xdr:col>
      <xdr:colOff>511175</xdr:colOff>
      <xdr:row>98</xdr:row>
      <xdr:rowOff>23895</xdr:rowOff>
    </xdr:to>
    <xdr:cxnSp macro="">
      <xdr:nvCxnSpPr>
        <xdr:cNvPr id="231" name="直線コネクタ 230"/>
        <xdr:cNvCxnSpPr/>
      </xdr:nvCxnSpPr>
      <xdr:spPr>
        <a:xfrm flipV="1">
          <a:off x="3797300" y="16729450"/>
          <a:ext cx="838200" cy="9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23895</xdr:rowOff>
    </xdr:from>
    <xdr:to>
      <xdr:col>5</xdr:col>
      <xdr:colOff>358775</xdr:colOff>
      <xdr:row>98</xdr:row>
      <xdr:rowOff>96971</xdr:rowOff>
    </xdr:to>
    <xdr:cxnSp macro="">
      <xdr:nvCxnSpPr>
        <xdr:cNvPr id="234" name="直線コネクタ 233"/>
        <xdr:cNvCxnSpPr/>
      </xdr:nvCxnSpPr>
      <xdr:spPr>
        <a:xfrm flipV="1">
          <a:off x="2908300" y="16825995"/>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96971</xdr:rowOff>
    </xdr:from>
    <xdr:to>
      <xdr:col>4</xdr:col>
      <xdr:colOff>155575</xdr:colOff>
      <xdr:row>99</xdr:row>
      <xdr:rowOff>15666</xdr:rowOff>
    </xdr:to>
    <xdr:cxnSp macro="">
      <xdr:nvCxnSpPr>
        <xdr:cNvPr id="237" name="直線コネクタ 236"/>
        <xdr:cNvCxnSpPr/>
      </xdr:nvCxnSpPr>
      <xdr:spPr>
        <a:xfrm flipV="1">
          <a:off x="2019300" y="16899071"/>
          <a:ext cx="889000" cy="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15666</xdr:rowOff>
    </xdr:from>
    <xdr:to>
      <xdr:col>2</xdr:col>
      <xdr:colOff>638175</xdr:colOff>
      <xdr:row>99</xdr:row>
      <xdr:rowOff>39878</xdr:rowOff>
    </xdr:to>
    <xdr:cxnSp macro="">
      <xdr:nvCxnSpPr>
        <xdr:cNvPr id="240" name="直線コネクタ 239"/>
        <xdr:cNvCxnSpPr/>
      </xdr:nvCxnSpPr>
      <xdr:spPr>
        <a:xfrm flipV="1">
          <a:off x="1130300" y="16989216"/>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48000</xdr:rowOff>
    </xdr:from>
    <xdr:to>
      <xdr:col>6</xdr:col>
      <xdr:colOff>561975</xdr:colOff>
      <xdr:row>97</xdr:row>
      <xdr:rowOff>149600</xdr:rowOff>
    </xdr:to>
    <xdr:sp macro="" textlink="">
      <xdr:nvSpPr>
        <xdr:cNvPr id="250" name="円/楕円 249"/>
        <xdr:cNvSpPr/>
      </xdr:nvSpPr>
      <xdr:spPr>
        <a:xfrm>
          <a:off x="4584700" y="166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26427</xdr:rowOff>
    </xdr:from>
    <xdr:ext cx="534377" cy="259045"/>
    <xdr:sp macro="" textlink="">
      <xdr:nvSpPr>
        <xdr:cNvPr id="251" name="扶助費該当値テキスト"/>
        <xdr:cNvSpPr txBox="1"/>
      </xdr:nvSpPr>
      <xdr:spPr>
        <a:xfrm>
          <a:off x="4686300" y="1665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55,147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144545</xdr:rowOff>
    </xdr:from>
    <xdr:to>
      <xdr:col>5</xdr:col>
      <xdr:colOff>409575</xdr:colOff>
      <xdr:row>98</xdr:row>
      <xdr:rowOff>74695</xdr:rowOff>
    </xdr:to>
    <xdr:sp macro="" textlink="">
      <xdr:nvSpPr>
        <xdr:cNvPr id="252" name="円/楕円 251"/>
        <xdr:cNvSpPr/>
      </xdr:nvSpPr>
      <xdr:spPr>
        <a:xfrm>
          <a:off x="3746500" y="167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65822</xdr:rowOff>
    </xdr:from>
    <xdr:ext cx="534377" cy="259045"/>
    <xdr:sp macro="" textlink="">
      <xdr:nvSpPr>
        <xdr:cNvPr id="253" name="テキスト ボックス 252"/>
        <xdr:cNvSpPr txBox="1"/>
      </xdr:nvSpPr>
      <xdr:spPr>
        <a:xfrm>
          <a:off x="3530111" y="1686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46171</xdr:rowOff>
    </xdr:from>
    <xdr:to>
      <xdr:col>4</xdr:col>
      <xdr:colOff>206375</xdr:colOff>
      <xdr:row>98</xdr:row>
      <xdr:rowOff>147771</xdr:rowOff>
    </xdr:to>
    <xdr:sp macro="" textlink="">
      <xdr:nvSpPr>
        <xdr:cNvPr id="254" name="円/楕円 253"/>
        <xdr:cNvSpPr/>
      </xdr:nvSpPr>
      <xdr:spPr>
        <a:xfrm>
          <a:off x="2857500" y="1684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138898</xdr:rowOff>
    </xdr:from>
    <xdr:ext cx="534377" cy="259045"/>
    <xdr:sp macro="" textlink="">
      <xdr:nvSpPr>
        <xdr:cNvPr id="255" name="テキスト ボックス 254"/>
        <xdr:cNvSpPr txBox="1"/>
      </xdr:nvSpPr>
      <xdr:spPr>
        <a:xfrm>
          <a:off x="2641111" y="1694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136316</xdr:rowOff>
    </xdr:from>
    <xdr:to>
      <xdr:col>3</xdr:col>
      <xdr:colOff>3175</xdr:colOff>
      <xdr:row>99</xdr:row>
      <xdr:rowOff>66466</xdr:rowOff>
    </xdr:to>
    <xdr:sp macro="" textlink="">
      <xdr:nvSpPr>
        <xdr:cNvPr id="256" name="円/楕円 255"/>
        <xdr:cNvSpPr/>
      </xdr:nvSpPr>
      <xdr:spPr>
        <a:xfrm>
          <a:off x="1968500" y="1693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57593</xdr:rowOff>
    </xdr:from>
    <xdr:ext cx="534377" cy="259045"/>
    <xdr:sp macro="" textlink="">
      <xdr:nvSpPr>
        <xdr:cNvPr id="257" name="テキスト ボックス 256"/>
        <xdr:cNvSpPr txBox="1"/>
      </xdr:nvSpPr>
      <xdr:spPr>
        <a:xfrm>
          <a:off x="1752111" y="1703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160528</xdr:rowOff>
    </xdr:from>
    <xdr:to>
      <xdr:col>1</xdr:col>
      <xdr:colOff>485775</xdr:colOff>
      <xdr:row>99</xdr:row>
      <xdr:rowOff>90678</xdr:rowOff>
    </xdr:to>
    <xdr:sp macro="" textlink="">
      <xdr:nvSpPr>
        <xdr:cNvPr id="258" name="円/楕円 257"/>
        <xdr:cNvSpPr/>
      </xdr:nvSpPr>
      <xdr:spPr>
        <a:xfrm>
          <a:off x="1079500" y="1696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81805</xdr:rowOff>
    </xdr:from>
    <xdr:ext cx="534377" cy="259045"/>
    <xdr:sp macro="" textlink="">
      <xdr:nvSpPr>
        <xdr:cNvPr id="259" name="テキスト ボックス 258"/>
        <xdr:cNvSpPr txBox="1"/>
      </xdr:nvSpPr>
      <xdr:spPr>
        <a:xfrm>
          <a:off x="863111" y="1705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18149</xdr:rowOff>
    </xdr:from>
    <xdr:to>
      <xdr:col>15</xdr:col>
      <xdr:colOff>180975</xdr:colOff>
      <xdr:row>38</xdr:row>
      <xdr:rowOff>24202</xdr:rowOff>
    </xdr:to>
    <xdr:cxnSp macro="">
      <xdr:nvCxnSpPr>
        <xdr:cNvPr id="286" name="直線コネクタ 285"/>
        <xdr:cNvCxnSpPr/>
      </xdr:nvCxnSpPr>
      <xdr:spPr>
        <a:xfrm>
          <a:off x="9639300" y="6533249"/>
          <a:ext cx="838200" cy="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18149</xdr:rowOff>
    </xdr:from>
    <xdr:to>
      <xdr:col>14</xdr:col>
      <xdr:colOff>28575</xdr:colOff>
      <xdr:row>38</xdr:row>
      <xdr:rowOff>27343</xdr:rowOff>
    </xdr:to>
    <xdr:cxnSp macro="">
      <xdr:nvCxnSpPr>
        <xdr:cNvPr id="289" name="直線コネクタ 288"/>
        <xdr:cNvCxnSpPr/>
      </xdr:nvCxnSpPr>
      <xdr:spPr>
        <a:xfrm flipV="1">
          <a:off x="8750300" y="6533249"/>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27343</xdr:rowOff>
    </xdr:from>
    <xdr:to>
      <xdr:col>12</xdr:col>
      <xdr:colOff>511175</xdr:colOff>
      <xdr:row>38</xdr:row>
      <xdr:rowOff>35605</xdr:rowOff>
    </xdr:to>
    <xdr:cxnSp macro="">
      <xdr:nvCxnSpPr>
        <xdr:cNvPr id="292" name="直線コネクタ 291"/>
        <xdr:cNvCxnSpPr/>
      </xdr:nvCxnSpPr>
      <xdr:spPr>
        <a:xfrm flipV="1">
          <a:off x="7861300" y="6542443"/>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33753</xdr:rowOff>
    </xdr:from>
    <xdr:to>
      <xdr:col>11</xdr:col>
      <xdr:colOff>307975</xdr:colOff>
      <xdr:row>38</xdr:row>
      <xdr:rowOff>35605</xdr:rowOff>
    </xdr:to>
    <xdr:cxnSp macro="">
      <xdr:nvCxnSpPr>
        <xdr:cNvPr id="295" name="直線コネクタ 294"/>
        <xdr:cNvCxnSpPr/>
      </xdr:nvCxnSpPr>
      <xdr:spPr>
        <a:xfrm>
          <a:off x="6972300" y="6548853"/>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144852</xdr:rowOff>
    </xdr:from>
    <xdr:to>
      <xdr:col>15</xdr:col>
      <xdr:colOff>231775</xdr:colOff>
      <xdr:row>38</xdr:row>
      <xdr:rowOff>75002</xdr:rowOff>
    </xdr:to>
    <xdr:sp macro="" textlink="">
      <xdr:nvSpPr>
        <xdr:cNvPr id="305" name="円/楕円 304"/>
        <xdr:cNvSpPr/>
      </xdr:nvSpPr>
      <xdr:spPr>
        <a:xfrm>
          <a:off x="10426700" y="64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59779</xdr:rowOff>
    </xdr:from>
    <xdr:ext cx="534377" cy="259045"/>
    <xdr:sp macro="" textlink="">
      <xdr:nvSpPr>
        <xdr:cNvPr id="306" name="補助費等該当値テキスト"/>
        <xdr:cNvSpPr txBox="1"/>
      </xdr:nvSpPr>
      <xdr:spPr>
        <a:xfrm>
          <a:off x="10528300" y="640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25,262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138799</xdr:rowOff>
    </xdr:from>
    <xdr:to>
      <xdr:col>14</xdr:col>
      <xdr:colOff>79375</xdr:colOff>
      <xdr:row>38</xdr:row>
      <xdr:rowOff>68949</xdr:rowOff>
    </xdr:to>
    <xdr:sp macro="" textlink="">
      <xdr:nvSpPr>
        <xdr:cNvPr id="307" name="円/楕円 306"/>
        <xdr:cNvSpPr/>
      </xdr:nvSpPr>
      <xdr:spPr>
        <a:xfrm>
          <a:off x="9588500" y="648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60076</xdr:rowOff>
    </xdr:from>
    <xdr:ext cx="534377" cy="259045"/>
    <xdr:sp macro="" textlink="">
      <xdr:nvSpPr>
        <xdr:cNvPr id="308" name="テキスト ボックス 307"/>
        <xdr:cNvSpPr txBox="1"/>
      </xdr:nvSpPr>
      <xdr:spPr>
        <a:xfrm>
          <a:off x="9372111" y="657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147993</xdr:rowOff>
    </xdr:from>
    <xdr:to>
      <xdr:col>12</xdr:col>
      <xdr:colOff>561975</xdr:colOff>
      <xdr:row>38</xdr:row>
      <xdr:rowOff>78143</xdr:rowOff>
    </xdr:to>
    <xdr:sp macro="" textlink="">
      <xdr:nvSpPr>
        <xdr:cNvPr id="309" name="円/楕円 308"/>
        <xdr:cNvSpPr/>
      </xdr:nvSpPr>
      <xdr:spPr>
        <a:xfrm>
          <a:off x="8699500" y="64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69270</xdr:rowOff>
    </xdr:from>
    <xdr:ext cx="534377" cy="259045"/>
    <xdr:sp macro="" textlink="">
      <xdr:nvSpPr>
        <xdr:cNvPr id="310" name="テキスト ボックス 309"/>
        <xdr:cNvSpPr txBox="1"/>
      </xdr:nvSpPr>
      <xdr:spPr>
        <a:xfrm>
          <a:off x="8483111"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156255</xdr:rowOff>
    </xdr:from>
    <xdr:to>
      <xdr:col>11</xdr:col>
      <xdr:colOff>358775</xdr:colOff>
      <xdr:row>38</xdr:row>
      <xdr:rowOff>86405</xdr:rowOff>
    </xdr:to>
    <xdr:sp macro="" textlink="">
      <xdr:nvSpPr>
        <xdr:cNvPr id="311" name="円/楕円 310"/>
        <xdr:cNvSpPr/>
      </xdr:nvSpPr>
      <xdr:spPr>
        <a:xfrm>
          <a:off x="7810500" y="64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77532</xdr:rowOff>
    </xdr:from>
    <xdr:ext cx="534377" cy="259045"/>
    <xdr:sp macro="" textlink="">
      <xdr:nvSpPr>
        <xdr:cNvPr id="312" name="テキスト ボックス 311"/>
        <xdr:cNvSpPr txBox="1"/>
      </xdr:nvSpPr>
      <xdr:spPr>
        <a:xfrm>
          <a:off x="7594111" y="65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154403</xdr:rowOff>
    </xdr:from>
    <xdr:to>
      <xdr:col>10</xdr:col>
      <xdr:colOff>155575</xdr:colOff>
      <xdr:row>38</xdr:row>
      <xdr:rowOff>84553</xdr:rowOff>
    </xdr:to>
    <xdr:sp macro="" textlink="">
      <xdr:nvSpPr>
        <xdr:cNvPr id="313" name="円/楕円 312"/>
        <xdr:cNvSpPr/>
      </xdr:nvSpPr>
      <xdr:spPr>
        <a:xfrm>
          <a:off x="6921500" y="649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75680</xdr:rowOff>
    </xdr:from>
    <xdr:ext cx="534377" cy="259045"/>
    <xdr:sp macro="" textlink="">
      <xdr:nvSpPr>
        <xdr:cNvPr id="314" name="テキスト ボックス 313"/>
        <xdr:cNvSpPr txBox="1"/>
      </xdr:nvSpPr>
      <xdr:spPr>
        <a:xfrm>
          <a:off x="6705111" y="659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36640</xdr:rowOff>
    </xdr:from>
    <xdr:to>
      <xdr:col>15</xdr:col>
      <xdr:colOff>180975</xdr:colOff>
      <xdr:row>58</xdr:row>
      <xdr:rowOff>52748</xdr:rowOff>
    </xdr:to>
    <xdr:cxnSp macro="">
      <xdr:nvCxnSpPr>
        <xdr:cNvPr id="343" name="直線コネクタ 342"/>
        <xdr:cNvCxnSpPr/>
      </xdr:nvCxnSpPr>
      <xdr:spPr>
        <a:xfrm flipV="1">
          <a:off x="9639300" y="9980740"/>
          <a:ext cx="838200" cy="1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169791</xdr:rowOff>
    </xdr:from>
    <xdr:to>
      <xdr:col>14</xdr:col>
      <xdr:colOff>28575</xdr:colOff>
      <xdr:row>58</xdr:row>
      <xdr:rowOff>52748</xdr:rowOff>
    </xdr:to>
    <xdr:cxnSp macro="">
      <xdr:nvCxnSpPr>
        <xdr:cNvPr id="346" name="直線コネクタ 345"/>
        <xdr:cNvCxnSpPr/>
      </xdr:nvCxnSpPr>
      <xdr:spPr>
        <a:xfrm>
          <a:off x="8750300" y="9942441"/>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135920</xdr:rowOff>
    </xdr:from>
    <xdr:to>
      <xdr:col>12</xdr:col>
      <xdr:colOff>511175</xdr:colOff>
      <xdr:row>57</xdr:row>
      <xdr:rowOff>169791</xdr:rowOff>
    </xdr:to>
    <xdr:cxnSp macro="">
      <xdr:nvCxnSpPr>
        <xdr:cNvPr id="349" name="直線コネクタ 348"/>
        <xdr:cNvCxnSpPr/>
      </xdr:nvCxnSpPr>
      <xdr:spPr>
        <a:xfrm>
          <a:off x="7861300" y="9908570"/>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135920</xdr:rowOff>
    </xdr:from>
    <xdr:to>
      <xdr:col>11</xdr:col>
      <xdr:colOff>307975</xdr:colOff>
      <xdr:row>57</xdr:row>
      <xdr:rowOff>139829</xdr:rowOff>
    </xdr:to>
    <xdr:cxnSp macro="">
      <xdr:nvCxnSpPr>
        <xdr:cNvPr id="352" name="直線コネクタ 351"/>
        <xdr:cNvCxnSpPr/>
      </xdr:nvCxnSpPr>
      <xdr:spPr>
        <a:xfrm flipV="1">
          <a:off x="6972300" y="9908570"/>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157290</xdr:rowOff>
    </xdr:from>
    <xdr:to>
      <xdr:col>15</xdr:col>
      <xdr:colOff>231775</xdr:colOff>
      <xdr:row>58</xdr:row>
      <xdr:rowOff>87440</xdr:rowOff>
    </xdr:to>
    <xdr:sp macro="" textlink="">
      <xdr:nvSpPr>
        <xdr:cNvPr id="362" name="円/楕円 361"/>
        <xdr:cNvSpPr/>
      </xdr:nvSpPr>
      <xdr:spPr>
        <a:xfrm>
          <a:off x="10426700" y="99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72217</xdr:rowOff>
    </xdr:from>
    <xdr:ext cx="534377" cy="259045"/>
    <xdr:sp macro="" textlink="">
      <xdr:nvSpPr>
        <xdr:cNvPr id="363" name="普通建設事業費該当値テキスト"/>
        <xdr:cNvSpPr txBox="1"/>
      </xdr:nvSpPr>
      <xdr:spPr>
        <a:xfrm>
          <a:off x="10528300" y="984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23,525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1948</xdr:rowOff>
    </xdr:from>
    <xdr:to>
      <xdr:col>14</xdr:col>
      <xdr:colOff>79375</xdr:colOff>
      <xdr:row>58</xdr:row>
      <xdr:rowOff>103548</xdr:rowOff>
    </xdr:to>
    <xdr:sp macro="" textlink="">
      <xdr:nvSpPr>
        <xdr:cNvPr id="364" name="円/楕円 363"/>
        <xdr:cNvSpPr/>
      </xdr:nvSpPr>
      <xdr:spPr>
        <a:xfrm>
          <a:off x="9588500" y="994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94675</xdr:rowOff>
    </xdr:from>
    <xdr:ext cx="534377" cy="259045"/>
    <xdr:sp macro="" textlink="">
      <xdr:nvSpPr>
        <xdr:cNvPr id="365" name="テキスト ボックス 364"/>
        <xdr:cNvSpPr txBox="1"/>
      </xdr:nvSpPr>
      <xdr:spPr>
        <a:xfrm>
          <a:off x="9372111" y="1003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118991</xdr:rowOff>
    </xdr:from>
    <xdr:to>
      <xdr:col>12</xdr:col>
      <xdr:colOff>561975</xdr:colOff>
      <xdr:row>58</xdr:row>
      <xdr:rowOff>49141</xdr:rowOff>
    </xdr:to>
    <xdr:sp macro="" textlink="">
      <xdr:nvSpPr>
        <xdr:cNvPr id="366" name="円/楕円 365"/>
        <xdr:cNvSpPr/>
      </xdr:nvSpPr>
      <xdr:spPr>
        <a:xfrm>
          <a:off x="8699500" y="989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40268</xdr:rowOff>
    </xdr:from>
    <xdr:ext cx="534377" cy="259045"/>
    <xdr:sp macro="" textlink="">
      <xdr:nvSpPr>
        <xdr:cNvPr id="367" name="テキスト ボックス 366"/>
        <xdr:cNvSpPr txBox="1"/>
      </xdr:nvSpPr>
      <xdr:spPr>
        <a:xfrm>
          <a:off x="8483111" y="998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85120</xdr:rowOff>
    </xdr:from>
    <xdr:to>
      <xdr:col>11</xdr:col>
      <xdr:colOff>358775</xdr:colOff>
      <xdr:row>58</xdr:row>
      <xdr:rowOff>15270</xdr:rowOff>
    </xdr:to>
    <xdr:sp macro="" textlink="">
      <xdr:nvSpPr>
        <xdr:cNvPr id="368" name="円/楕円 367"/>
        <xdr:cNvSpPr/>
      </xdr:nvSpPr>
      <xdr:spPr>
        <a:xfrm>
          <a:off x="7810500" y="98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6397</xdr:rowOff>
    </xdr:from>
    <xdr:ext cx="534377" cy="259045"/>
    <xdr:sp macro="" textlink="">
      <xdr:nvSpPr>
        <xdr:cNvPr id="369" name="テキスト ボックス 368"/>
        <xdr:cNvSpPr txBox="1"/>
      </xdr:nvSpPr>
      <xdr:spPr>
        <a:xfrm>
          <a:off x="7594111" y="99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89029</xdr:rowOff>
    </xdr:from>
    <xdr:to>
      <xdr:col>10</xdr:col>
      <xdr:colOff>155575</xdr:colOff>
      <xdr:row>58</xdr:row>
      <xdr:rowOff>19179</xdr:rowOff>
    </xdr:to>
    <xdr:sp macro="" textlink="">
      <xdr:nvSpPr>
        <xdr:cNvPr id="370" name="円/楕円 369"/>
        <xdr:cNvSpPr/>
      </xdr:nvSpPr>
      <xdr:spPr>
        <a:xfrm>
          <a:off x="6921500" y="986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10306</xdr:rowOff>
    </xdr:from>
    <xdr:ext cx="534377" cy="259045"/>
    <xdr:sp macro="" textlink="">
      <xdr:nvSpPr>
        <xdr:cNvPr id="371" name="テキスト ボックス 370"/>
        <xdr:cNvSpPr txBox="1"/>
      </xdr:nvSpPr>
      <xdr:spPr>
        <a:xfrm>
          <a:off x="6705111" y="995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136576</xdr:rowOff>
    </xdr:from>
    <xdr:to>
      <xdr:col>15</xdr:col>
      <xdr:colOff>180975</xdr:colOff>
      <xdr:row>78</xdr:row>
      <xdr:rowOff>137122</xdr:rowOff>
    </xdr:to>
    <xdr:cxnSp macro="">
      <xdr:nvCxnSpPr>
        <xdr:cNvPr id="400" name="直線コネクタ 399"/>
        <xdr:cNvCxnSpPr/>
      </xdr:nvCxnSpPr>
      <xdr:spPr>
        <a:xfrm>
          <a:off x="9639300" y="13509676"/>
          <a:ext cx="8382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74054</xdr:rowOff>
    </xdr:from>
    <xdr:to>
      <xdr:col>14</xdr:col>
      <xdr:colOff>28575</xdr:colOff>
      <xdr:row>78</xdr:row>
      <xdr:rowOff>136576</xdr:rowOff>
    </xdr:to>
    <xdr:cxnSp macro="">
      <xdr:nvCxnSpPr>
        <xdr:cNvPr id="403" name="直線コネクタ 402"/>
        <xdr:cNvCxnSpPr/>
      </xdr:nvCxnSpPr>
      <xdr:spPr>
        <a:xfrm>
          <a:off x="8750300" y="13447154"/>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86322</xdr:rowOff>
    </xdr:from>
    <xdr:to>
      <xdr:col>15</xdr:col>
      <xdr:colOff>231775</xdr:colOff>
      <xdr:row>79</xdr:row>
      <xdr:rowOff>16472</xdr:rowOff>
    </xdr:to>
    <xdr:sp macro="" textlink="">
      <xdr:nvSpPr>
        <xdr:cNvPr id="413" name="円/楕円 412"/>
        <xdr:cNvSpPr/>
      </xdr:nvSpPr>
      <xdr:spPr>
        <a:xfrm>
          <a:off x="10426700" y="134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1249</xdr:rowOff>
    </xdr:from>
    <xdr:ext cx="469744" cy="259045"/>
    <xdr:sp macro="" textlink="">
      <xdr:nvSpPr>
        <xdr:cNvPr id="414" name="普通建設事業費 （ うち新規整備　）該当値テキスト"/>
        <xdr:cNvSpPr txBox="1"/>
      </xdr:nvSpPr>
      <xdr:spPr>
        <a:xfrm>
          <a:off x="10528300" y="1337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85776</xdr:rowOff>
    </xdr:from>
    <xdr:to>
      <xdr:col>14</xdr:col>
      <xdr:colOff>79375</xdr:colOff>
      <xdr:row>79</xdr:row>
      <xdr:rowOff>15926</xdr:rowOff>
    </xdr:to>
    <xdr:sp macro="" textlink="">
      <xdr:nvSpPr>
        <xdr:cNvPr id="415" name="円/楕円 414"/>
        <xdr:cNvSpPr/>
      </xdr:nvSpPr>
      <xdr:spPr>
        <a:xfrm>
          <a:off x="9588500" y="134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7053</xdr:rowOff>
    </xdr:from>
    <xdr:ext cx="469744" cy="259045"/>
    <xdr:sp macro="" textlink="">
      <xdr:nvSpPr>
        <xdr:cNvPr id="416" name="テキスト ボックス 415"/>
        <xdr:cNvSpPr txBox="1"/>
      </xdr:nvSpPr>
      <xdr:spPr>
        <a:xfrm>
          <a:off x="9404427" y="135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23254</xdr:rowOff>
    </xdr:from>
    <xdr:to>
      <xdr:col>12</xdr:col>
      <xdr:colOff>561975</xdr:colOff>
      <xdr:row>78</xdr:row>
      <xdr:rowOff>124854</xdr:rowOff>
    </xdr:to>
    <xdr:sp macro="" textlink="">
      <xdr:nvSpPr>
        <xdr:cNvPr id="417" name="円/楕円 416"/>
        <xdr:cNvSpPr/>
      </xdr:nvSpPr>
      <xdr:spPr>
        <a:xfrm>
          <a:off x="8699500" y="133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115981</xdr:rowOff>
    </xdr:from>
    <xdr:ext cx="534377" cy="259045"/>
    <xdr:sp macro="" textlink="">
      <xdr:nvSpPr>
        <xdr:cNvPr id="418" name="テキスト ボックス 417"/>
        <xdr:cNvSpPr txBox="1"/>
      </xdr:nvSpPr>
      <xdr:spPr>
        <a:xfrm>
          <a:off x="8483111" y="134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72937</xdr:rowOff>
    </xdr:from>
    <xdr:to>
      <xdr:col>15</xdr:col>
      <xdr:colOff>180975</xdr:colOff>
      <xdr:row>98</xdr:row>
      <xdr:rowOff>76822</xdr:rowOff>
    </xdr:to>
    <xdr:cxnSp macro="">
      <xdr:nvCxnSpPr>
        <xdr:cNvPr id="447" name="直線コネクタ 446"/>
        <xdr:cNvCxnSpPr/>
      </xdr:nvCxnSpPr>
      <xdr:spPr>
        <a:xfrm flipV="1">
          <a:off x="9639300" y="16875037"/>
          <a:ext cx="8382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76822</xdr:rowOff>
    </xdr:from>
    <xdr:to>
      <xdr:col>14</xdr:col>
      <xdr:colOff>28575</xdr:colOff>
      <xdr:row>98</xdr:row>
      <xdr:rowOff>152654</xdr:rowOff>
    </xdr:to>
    <xdr:cxnSp macro="">
      <xdr:nvCxnSpPr>
        <xdr:cNvPr id="450" name="直線コネクタ 449"/>
        <xdr:cNvCxnSpPr/>
      </xdr:nvCxnSpPr>
      <xdr:spPr>
        <a:xfrm flipV="1">
          <a:off x="8750300" y="16878922"/>
          <a:ext cx="889000" cy="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22137</xdr:rowOff>
    </xdr:from>
    <xdr:to>
      <xdr:col>15</xdr:col>
      <xdr:colOff>231775</xdr:colOff>
      <xdr:row>98</xdr:row>
      <xdr:rowOff>123737</xdr:rowOff>
    </xdr:to>
    <xdr:sp macro="" textlink="">
      <xdr:nvSpPr>
        <xdr:cNvPr id="460" name="円/楕円 459"/>
        <xdr:cNvSpPr/>
      </xdr:nvSpPr>
      <xdr:spPr>
        <a:xfrm>
          <a:off x="10426700" y="168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564</xdr:rowOff>
    </xdr:from>
    <xdr:ext cx="534377" cy="259045"/>
    <xdr:sp macro="" textlink="">
      <xdr:nvSpPr>
        <xdr:cNvPr id="461" name="普通建設事業費 （ うち更新整備　）該当値テキスト"/>
        <xdr:cNvSpPr txBox="1"/>
      </xdr:nvSpPr>
      <xdr:spPr>
        <a:xfrm>
          <a:off x="10528300" y="168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11,257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26022</xdr:rowOff>
    </xdr:from>
    <xdr:to>
      <xdr:col>14</xdr:col>
      <xdr:colOff>79375</xdr:colOff>
      <xdr:row>98</xdr:row>
      <xdr:rowOff>127622</xdr:rowOff>
    </xdr:to>
    <xdr:sp macro="" textlink="">
      <xdr:nvSpPr>
        <xdr:cNvPr id="462" name="円/楕円 461"/>
        <xdr:cNvSpPr/>
      </xdr:nvSpPr>
      <xdr:spPr>
        <a:xfrm>
          <a:off x="9588500" y="1682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118749</xdr:rowOff>
    </xdr:from>
    <xdr:ext cx="534377" cy="259045"/>
    <xdr:sp macro="" textlink="">
      <xdr:nvSpPr>
        <xdr:cNvPr id="463" name="テキスト ボックス 462"/>
        <xdr:cNvSpPr txBox="1"/>
      </xdr:nvSpPr>
      <xdr:spPr>
        <a:xfrm>
          <a:off x="9372111" y="1692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101854</xdr:rowOff>
    </xdr:from>
    <xdr:to>
      <xdr:col>12</xdr:col>
      <xdr:colOff>561975</xdr:colOff>
      <xdr:row>99</xdr:row>
      <xdr:rowOff>32004</xdr:rowOff>
    </xdr:to>
    <xdr:sp macro="" textlink="">
      <xdr:nvSpPr>
        <xdr:cNvPr id="464" name="円/楕円 463"/>
        <xdr:cNvSpPr/>
      </xdr:nvSpPr>
      <xdr:spPr>
        <a:xfrm>
          <a:off x="8699500" y="169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23131</xdr:rowOff>
    </xdr:from>
    <xdr:ext cx="469744" cy="259045"/>
    <xdr:sp macro="" textlink="">
      <xdr:nvSpPr>
        <xdr:cNvPr id="465" name="テキスト ボックス 464"/>
        <xdr:cNvSpPr txBox="1"/>
      </xdr:nvSpPr>
      <xdr:spPr>
        <a:xfrm>
          <a:off x="8515427" y="1699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44221</xdr:rowOff>
    </xdr:from>
    <xdr:to>
      <xdr:col>19</xdr:col>
      <xdr:colOff>644525</xdr:colOff>
      <xdr:row>39</xdr:row>
      <xdr:rowOff>44450</xdr:rowOff>
    </xdr:to>
    <xdr:cxnSp macro="">
      <xdr:nvCxnSpPr>
        <xdr:cNvPr id="503" name="直線コネクタ 502"/>
        <xdr:cNvCxnSpPr/>
      </xdr:nvCxnSpPr>
      <xdr:spPr>
        <a:xfrm>
          <a:off x="12814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164871</xdr:rowOff>
    </xdr:from>
    <xdr:to>
      <xdr:col>18</xdr:col>
      <xdr:colOff>492125</xdr:colOff>
      <xdr:row>39</xdr:row>
      <xdr:rowOff>95021</xdr:rowOff>
    </xdr:to>
    <xdr:sp macro="" textlink="">
      <xdr:nvSpPr>
        <xdr:cNvPr id="521" name="円/楕円 520"/>
        <xdr:cNvSpPr/>
      </xdr:nvSpPr>
      <xdr:spPr>
        <a:xfrm>
          <a:off x="12763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86148</xdr:rowOff>
    </xdr:from>
    <xdr:ext cx="313932" cy="259045"/>
    <xdr:sp macro="" textlink="">
      <xdr:nvSpPr>
        <xdr:cNvPr id="522" name="テキスト ボックス 521"/>
        <xdr:cNvSpPr txBox="1"/>
      </xdr:nvSpPr>
      <xdr:spPr>
        <a:xfrm>
          <a:off x="12657333" y="677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111049</xdr:rowOff>
    </xdr:from>
    <xdr:to>
      <xdr:col>23</xdr:col>
      <xdr:colOff>517525</xdr:colOff>
      <xdr:row>77</xdr:row>
      <xdr:rowOff>123295</xdr:rowOff>
    </xdr:to>
    <xdr:cxnSp macro="">
      <xdr:nvCxnSpPr>
        <xdr:cNvPr id="602" name="直線コネクタ 601"/>
        <xdr:cNvCxnSpPr/>
      </xdr:nvCxnSpPr>
      <xdr:spPr>
        <a:xfrm>
          <a:off x="15481300" y="13312699"/>
          <a:ext cx="8382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74549</xdr:rowOff>
    </xdr:from>
    <xdr:to>
      <xdr:col>22</xdr:col>
      <xdr:colOff>365125</xdr:colOff>
      <xdr:row>77</xdr:row>
      <xdr:rowOff>111049</xdr:rowOff>
    </xdr:to>
    <xdr:cxnSp macro="">
      <xdr:nvCxnSpPr>
        <xdr:cNvPr id="605" name="直線コネクタ 604"/>
        <xdr:cNvCxnSpPr/>
      </xdr:nvCxnSpPr>
      <xdr:spPr>
        <a:xfrm>
          <a:off x="14592300" y="13276199"/>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74549</xdr:rowOff>
    </xdr:from>
    <xdr:to>
      <xdr:col>21</xdr:col>
      <xdr:colOff>161925</xdr:colOff>
      <xdr:row>77</xdr:row>
      <xdr:rowOff>78828</xdr:rowOff>
    </xdr:to>
    <xdr:cxnSp macro="">
      <xdr:nvCxnSpPr>
        <xdr:cNvPr id="608" name="直線コネクタ 607"/>
        <xdr:cNvCxnSpPr/>
      </xdr:nvCxnSpPr>
      <xdr:spPr>
        <a:xfrm flipV="1">
          <a:off x="13703300" y="13276199"/>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78828</xdr:rowOff>
    </xdr:from>
    <xdr:to>
      <xdr:col>19</xdr:col>
      <xdr:colOff>644525</xdr:colOff>
      <xdr:row>77</xdr:row>
      <xdr:rowOff>80699</xdr:rowOff>
    </xdr:to>
    <xdr:cxnSp macro="">
      <xdr:nvCxnSpPr>
        <xdr:cNvPr id="611" name="直線コネクタ 610"/>
        <xdr:cNvCxnSpPr/>
      </xdr:nvCxnSpPr>
      <xdr:spPr>
        <a:xfrm flipV="1">
          <a:off x="12814300" y="13280478"/>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72495</xdr:rowOff>
    </xdr:from>
    <xdr:to>
      <xdr:col>23</xdr:col>
      <xdr:colOff>568325</xdr:colOff>
      <xdr:row>78</xdr:row>
      <xdr:rowOff>2645</xdr:rowOff>
    </xdr:to>
    <xdr:sp macro="" textlink="">
      <xdr:nvSpPr>
        <xdr:cNvPr id="621" name="円/楕円 620"/>
        <xdr:cNvSpPr/>
      </xdr:nvSpPr>
      <xdr:spPr>
        <a:xfrm>
          <a:off x="16268700" y="1327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50922</xdr:rowOff>
    </xdr:from>
    <xdr:ext cx="534377" cy="259045"/>
    <xdr:sp macro="" textlink="">
      <xdr:nvSpPr>
        <xdr:cNvPr id="622" name="公債費該当値テキスト"/>
        <xdr:cNvSpPr txBox="1"/>
      </xdr:nvSpPr>
      <xdr:spPr>
        <a:xfrm>
          <a:off x="16370300" y="1325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29,257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60249</xdr:rowOff>
    </xdr:from>
    <xdr:to>
      <xdr:col>22</xdr:col>
      <xdr:colOff>415925</xdr:colOff>
      <xdr:row>77</xdr:row>
      <xdr:rowOff>161849</xdr:rowOff>
    </xdr:to>
    <xdr:sp macro="" textlink="">
      <xdr:nvSpPr>
        <xdr:cNvPr id="623" name="円/楕円 622"/>
        <xdr:cNvSpPr/>
      </xdr:nvSpPr>
      <xdr:spPr>
        <a:xfrm>
          <a:off x="15430500" y="132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6926</xdr:rowOff>
    </xdr:from>
    <xdr:ext cx="534377" cy="259045"/>
    <xdr:sp macro="" textlink="">
      <xdr:nvSpPr>
        <xdr:cNvPr id="624" name="テキスト ボックス 623"/>
        <xdr:cNvSpPr txBox="1"/>
      </xdr:nvSpPr>
      <xdr:spPr>
        <a:xfrm>
          <a:off x="15214111" y="130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23749</xdr:rowOff>
    </xdr:from>
    <xdr:to>
      <xdr:col>21</xdr:col>
      <xdr:colOff>212725</xdr:colOff>
      <xdr:row>77</xdr:row>
      <xdr:rowOff>125349</xdr:rowOff>
    </xdr:to>
    <xdr:sp macro="" textlink="">
      <xdr:nvSpPr>
        <xdr:cNvPr id="625" name="円/楕円 624"/>
        <xdr:cNvSpPr/>
      </xdr:nvSpPr>
      <xdr:spPr>
        <a:xfrm>
          <a:off x="14541500" y="132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116476</xdr:rowOff>
    </xdr:from>
    <xdr:ext cx="534377" cy="259045"/>
    <xdr:sp macro="" textlink="">
      <xdr:nvSpPr>
        <xdr:cNvPr id="626" name="テキスト ボックス 625"/>
        <xdr:cNvSpPr txBox="1"/>
      </xdr:nvSpPr>
      <xdr:spPr>
        <a:xfrm>
          <a:off x="14325111" y="1331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28028</xdr:rowOff>
    </xdr:from>
    <xdr:to>
      <xdr:col>20</xdr:col>
      <xdr:colOff>9525</xdr:colOff>
      <xdr:row>77</xdr:row>
      <xdr:rowOff>129628</xdr:rowOff>
    </xdr:to>
    <xdr:sp macro="" textlink="">
      <xdr:nvSpPr>
        <xdr:cNvPr id="627" name="円/楕円 626"/>
        <xdr:cNvSpPr/>
      </xdr:nvSpPr>
      <xdr:spPr>
        <a:xfrm>
          <a:off x="13652500" y="132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120755</xdr:rowOff>
    </xdr:from>
    <xdr:ext cx="534377" cy="259045"/>
    <xdr:sp macro="" textlink="">
      <xdr:nvSpPr>
        <xdr:cNvPr id="628" name="テキスト ボックス 627"/>
        <xdr:cNvSpPr txBox="1"/>
      </xdr:nvSpPr>
      <xdr:spPr>
        <a:xfrm>
          <a:off x="13436111" y="1332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29899</xdr:rowOff>
    </xdr:from>
    <xdr:to>
      <xdr:col>18</xdr:col>
      <xdr:colOff>492125</xdr:colOff>
      <xdr:row>77</xdr:row>
      <xdr:rowOff>131499</xdr:rowOff>
    </xdr:to>
    <xdr:sp macro="" textlink="">
      <xdr:nvSpPr>
        <xdr:cNvPr id="629" name="円/楕円 628"/>
        <xdr:cNvSpPr/>
      </xdr:nvSpPr>
      <xdr:spPr>
        <a:xfrm>
          <a:off x="12763500" y="1323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122626</xdr:rowOff>
    </xdr:from>
    <xdr:ext cx="534377" cy="259045"/>
    <xdr:sp macro="" textlink="">
      <xdr:nvSpPr>
        <xdr:cNvPr id="630" name="テキスト ボックス 629"/>
        <xdr:cNvSpPr txBox="1"/>
      </xdr:nvSpPr>
      <xdr:spPr>
        <a:xfrm>
          <a:off x="12547111" y="1332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34989</xdr:rowOff>
    </xdr:from>
    <xdr:to>
      <xdr:col>23</xdr:col>
      <xdr:colOff>517525</xdr:colOff>
      <xdr:row>99</xdr:row>
      <xdr:rowOff>36576</xdr:rowOff>
    </xdr:to>
    <xdr:cxnSp macro="">
      <xdr:nvCxnSpPr>
        <xdr:cNvPr id="659" name="直線コネクタ 658"/>
        <xdr:cNvCxnSpPr/>
      </xdr:nvCxnSpPr>
      <xdr:spPr>
        <a:xfrm flipV="1">
          <a:off x="15481300" y="17008539"/>
          <a:ext cx="8382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36576</xdr:rowOff>
    </xdr:from>
    <xdr:to>
      <xdr:col>22</xdr:col>
      <xdr:colOff>365125</xdr:colOff>
      <xdr:row>99</xdr:row>
      <xdr:rowOff>36779</xdr:rowOff>
    </xdr:to>
    <xdr:cxnSp macro="">
      <xdr:nvCxnSpPr>
        <xdr:cNvPr id="662" name="直線コネクタ 661"/>
        <xdr:cNvCxnSpPr/>
      </xdr:nvCxnSpPr>
      <xdr:spPr>
        <a:xfrm flipV="1">
          <a:off x="14592300" y="17010126"/>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32982</xdr:rowOff>
    </xdr:from>
    <xdr:to>
      <xdr:col>21</xdr:col>
      <xdr:colOff>161925</xdr:colOff>
      <xdr:row>99</xdr:row>
      <xdr:rowOff>36779</xdr:rowOff>
    </xdr:to>
    <xdr:cxnSp macro="">
      <xdr:nvCxnSpPr>
        <xdr:cNvPr id="665" name="直線コネクタ 664"/>
        <xdr:cNvCxnSpPr/>
      </xdr:nvCxnSpPr>
      <xdr:spPr>
        <a:xfrm>
          <a:off x="13703300" y="17006532"/>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32982</xdr:rowOff>
    </xdr:from>
    <xdr:to>
      <xdr:col>19</xdr:col>
      <xdr:colOff>644525</xdr:colOff>
      <xdr:row>99</xdr:row>
      <xdr:rowOff>37275</xdr:rowOff>
    </xdr:to>
    <xdr:cxnSp macro="">
      <xdr:nvCxnSpPr>
        <xdr:cNvPr id="668" name="直線コネクタ 667"/>
        <xdr:cNvCxnSpPr/>
      </xdr:nvCxnSpPr>
      <xdr:spPr>
        <a:xfrm flipV="1">
          <a:off x="12814300" y="17006532"/>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155639</xdr:rowOff>
    </xdr:from>
    <xdr:to>
      <xdr:col>23</xdr:col>
      <xdr:colOff>568325</xdr:colOff>
      <xdr:row>99</xdr:row>
      <xdr:rowOff>85789</xdr:rowOff>
    </xdr:to>
    <xdr:sp macro="" textlink="">
      <xdr:nvSpPr>
        <xdr:cNvPr id="678" name="円/楕円 677"/>
        <xdr:cNvSpPr/>
      </xdr:nvSpPr>
      <xdr:spPr>
        <a:xfrm>
          <a:off x="16268700" y="1695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70566</xdr:rowOff>
    </xdr:from>
    <xdr:ext cx="378565" cy="259045"/>
    <xdr:sp macro="" textlink="">
      <xdr:nvSpPr>
        <xdr:cNvPr id="679" name="積立金該当値テキスト"/>
        <xdr:cNvSpPr txBox="1"/>
      </xdr:nvSpPr>
      <xdr:spPr>
        <a:xfrm>
          <a:off x="16370300" y="16872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157226</xdr:rowOff>
    </xdr:from>
    <xdr:to>
      <xdr:col>22</xdr:col>
      <xdr:colOff>415925</xdr:colOff>
      <xdr:row>99</xdr:row>
      <xdr:rowOff>87376</xdr:rowOff>
    </xdr:to>
    <xdr:sp macro="" textlink="">
      <xdr:nvSpPr>
        <xdr:cNvPr id="680" name="円/楕円 679"/>
        <xdr:cNvSpPr/>
      </xdr:nvSpPr>
      <xdr:spPr>
        <a:xfrm>
          <a:off x="15430500" y="169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78503</xdr:rowOff>
    </xdr:from>
    <xdr:ext cx="378565" cy="259045"/>
    <xdr:sp macro="" textlink="">
      <xdr:nvSpPr>
        <xdr:cNvPr id="681" name="テキスト ボックス 680"/>
        <xdr:cNvSpPr txBox="1"/>
      </xdr:nvSpPr>
      <xdr:spPr>
        <a:xfrm>
          <a:off x="15292017" y="1705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157429</xdr:rowOff>
    </xdr:from>
    <xdr:to>
      <xdr:col>21</xdr:col>
      <xdr:colOff>212725</xdr:colOff>
      <xdr:row>99</xdr:row>
      <xdr:rowOff>87579</xdr:rowOff>
    </xdr:to>
    <xdr:sp macro="" textlink="">
      <xdr:nvSpPr>
        <xdr:cNvPr id="682" name="円/楕円 681"/>
        <xdr:cNvSpPr/>
      </xdr:nvSpPr>
      <xdr:spPr>
        <a:xfrm>
          <a:off x="14541500" y="169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78706</xdr:rowOff>
    </xdr:from>
    <xdr:ext cx="378565" cy="259045"/>
    <xdr:sp macro="" textlink="">
      <xdr:nvSpPr>
        <xdr:cNvPr id="683" name="テキスト ボックス 682"/>
        <xdr:cNvSpPr txBox="1"/>
      </xdr:nvSpPr>
      <xdr:spPr>
        <a:xfrm>
          <a:off x="14403017" y="17052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153632</xdr:rowOff>
    </xdr:from>
    <xdr:to>
      <xdr:col>20</xdr:col>
      <xdr:colOff>9525</xdr:colOff>
      <xdr:row>99</xdr:row>
      <xdr:rowOff>83782</xdr:rowOff>
    </xdr:to>
    <xdr:sp macro="" textlink="">
      <xdr:nvSpPr>
        <xdr:cNvPr id="684" name="円/楕円 683"/>
        <xdr:cNvSpPr/>
      </xdr:nvSpPr>
      <xdr:spPr>
        <a:xfrm>
          <a:off x="13652500" y="169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74909</xdr:rowOff>
    </xdr:from>
    <xdr:ext cx="378565" cy="259045"/>
    <xdr:sp macro="" textlink="">
      <xdr:nvSpPr>
        <xdr:cNvPr id="685" name="テキスト ボックス 684"/>
        <xdr:cNvSpPr txBox="1"/>
      </xdr:nvSpPr>
      <xdr:spPr>
        <a:xfrm>
          <a:off x="13514017" y="17048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157925</xdr:rowOff>
    </xdr:from>
    <xdr:to>
      <xdr:col>18</xdr:col>
      <xdr:colOff>492125</xdr:colOff>
      <xdr:row>99</xdr:row>
      <xdr:rowOff>88075</xdr:rowOff>
    </xdr:to>
    <xdr:sp macro="" textlink="">
      <xdr:nvSpPr>
        <xdr:cNvPr id="686" name="円/楕円 685"/>
        <xdr:cNvSpPr/>
      </xdr:nvSpPr>
      <xdr:spPr>
        <a:xfrm>
          <a:off x="12763500" y="169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79202</xdr:rowOff>
    </xdr:from>
    <xdr:ext cx="378565" cy="259045"/>
    <xdr:sp macro="" textlink="">
      <xdr:nvSpPr>
        <xdr:cNvPr id="687" name="テキスト ボックス 686"/>
        <xdr:cNvSpPr txBox="1"/>
      </xdr:nvSpPr>
      <xdr:spPr>
        <a:xfrm>
          <a:off x="12625017" y="17052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138968</xdr:rowOff>
    </xdr:from>
    <xdr:to>
      <xdr:col>32</xdr:col>
      <xdr:colOff>187325</xdr:colOff>
      <xdr:row>58</xdr:row>
      <xdr:rowOff>139334</xdr:rowOff>
    </xdr:to>
    <xdr:cxnSp macro="">
      <xdr:nvCxnSpPr>
        <xdr:cNvPr id="773" name="直線コネクタ 772"/>
        <xdr:cNvCxnSpPr/>
      </xdr:nvCxnSpPr>
      <xdr:spPr>
        <a:xfrm>
          <a:off x="21323300" y="10083068"/>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138968</xdr:rowOff>
    </xdr:from>
    <xdr:to>
      <xdr:col>31</xdr:col>
      <xdr:colOff>34925</xdr:colOff>
      <xdr:row>58</xdr:row>
      <xdr:rowOff>139288</xdr:rowOff>
    </xdr:to>
    <xdr:cxnSp macro="">
      <xdr:nvCxnSpPr>
        <xdr:cNvPr id="776" name="直線コネクタ 775"/>
        <xdr:cNvCxnSpPr/>
      </xdr:nvCxnSpPr>
      <xdr:spPr>
        <a:xfrm flipV="1">
          <a:off x="20434300" y="10083068"/>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139288</xdr:rowOff>
    </xdr:from>
    <xdr:to>
      <xdr:col>29</xdr:col>
      <xdr:colOff>517525</xdr:colOff>
      <xdr:row>58</xdr:row>
      <xdr:rowOff>139380</xdr:rowOff>
    </xdr:to>
    <xdr:cxnSp macro="">
      <xdr:nvCxnSpPr>
        <xdr:cNvPr id="779" name="直線コネクタ 778"/>
        <xdr:cNvCxnSpPr/>
      </xdr:nvCxnSpPr>
      <xdr:spPr>
        <a:xfrm flipV="1">
          <a:off x="19545300" y="1008338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138831</xdr:rowOff>
    </xdr:from>
    <xdr:to>
      <xdr:col>28</xdr:col>
      <xdr:colOff>314325</xdr:colOff>
      <xdr:row>58</xdr:row>
      <xdr:rowOff>139380</xdr:rowOff>
    </xdr:to>
    <xdr:cxnSp macro="">
      <xdr:nvCxnSpPr>
        <xdr:cNvPr id="782" name="直線コネクタ 781"/>
        <xdr:cNvCxnSpPr/>
      </xdr:nvCxnSpPr>
      <xdr:spPr>
        <a:xfrm>
          <a:off x="18656300" y="1008293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88534</xdr:rowOff>
    </xdr:from>
    <xdr:to>
      <xdr:col>32</xdr:col>
      <xdr:colOff>238125</xdr:colOff>
      <xdr:row>59</xdr:row>
      <xdr:rowOff>18684</xdr:rowOff>
    </xdr:to>
    <xdr:sp macro="" textlink="">
      <xdr:nvSpPr>
        <xdr:cNvPr id="792" name="円/楕円 791"/>
        <xdr:cNvSpPr/>
      </xdr:nvSpPr>
      <xdr:spPr>
        <a:xfrm>
          <a:off x="221107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3461</xdr:rowOff>
    </xdr:from>
    <xdr:ext cx="249299" cy="259045"/>
    <xdr:sp macro="" textlink="">
      <xdr:nvSpPr>
        <xdr:cNvPr id="793" name="貸付金該当値テキスト"/>
        <xdr:cNvSpPr txBox="1"/>
      </xdr:nvSpPr>
      <xdr:spPr>
        <a:xfrm>
          <a:off x="22212300" y="99475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88168</xdr:rowOff>
    </xdr:from>
    <xdr:to>
      <xdr:col>31</xdr:col>
      <xdr:colOff>85725</xdr:colOff>
      <xdr:row>59</xdr:row>
      <xdr:rowOff>18318</xdr:rowOff>
    </xdr:to>
    <xdr:sp macro="" textlink="">
      <xdr:nvSpPr>
        <xdr:cNvPr id="794" name="円/楕円 793"/>
        <xdr:cNvSpPr/>
      </xdr:nvSpPr>
      <xdr:spPr>
        <a:xfrm>
          <a:off x="21272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9445</xdr:rowOff>
    </xdr:from>
    <xdr:ext cx="313932" cy="259045"/>
    <xdr:sp macro="" textlink="">
      <xdr:nvSpPr>
        <xdr:cNvPr id="795" name="テキスト ボックス 794"/>
        <xdr:cNvSpPr txBox="1"/>
      </xdr:nvSpPr>
      <xdr:spPr>
        <a:xfrm>
          <a:off x="21166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88488</xdr:rowOff>
    </xdr:from>
    <xdr:to>
      <xdr:col>29</xdr:col>
      <xdr:colOff>568325</xdr:colOff>
      <xdr:row>59</xdr:row>
      <xdr:rowOff>18638</xdr:rowOff>
    </xdr:to>
    <xdr:sp macro="" textlink="">
      <xdr:nvSpPr>
        <xdr:cNvPr id="796" name="円/楕円 795"/>
        <xdr:cNvSpPr/>
      </xdr:nvSpPr>
      <xdr:spPr>
        <a:xfrm>
          <a:off x="203835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9765</xdr:rowOff>
    </xdr:from>
    <xdr:ext cx="249299" cy="259045"/>
    <xdr:sp macro="" textlink="">
      <xdr:nvSpPr>
        <xdr:cNvPr id="797" name="テキスト ボックス 796"/>
        <xdr:cNvSpPr txBox="1"/>
      </xdr:nvSpPr>
      <xdr:spPr>
        <a:xfrm>
          <a:off x="20309649" y="1012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88580</xdr:rowOff>
    </xdr:from>
    <xdr:to>
      <xdr:col>28</xdr:col>
      <xdr:colOff>365125</xdr:colOff>
      <xdr:row>59</xdr:row>
      <xdr:rowOff>18730</xdr:rowOff>
    </xdr:to>
    <xdr:sp macro="" textlink="">
      <xdr:nvSpPr>
        <xdr:cNvPr id="798" name="円/楕円 797"/>
        <xdr:cNvSpPr/>
      </xdr:nvSpPr>
      <xdr:spPr>
        <a:xfrm>
          <a:off x="194945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9857</xdr:rowOff>
    </xdr:from>
    <xdr:ext cx="249299" cy="259045"/>
    <xdr:sp macro="" textlink="">
      <xdr:nvSpPr>
        <xdr:cNvPr id="799" name="テキスト ボックス 798"/>
        <xdr:cNvSpPr txBox="1"/>
      </xdr:nvSpPr>
      <xdr:spPr>
        <a:xfrm>
          <a:off x="19420649" y="10125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88031</xdr:rowOff>
    </xdr:from>
    <xdr:to>
      <xdr:col>27</xdr:col>
      <xdr:colOff>161925</xdr:colOff>
      <xdr:row>59</xdr:row>
      <xdr:rowOff>18181</xdr:rowOff>
    </xdr:to>
    <xdr:sp macro="" textlink="">
      <xdr:nvSpPr>
        <xdr:cNvPr id="800" name="円/楕円 799"/>
        <xdr:cNvSpPr/>
      </xdr:nvSpPr>
      <xdr:spPr>
        <a:xfrm>
          <a:off x="18605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9308</xdr:rowOff>
    </xdr:from>
    <xdr:ext cx="313932" cy="259045"/>
    <xdr:sp macro="" textlink="">
      <xdr:nvSpPr>
        <xdr:cNvPr id="801" name="テキスト ボックス 800"/>
        <xdr:cNvSpPr txBox="1"/>
      </xdr:nvSpPr>
      <xdr:spPr>
        <a:xfrm>
          <a:off x="18499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123950</xdr:rowOff>
    </xdr:from>
    <xdr:to>
      <xdr:col>32</xdr:col>
      <xdr:colOff>187325</xdr:colOff>
      <xdr:row>75</xdr:row>
      <xdr:rowOff>6724</xdr:rowOff>
    </xdr:to>
    <xdr:cxnSp macro="">
      <xdr:nvCxnSpPr>
        <xdr:cNvPr id="829" name="直線コネクタ 828"/>
        <xdr:cNvCxnSpPr/>
      </xdr:nvCxnSpPr>
      <xdr:spPr>
        <a:xfrm>
          <a:off x="21323300" y="12811250"/>
          <a:ext cx="838200" cy="5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123950</xdr:rowOff>
    </xdr:from>
    <xdr:to>
      <xdr:col>31</xdr:col>
      <xdr:colOff>34925</xdr:colOff>
      <xdr:row>75</xdr:row>
      <xdr:rowOff>69771</xdr:rowOff>
    </xdr:to>
    <xdr:cxnSp macro="">
      <xdr:nvCxnSpPr>
        <xdr:cNvPr id="832" name="直線コネクタ 831"/>
        <xdr:cNvCxnSpPr/>
      </xdr:nvCxnSpPr>
      <xdr:spPr>
        <a:xfrm flipV="1">
          <a:off x="20434300" y="12811250"/>
          <a:ext cx="889000" cy="1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69771</xdr:rowOff>
    </xdr:from>
    <xdr:to>
      <xdr:col>29</xdr:col>
      <xdr:colOff>517525</xdr:colOff>
      <xdr:row>75</xdr:row>
      <xdr:rowOff>142032</xdr:rowOff>
    </xdr:to>
    <xdr:cxnSp macro="">
      <xdr:nvCxnSpPr>
        <xdr:cNvPr id="835" name="直線コネクタ 834"/>
        <xdr:cNvCxnSpPr/>
      </xdr:nvCxnSpPr>
      <xdr:spPr>
        <a:xfrm flipV="1">
          <a:off x="19545300" y="12928521"/>
          <a:ext cx="889000" cy="7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142032</xdr:rowOff>
    </xdr:from>
    <xdr:to>
      <xdr:col>28</xdr:col>
      <xdr:colOff>314325</xdr:colOff>
      <xdr:row>76</xdr:row>
      <xdr:rowOff>369</xdr:rowOff>
    </xdr:to>
    <xdr:cxnSp macro="">
      <xdr:nvCxnSpPr>
        <xdr:cNvPr id="838" name="直線コネクタ 837"/>
        <xdr:cNvCxnSpPr/>
      </xdr:nvCxnSpPr>
      <xdr:spPr>
        <a:xfrm flipV="1">
          <a:off x="18656300" y="13000782"/>
          <a:ext cx="889000" cy="2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127374</xdr:rowOff>
    </xdr:from>
    <xdr:to>
      <xdr:col>32</xdr:col>
      <xdr:colOff>238125</xdr:colOff>
      <xdr:row>75</xdr:row>
      <xdr:rowOff>57524</xdr:rowOff>
    </xdr:to>
    <xdr:sp macro="" textlink="">
      <xdr:nvSpPr>
        <xdr:cNvPr id="848" name="円/楕円 847"/>
        <xdr:cNvSpPr/>
      </xdr:nvSpPr>
      <xdr:spPr>
        <a:xfrm>
          <a:off x="22110700" y="128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150251</xdr:rowOff>
    </xdr:from>
    <xdr:ext cx="534377" cy="259045"/>
    <xdr:sp macro="" textlink="">
      <xdr:nvSpPr>
        <xdr:cNvPr id="849" name="繰出金該当値テキスト"/>
        <xdr:cNvSpPr txBox="1"/>
      </xdr:nvSpPr>
      <xdr:spPr>
        <a:xfrm>
          <a:off x="22212300" y="126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48,317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73150</xdr:rowOff>
    </xdr:from>
    <xdr:to>
      <xdr:col>31</xdr:col>
      <xdr:colOff>85725</xdr:colOff>
      <xdr:row>75</xdr:row>
      <xdr:rowOff>3300</xdr:rowOff>
    </xdr:to>
    <xdr:sp macro="" textlink="">
      <xdr:nvSpPr>
        <xdr:cNvPr id="850" name="円/楕円 849"/>
        <xdr:cNvSpPr/>
      </xdr:nvSpPr>
      <xdr:spPr>
        <a:xfrm>
          <a:off x="21272500" y="12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19827</xdr:rowOff>
    </xdr:from>
    <xdr:ext cx="534377" cy="259045"/>
    <xdr:sp macro="" textlink="">
      <xdr:nvSpPr>
        <xdr:cNvPr id="851" name="テキスト ボックス 850"/>
        <xdr:cNvSpPr txBox="1"/>
      </xdr:nvSpPr>
      <xdr:spPr>
        <a:xfrm>
          <a:off x="21056111" y="125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18971</xdr:rowOff>
    </xdr:from>
    <xdr:to>
      <xdr:col>29</xdr:col>
      <xdr:colOff>568325</xdr:colOff>
      <xdr:row>75</xdr:row>
      <xdr:rowOff>120571</xdr:rowOff>
    </xdr:to>
    <xdr:sp macro="" textlink="">
      <xdr:nvSpPr>
        <xdr:cNvPr id="852" name="円/楕円 851"/>
        <xdr:cNvSpPr/>
      </xdr:nvSpPr>
      <xdr:spPr>
        <a:xfrm>
          <a:off x="20383500" y="1287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137098</xdr:rowOff>
    </xdr:from>
    <xdr:ext cx="534377" cy="259045"/>
    <xdr:sp macro="" textlink="">
      <xdr:nvSpPr>
        <xdr:cNvPr id="853" name="テキスト ボックス 852"/>
        <xdr:cNvSpPr txBox="1"/>
      </xdr:nvSpPr>
      <xdr:spPr>
        <a:xfrm>
          <a:off x="20167111" y="1265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91232</xdr:rowOff>
    </xdr:from>
    <xdr:to>
      <xdr:col>28</xdr:col>
      <xdr:colOff>365125</xdr:colOff>
      <xdr:row>76</xdr:row>
      <xdr:rowOff>21382</xdr:rowOff>
    </xdr:to>
    <xdr:sp macro="" textlink="">
      <xdr:nvSpPr>
        <xdr:cNvPr id="854" name="円/楕円 853"/>
        <xdr:cNvSpPr/>
      </xdr:nvSpPr>
      <xdr:spPr>
        <a:xfrm>
          <a:off x="19494500" y="129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37909</xdr:rowOff>
    </xdr:from>
    <xdr:ext cx="534377" cy="259045"/>
    <xdr:sp macro="" textlink="">
      <xdr:nvSpPr>
        <xdr:cNvPr id="855" name="テキスト ボックス 854"/>
        <xdr:cNvSpPr txBox="1"/>
      </xdr:nvSpPr>
      <xdr:spPr>
        <a:xfrm>
          <a:off x="19278111" y="1272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121018</xdr:rowOff>
    </xdr:from>
    <xdr:to>
      <xdr:col>27</xdr:col>
      <xdr:colOff>161925</xdr:colOff>
      <xdr:row>76</xdr:row>
      <xdr:rowOff>51169</xdr:rowOff>
    </xdr:to>
    <xdr:sp macro="" textlink="">
      <xdr:nvSpPr>
        <xdr:cNvPr id="856" name="円/楕円 855"/>
        <xdr:cNvSpPr/>
      </xdr:nvSpPr>
      <xdr:spPr>
        <a:xfrm>
          <a:off x="18605500" y="129797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67695</xdr:rowOff>
    </xdr:from>
    <xdr:ext cx="534377" cy="259045"/>
    <xdr:sp macro="" textlink="">
      <xdr:nvSpPr>
        <xdr:cNvPr id="857" name="テキスト ボックス 856"/>
        <xdr:cNvSpPr txBox="1"/>
      </xdr:nvSpPr>
      <xdr:spPr>
        <a:xfrm>
          <a:off x="18389111" y="127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扶助費は、平成２４年度以降上昇傾向が続いており、平成２８年度では住民１人あたり５５，１４７円となった。児童保育費や障害者総合支援法に基づく給付費などの社会保障経費は、今後も確実に増加が見込まれることから、引き続き厳しい財政構造となることが予想できる。</a:t>
          </a:r>
          <a:endParaRPr kumimoji="1" lang="en-US" altLang="ja-JP" sz="1400">
            <a:latin typeface="ＭＳ Ｐゴシック"/>
          </a:endParaRPr>
        </a:p>
        <a:p>
          <a:r>
            <a:rPr kumimoji="1" lang="ja-JP" altLang="en-US" sz="1400">
              <a:latin typeface="ＭＳ Ｐゴシック"/>
            </a:rPr>
            <a:t>　公債費は、中宮寺跡史跡用地購入事業債の償還完了などにより、前年度から減少しているが、住民一人当たりコストが高い状況となった。教育施設の耐震補強事業や臨時財政対策債などの町債の元金償還が順次開始していく中、新規発行を元金償還以内に抑制し、町債残高の縮減と将来負担の軽減を図る。</a:t>
          </a:r>
          <a:endParaRPr kumimoji="1" lang="en-US" altLang="ja-JP" sz="1400">
            <a:latin typeface="ＭＳ Ｐゴシック"/>
          </a:endParaRPr>
        </a:p>
        <a:p>
          <a:r>
            <a:rPr kumimoji="1" lang="ja-JP" altLang="en-US" sz="1400">
              <a:latin typeface="ＭＳ Ｐゴシック"/>
            </a:rPr>
            <a:t>　繰出金は、公共下水道事業特別会計繰出金、国民健康保険事業特別会計繰出金などの増加により、住民１人当たりコストも増加傾向にある。経費の節減や国民健康保険税の適正化を図ることなどにより、普通会計の負担額を減らしていくよう努める。</a:t>
          </a:r>
          <a:endParaRPr kumimoji="1" lang="en-US" altLang="ja-JP"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28,298
28,150
14.27
8,956,571
8,681,771
259,060
5,844,617
9,327,869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38.6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149987</xdr:rowOff>
    </xdr:from>
    <xdr:to>
      <xdr:col>6</xdr:col>
      <xdr:colOff>511175</xdr:colOff>
      <xdr:row>35</xdr:row>
      <xdr:rowOff>119126</xdr:rowOff>
    </xdr:to>
    <xdr:cxnSp macro="">
      <xdr:nvCxnSpPr>
        <xdr:cNvPr id="61" name="直線コネクタ 60"/>
        <xdr:cNvCxnSpPr/>
      </xdr:nvCxnSpPr>
      <xdr:spPr>
        <a:xfrm>
          <a:off x="3797300" y="5979287"/>
          <a:ext cx="8382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95123</xdr:rowOff>
    </xdr:from>
    <xdr:to>
      <xdr:col>5</xdr:col>
      <xdr:colOff>358775</xdr:colOff>
      <xdr:row>34</xdr:row>
      <xdr:rowOff>149987</xdr:rowOff>
    </xdr:to>
    <xdr:cxnSp macro="">
      <xdr:nvCxnSpPr>
        <xdr:cNvPr id="64" name="直線コネクタ 63"/>
        <xdr:cNvCxnSpPr/>
      </xdr:nvCxnSpPr>
      <xdr:spPr>
        <a:xfrm>
          <a:off x="2908300" y="5924423"/>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95123</xdr:rowOff>
    </xdr:from>
    <xdr:to>
      <xdr:col>4</xdr:col>
      <xdr:colOff>155575</xdr:colOff>
      <xdr:row>34</xdr:row>
      <xdr:rowOff>130175</xdr:rowOff>
    </xdr:to>
    <xdr:cxnSp macro="">
      <xdr:nvCxnSpPr>
        <xdr:cNvPr id="67" name="直線コネクタ 66"/>
        <xdr:cNvCxnSpPr/>
      </xdr:nvCxnSpPr>
      <xdr:spPr>
        <a:xfrm flipV="1">
          <a:off x="2019300" y="5924423"/>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69977</xdr:rowOff>
    </xdr:from>
    <xdr:to>
      <xdr:col>2</xdr:col>
      <xdr:colOff>638175</xdr:colOff>
      <xdr:row>34</xdr:row>
      <xdr:rowOff>130175</xdr:rowOff>
    </xdr:to>
    <xdr:cxnSp macro="">
      <xdr:nvCxnSpPr>
        <xdr:cNvPr id="70" name="直線コネクタ 69"/>
        <xdr:cNvCxnSpPr/>
      </xdr:nvCxnSpPr>
      <xdr:spPr>
        <a:xfrm>
          <a:off x="1130300" y="5899277"/>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68326</xdr:rowOff>
    </xdr:from>
    <xdr:to>
      <xdr:col>6</xdr:col>
      <xdr:colOff>561975</xdr:colOff>
      <xdr:row>35</xdr:row>
      <xdr:rowOff>169926</xdr:rowOff>
    </xdr:to>
    <xdr:sp macro="" textlink="">
      <xdr:nvSpPr>
        <xdr:cNvPr id="80" name="円/楕円 79"/>
        <xdr:cNvSpPr/>
      </xdr:nvSpPr>
      <xdr:spPr>
        <a:xfrm>
          <a:off x="45847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46753</xdr:rowOff>
    </xdr:from>
    <xdr:ext cx="469744" cy="259045"/>
    <xdr:sp macro="" textlink="">
      <xdr:nvSpPr>
        <xdr:cNvPr id="81" name="議会費該当値テキスト"/>
        <xdr:cNvSpPr txBox="1"/>
      </xdr:nvSpPr>
      <xdr:spPr>
        <a:xfrm>
          <a:off x="4686300"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99187</xdr:rowOff>
    </xdr:from>
    <xdr:to>
      <xdr:col>5</xdr:col>
      <xdr:colOff>409575</xdr:colOff>
      <xdr:row>35</xdr:row>
      <xdr:rowOff>29337</xdr:rowOff>
    </xdr:to>
    <xdr:sp macro="" textlink="">
      <xdr:nvSpPr>
        <xdr:cNvPr id="82" name="円/楕円 81"/>
        <xdr:cNvSpPr/>
      </xdr:nvSpPr>
      <xdr:spPr>
        <a:xfrm>
          <a:off x="3746500" y="5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20464</xdr:rowOff>
    </xdr:from>
    <xdr:ext cx="469744" cy="259045"/>
    <xdr:sp macro="" textlink="">
      <xdr:nvSpPr>
        <xdr:cNvPr id="83" name="テキスト ボックス 82"/>
        <xdr:cNvSpPr txBox="1"/>
      </xdr:nvSpPr>
      <xdr:spPr>
        <a:xfrm>
          <a:off x="3562427" y="60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44323</xdr:rowOff>
    </xdr:from>
    <xdr:to>
      <xdr:col>4</xdr:col>
      <xdr:colOff>206375</xdr:colOff>
      <xdr:row>34</xdr:row>
      <xdr:rowOff>145923</xdr:rowOff>
    </xdr:to>
    <xdr:sp macro="" textlink="">
      <xdr:nvSpPr>
        <xdr:cNvPr id="84" name="円/楕円 83"/>
        <xdr:cNvSpPr/>
      </xdr:nvSpPr>
      <xdr:spPr>
        <a:xfrm>
          <a:off x="28575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137050</xdr:rowOff>
    </xdr:from>
    <xdr:ext cx="469744" cy="259045"/>
    <xdr:sp macro="" textlink="">
      <xdr:nvSpPr>
        <xdr:cNvPr id="85" name="テキスト ボックス 84"/>
        <xdr:cNvSpPr txBox="1"/>
      </xdr:nvSpPr>
      <xdr:spPr>
        <a:xfrm>
          <a:off x="2673427"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79375</xdr:rowOff>
    </xdr:from>
    <xdr:to>
      <xdr:col>3</xdr:col>
      <xdr:colOff>3175</xdr:colOff>
      <xdr:row>35</xdr:row>
      <xdr:rowOff>9525</xdr:rowOff>
    </xdr:to>
    <xdr:sp macro="" textlink="">
      <xdr:nvSpPr>
        <xdr:cNvPr id="86" name="円/楕円 85"/>
        <xdr:cNvSpPr/>
      </xdr:nvSpPr>
      <xdr:spPr>
        <a:xfrm>
          <a:off x="196850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652</xdr:rowOff>
    </xdr:from>
    <xdr:ext cx="469744" cy="259045"/>
    <xdr:sp macro="" textlink="">
      <xdr:nvSpPr>
        <xdr:cNvPr id="87" name="テキスト ボックス 86"/>
        <xdr:cNvSpPr txBox="1"/>
      </xdr:nvSpPr>
      <xdr:spPr>
        <a:xfrm>
          <a:off x="1784427" y="600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19177</xdr:rowOff>
    </xdr:from>
    <xdr:to>
      <xdr:col>1</xdr:col>
      <xdr:colOff>485775</xdr:colOff>
      <xdr:row>34</xdr:row>
      <xdr:rowOff>120777</xdr:rowOff>
    </xdr:to>
    <xdr:sp macro="" textlink="">
      <xdr:nvSpPr>
        <xdr:cNvPr id="88" name="円/楕円 87"/>
        <xdr:cNvSpPr/>
      </xdr:nvSpPr>
      <xdr:spPr>
        <a:xfrm>
          <a:off x="1079500" y="58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137304</xdr:rowOff>
    </xdr:from>
    <xdr:ext cx="469744" cy="259045"/>
    <xdr:sp macro="" textlink="">
      <xdr:nvSpPr>
        <xdr:cNvPr id="89" name="テキスト ボックス 88"/>
        <xdr:cNvSpPr txBox="1"/>
      </xdr:nvSpPr>
      <xdr:spPr>
        <a:xfrm>
          <a:off x="895427" y="56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91191</xdr:rowOff>
    </xdr:from>
    <xdr:to>
      <xdr:col>6</xdr:col>
      <xdr:colOff>511175</xdr:colOff>
      <xdr:row>57</xdr:row>
      <xdr:rowOff>110630</xdr:rowOff>
    </xdr:to>
    <xdr:cxnSp macro="">
      <xdr:nvCxnSpPr>
        <xdr:cNvPr id="118" name="直線コネクタ 117"/>
        <xdr:cNvCxnSpPr/>
      </xdr:nvCxnSpPr>
      <xdr:spPr>
        <a:xfrm flipV="1">
          <a:off x="3797300" y="9863841"/>
          <a:ext cx="838200" cy="1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110630</xdr:rowOff>
    </xdr:from>
    <xdr:to>
      <xdr:col>5</xdr:col>
      <xdr:colOff>358775</xdr:colOff>
      <xdr:row>57</xdr:row>
      <xdr:rowOff>134770</xdr:rowOff>
    </xdr:to>
    <xdr:cxnSp macro="">
      <xdr:nvCxnSpPr>
        <xdr:cNvPr id="121" name="直線コネクタ 120"/>
        <xdr:cNvCxnSpPr/>
      </xdr:nvCxnSpPr>
      <xdr:spPr>
        <a:xfrm flipV="1">
          <a:off x="2908300" y="9883280"/>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114584</xdr:rowOff>
    </xdr:from>
    <xdr:to>
      <xdr:col>4</xdr:col>
      <xdr:colOff>155575</xdr:colOff>
      <xdr:row>57</xdr:row>
      <xdr:rowOff>134770</xdr:rowOff>
    </xdr:to>
    <xdr:cxnSp macro="">
      <xdr:nvCxnSpPr>
        <xdr:cNvPr id="124" name="直線コネクタ 123"/>
        <xdr:cNvCxnSpPr/>
      </xdr:nvCxnSpPr>
      <xdr:spPr>
        <a:xfrm>
          <a:off x="2019300" y="9887234"/>
          <a:ext cx="889000" cy="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113609</xdr:rowOff>
    </xdr:from>
    <xdr:to>
      <xdr:col>2</xdr:col>
      <xdr:colOff>638175</xdr:colOff>
      <xdr:row>57</xdr:row>
      <xdr:rowOff>114584</xdr:rowOff>
    </xdr:to>
    <xdr:cxnSp macro="">
      <xdr:nvCxnSpPr>
        <xdr:cNvPr id="127" name="直線コネクタ 126"/>
        <xdr:cNvCxnSpPr/>
      </xdr:nvCxnSpPr>
      <xdr:spPr>
        <a:xfrm>
          <a:off x="1130300" y="9886259"/>
          <a:ext cx="8890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40391</xdr:rowOff>
    </xdr:from>
    <xdr:to>
      <xdr:col>6</xdr:col>
      <xdr:colOff>561975</xdr:colOff>
      <xdr:row>57</xdr:row>
      <xdr:rowOff>141991</xdr:rowOff>
    </xdr:to>
    <xdr:sp macro="" textlink="">
      <xdr:nvSpPr>
        <xdr:cNvPr id="137" name="円/楕円 136"/>
        <xdr:cNvSpPr/>
      </xdr:nvSpPr>
      <xdr:spPr>
        <a:xfrm>
          <a:off x="4584700" y="981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126768</xdr:rowOff>
    </xdr:from>
    <xdr:ext cx="534377" cy="259045"/>
    <xdr:sp macro="" textlink="">
      <xdr:nvSpPr>
        <xdr:cNvPr id="138" name="総務費該当値テキスト"/>
        <xdr:cNvSpPr txBox="1"/>
      </xdr:nvSpPr>
      <xdr:spPr>
        <a:xfrm>
          <a:off x="4686300" y="97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38,866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59830</xdr:rowOff>
    </xdr:from>
    <xdr:to>
      <xdr:col>5</xdr:col>
      <xdr:colOff>409575</xdr:colOff>
      <xdr:row>57</xdr:row>
      <xdr:rowOff>161430</xdr:rowOff>
    </xdr:to>
    <xdr:sp macro="" textlink="">
      <xdr:nvSpPr>
        <xdr:cNvPr id="139" name="円/楕円 138"/>
        <xdr:cNvSpPr/>
      </xdr:nvSpPr>
      <xdr:spPr>
        <a:xfrm>
          <a:off x="3746500" y="983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152557</xdr:rowOff>
    </xdr:from>
    <xdr:ext cx="534377" cy="259045"/>
    <xdr:sp macro="" textlink="">
      <xdr:nvSpPr>
        <xdr:cNvPr id="140" name="テキスト ボックス 139"/>
        <xdr:cNvSpPr txBox="1"/>
      </xdr:nvSpPr>
      <xdr:spPr>
        <a:xfrm>
          <a:off x="3530111" y="992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83970</xdr:rowOff>
    </xdr:from>
    <xdr:to>
      <xdr:col>4</xdr:col>
      <xdr:colOff>206375</xdr:colOff>
      <xdr:row>58</xdr:row>
      <xdr:rowOff>14120</xdr:rowOff>
    </xdr:to>
    <xdr:sp macro="" textlink="">
      <xdr:nvSpPr>
        <xdr:cNvPr id="141" name="円/楕円 140"/>
        <xdr:cNvSpPr/>
      </xdr:nvSpPr>
      <xdr:spPr>
        <a:xfrm>
          <a:off x="2857500" y="98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5247</xdr:rowOff>
    </xdr:from>
    <xdr:ext cx="534377" cy="259045"/>
    <xdr:sp macro="" textlink="">
      <xdr:nvSpPr>
        <xdr:cNvPr id="142" name="テキスト ボックス 141"/>
        <xdr:cNvSpPr txBox="1"/>
      </xdr:nvSpPr>
      <xdr:spPr>
        <a:xfrm>
          <a:off x="2641111" y="994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63784</xdr:rowOff>
    </xdr:from>
    <xdr:to>
      <xdr:col>3</xdr:col>
      <xdr:colOff>3175</xdr:colOff>
      <xdr:row>57</xdr:row>
      <xdr:rowOff>165384</xdr:rowOff>
    </xdr:to>
    <xdr:sp macro="" textlink="">
      <xdr:nvSpPr>
        <xdr:cNvPr id="143" name="円/楕円 142"/>
        <xdr:cNvSpPr/>
      </xdr:nvSpPr>
      <xdr:spPr>
        <a:xfrm>
          <a:off x="1968500" y="983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156511</xdr:rowOff>
    </xdr:from>
    <xdr:ext cx="534377" cy="259045"/>
    <xdr:sp macro="" textlink="">
      <xdr:nvSpPr>
        <xdr:cNvPr id="144" name="テキスト ボックス 143"/>
        <xdr:cNvSpPr txBox="1"/>
      </xdr:nvSpPr>
      <xdr:spPr>
        <a:xfrm>
          <a:off x="1752111" y="992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62809</xdr:rowOff>
    </xdr:from>
    <xdr:to>
      <xdr:col>1</xdr:col>
      <xdr:colOff>485775</xdr:colOff>
      <xdr:row>57</xdr:row>
      <xdr:rowOff>164409</xdr:rowOff>
    </xdr:to>
    <xdr:sp macro="" textlink="">
      <xdr:nvSpPr>
        <xdr:cNvPr id="145" name="円/楕円 144"/>
        <xdr:cNvSpPr/>
      </xdr:nvSpPr>
      <xdr:spPr>
        <a:xfrm>
          <a:off x="1079500" y="9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155536</xdr:rowOff>
    </xdr:from>
    <xdr:ext cx="534377" cy="259045"/>
    <xdr:sp macro="" textlink="">
      <xdr:nvSpPr>
        <xdr:cNvPr id="146" name="テキスト ボックス 145"/>
        <xdr:cNvSpPr txBox="1"/>
      </xdr:nvSpPr>
      <xdr:spPr>
        <a:xfrm>
          <a:off x="863111" y="992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19794</xdr:rowOff>
    </xdr:from>
    <xdr:to>
      <xdr:col>6</xdr:col>
      <xdr:colOff>511175</xdr:colOff>
      <xdr:row>78</xdr:row>
      <xdr:rowOff>91672</xdr:rowOff>
    </xdr:to>
    <xdr:cxnSp macro="">
      <xdr:nvCxnSpPr>
        <xdr:cNvPr id="178" name="直線コネクタ 177"/>
        <xdr:cNvCxnSpPr/>
      </xdr:nvCxnSpPr>
      <xdr:spPr>
        <a:xfrm flipV="1">
          <a:off x="3797300" y="13392894"/>
          <a:ext cx="838200" cy="7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91672</xdr:rowOff>
    </xdr:from>
    <xdr:to>
      <xdr:col>5</xdr:col>
      <xdr:colOff>358775</xdr:colOff>
      <xdr:row>78</xdr:row>
      <xdr:rowOff>109906</xdr:rowOff>
    </xdr:to>
    <xdr:cxnSp macro="">
      <xdr:nvCxnSpPr>
        <xdr:cNvPr id="181" name="直線コネクタ 180"/>
        <xdr:cNvCxnSpPr/>
      </xdr:nvCxnSpPr>
      <xdr:spPr>
        <a:xfrm flipV="1">
          <a:off x="2908300" y="13464772"/>
          <a:ext cx="889000" cy="1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109906</xdr:rowOff>
    </xdr:from>
    <xdr:to>
      <xdr:col>4</xdr:col>
      <xdr:colOff>155575</xdr:colOff>
      <xdr:row>79</xdr:row>
      <xdr:rowOff>67528</xdr:rowOff>
    </xdr:to>
    <xdr:cxnSp macro="">
      <xdr:nvCxnSpPr>
        <xdr:cNvPr id="184" name="直線コネクタ 183"/>
        <xdr:cNvCxnSpPr/>
      </xdr:nvCxnSpPr>
      <xdr:spPr>
        <a:xfrm flipV="1">
          <a:off x="2019300" y="13483006"/>
          <a:ext cx="889000" cy="12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67528</xdr:rowOff>
    </xdr:from>
    <xdr:to>
      <xdr:col>2</xdr:col>
      <xdr:colOff>638175</xdr:colOff>
      <xdr:row>79</xdr:row>
      <xdr:rowOff>91301</xdr:rowOff>
    </xdr:to>
    <xdr:cxnSp macro="">
      <xdr:nvCxnSpPr>
        <xdr:cNvPr id="187" name="直線コネクタ 186"/>
        <xdr:cNvCxnSpPr/>
      </xdr:nvCxnSpPr>
      <xdr:spPr>
        <a:xfrm flipV="1">
          <a:off x="1130300" y="13612078"/>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140444</xdr:rowOff>
    </xdr:from>
    <xdr:to>
      <xdr:col>6</xdr:col>
      <xdr:colOff>561975</xdr:colOff>
      <xdr:row>78</xdr:row>
      <xdr:rowOff>70594</xdr:rowOff>
    </xdr:to>
    <xdr:sp macro="" textlink="">
      <xdr:nvSpPr>
        <xdr:cNvPr id="197" name="円/楕円 196"/>
        <xdr:cNvSpPr/>
      </xdr:nvSpPr>
      <xdr:spPr>
        <a:xfrm>
          <a:off x="4584700" y="133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118871</xdr:rowOff>
    </xdr:from>
    <xdr:ext cx="599010" cy="259045"/>
    <xdr:sp macro="" textlink="">
      <xdr:nvSpPr>
        <xdr:cNvPr id="198" name="民生費該当値テキスト"/>
        <xdr:cNvSpPr txBox="1"/>
      </xdr:nvSpPr>
      <xdr:spPr>
        <a:xfrm>
          <a:off x="4686300" y="1332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40872</xdr:rowOff>
    </xdr:from>
    <xdr:to>
      <xdr:col>5</xdr:col>
      <xdr:colOff>409575</xdr:colOff>
      <xdr:row>78</xdr:row>
      <xdr:rowOff>142472</xdr:rowOff>
    </xdr:to>
    <xdr:sp macro="" textlink="">
      <xdr:nvSpPr>
        <xdr:cNvPr id="199" name="円/楕円 198"/>
        <xdr:cNvSpPr/>
      </xdr:nvSpPr>
      <xdr:spPr>
        <a:xfrm>
          <a:off x="3746500" y="1341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133599</xdr:rowOff>
    </xdr:from>
    <xdr:ext cx="599010" cy="259045"/>
    <xdr:sp macro="" textlink="">
      <xdr:nvSpPr>
        <xdr:cNvPr id="200" name="テキスト ボックス 199"/>
        <xdr:cNvSpPr txBox="1"/>
      </xdr:nvSpPr>
      <xdr:spPr>
        <a:xfrm>
          <a:off x="3497794" y="1350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59106</xdr:rowOff>
    </xdr:from>
    <xdr:to>
      <xdr:col>4</xdr:col>
      <xdr:colOff>206375</xdr:colOff>
      <xdr:row>78</xdr:row>
      <xdr:rowOff>160706</xdr:rowOff>
    </xdr:to>
    <xdr:sp macro="" textlink="">
      <xdr:nvSpPr>
        <xdr:cNvPr id="201" name="円/楕円 200"/>
        <xdr:cNvSpPr/>
      </xdr:nvSpPr>
      <xdr:spPr>
        <a:xfrm>
          <a:off x="2857500" y="1343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151833</xdr:rowOff>
    </xdr:from>
    <xdr:ext cx="599010" cy="259045"/>
    <xdr:sp macro="" textlink="">
      <xdr:nvSpPr>
        <xdr:cNvPr id="202" name="テキスト ボックス 201"/>
        <xdr:cNvSpPr txBox="1"/>
      </xdr:nvSpPr>
      <xdr:spPr>
        <a:xfrm>
          <a:off x="2608794" y="135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104,737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16728</xdr:rowOff>
    </xdr:from>
    <xdr:to>
      <xdr:col>3</xdr:col>
      <xdr:colOff>3175</xdr:colOff>
      <xdr:row>79</xdr:row>
      <xdr:rowOff>118328</xdr:rowOff>
    </xdr:to>
    <xdr:sp macro="" textlink="">
      <xdr:nvSpPr>
        <xdr:cNvPr id="203" name="円/楕円 202"/>
        <xdr:cNvSpPr/>
      </xdr:nvSpPr>
      <xdr:spPr>
        <a:xfrm>
          <a:off x="1968500" y="135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109455</xdr:rowOff>
    </xdr:from>
    <xdr:ext cx="534377" cy="259045"/>
    <xdr:sp macro="" textlink="">
      <xdr:nvSpPr>
        <xdr:cNvPr id="204" name="テキスト ボックス 203"/>
        <xdr:cNvSpPr txBox="1"/>
      </xdr:nvSpPr>
      <xdr:spPr>
        <a:xfrm>
          <a:off x="1752111" y="1365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92,880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40501</xdr:rowOff>
    </xdr:from>
    <xdr:to>
      <xdr:col>1</xdr:col>
      <xdr:colOff>485775</xdr:colOff>
      <xdr:row>79</xdr:row>
      <xdr:rowOff>142101</xdr:rowOff>
    </xdr:to>
    <xdr:sp macro="" textlink="">
      <xdr:nvSpPr>
        <xdr:cNvPr id="205" name="円/楕円 204"/>
        <xdr:cNvSpPr/>
      </xdr:nvSpPr>
      <xdr:spPr>
        <a:xfrm>
          <a:off x="1079500" y="1358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133228</xdr:rowOff>
    </xdr:from>
    <xdr:ext cx="534377" cy="259045"/>
    <xdr:sp macro="" textlink="">
      <xdr:nvSpPr>
        <xdr:cNvPr id="206" name="テキスト ボックス 205"/>
        <xdr:cNvSpPr txBox="1"/>
      </xdr:nvSpPr>
      <xdr:spPr>
        <a:xfrm>
          <a:off x="863111" y="136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71475</xdr:rowOff>
    </xdr:from>
    <xdr:to>
      <xdr:col>6</xdr:col>
      <xdr:colOff>511175</xdr:colOff>
      <xdr:row>98</xdr:row>
      <xdr:rowOff>85758</xdr:rowOff>
    </xdr:to>
    <xdr:cxnSp macro="">
      <xdr:nvCxnSpPr>
        <xdr:cNvPr id="235" name="直線コネクタ 234"/>
        <xdr:cNvCxnSpPr/>
      </xdr:nvCxnSpPr>
      <xdr:spPr>
        <a:xfrm>
          <a:off x="3797300" y="16873575"/>
          <a:ext cx="8382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71475</xdr:rowOff>
    </xdr:from>
    <xdr:to>
      <xdr:col>5</xdr:col>
      <xdr:colOff>358775</xdr:colOff>
      <xdr:row>98</xdr:row>
      <xdr:rowOff>91108</xdr:rowOff>
    </xdr:to>
    <xdr:cxnSp macro="">
      <xdr:nvCxnSpPr>
        <xdr:cNvPr id="238" name="直線コネクタ 237"/>
        <xdr:cNvCxnSpPr/>
      </xdr:nvCxnSpPr>
      <xdr:spPr>
        <a:xfrm flipV="1">
          <a:off x="2908300" y="16873575"/>
          <a:ext cx="889000" cy="1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57355</xdr:rowOff>
    </xdr:from>
    <xdr:to>
      <xdr:col>4</xdr:col>
      <xdr:colOff>155575</xdr:colOff>
      <xdr:row>98</xdr:row>
      <xdr:rowOff>91108</xdr:rowOff>
    </xdr:to>
    <xdr:cxnSp macro="">
      <xdr:nvCxnSpPr>
        <xdr:cNvPr id="241" name="直線コネクタ 240"/>
        <xdr:cNvCxnSpPr/>
      </xdr:nvCxnSpPr>
      <xdr:spPr>
        <a:xfrm>
          <a:off x="2019300" y="16859455"/>
          <a:ext cx="889000" cy="3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57355</xdr:rowOff>
    </xdr:from>
    <xdr:to>
      <xdr:col>2</xdr:col>
      <xdr:colOff>638175</xdr:colOff>
      <xdr:row>98</xdr:row>
      <xdr:rowOff>84576</xdr:rowOff>
    </xdr:to>
    <xdr:cxnSp macro="">
      <xdr:nvCxnSpPr>
        <xdr:cNvPr id="244" name="直線コネクタ 243"/>
        <xdr:cNvCxnSpPr/>
      </xdr:nvCxnSpPr>
      <xdr:spPr>
        <a:xfrm flipV="1">
          <a:off x="1130300" y="16859455"/>
          <a:ext cx="889000" cy="2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34958</xdr:rowOff>
    </xdr:from>
    <xdr:to>
      <xdr:col>6</xdr:col>
      <xdr:colOff>561975</xdr:colOff>
      <xdr:row>98</xdr:row>
      <xdr:rowOff>136558</xdr:rowOff>
    </xdr:to>
    <xdr:sp macro="" textlink="">
      <xdr:nvSpPr>
        <xdr:cNvPr id="254" name="円/楕円 253"/>
        <xdr:cNvSpPr/>
      </xdr:nvSpPr>
      <xdr:spPr>
        <a:xfrm>
          <a:off x="4584700" y="1683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34,158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20675</xdr:rowOff>
    </xdr:from>
    <xdr:to>
      <xdr:col>5</xdr:col>
      <xdr:colOff>409575</xdr:colOff>
      <xdr:row>98</xdr:row>
      <xdr:rowOff>122275</xdr:rowOff>
    </xdr:to>
    <xdr:sp macro="" textlink="">
      <xdr:nvSpPr>
        <xdr:cNvPr id="256" name="円/楕円 255"/>
        <xdr:cNvSpPr/>
      </xdr:nvSpPr>
      <xdr:spPr>
        <a:xfrm>
          <a:off x="3746500" y="168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138802</xdr:rowOff>
    </xdr:from>
    <xdr:ext cx="534377" cy="259045"/>
    <xdr:sp macro="" textlink="">
      <xdr:nvSpPr>
        <xdr:cNvPr id="257" name="テキスト ボックス 256"/>
        <xdr:cNvSpPr txBox="1"/>
      </xdr:nvSpPr>
      <xdr:spPr>
        <a:xfrm>
          <a:off x="3530111" y="1659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40308</xdr:rowOff>
    </xdr:from>
    <xdr:to>
      <xdr:col>4</xdr:col>
      <xdr:colOff>206375</xdr:colOff>
      <xdr:row>98</xdr:row>
      <xdr:rowOff>141908</xdr:rowOff>
    </xdr:to>
    <xdr:sp macro="" textlink="">
      <xdr:nvSpPr>
        <xdr:cNvPr id="258" name="円/楕円 257"/>
        <xdr:cNvSpPr/>
      </xdr:nvSpPr>
      <xdr:spPr>
        <a:xfrm>
          <a:off x="2857500" y="1684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133035</xdr:rowOff>
    </xdr:from>
    <xdr:ext cx="534377" cy="259045"/>
    <xdr:sp macro="" textlink="">
      <xdr:nvSpPr>
        <xdr:cNvPr id="259" name="テキスト ボックス 258"/>
        <xdr:cNvSpPr txBox="1"/>
      </xdr:nvSpPr>
      <xdr:spPr>
        <a:xfrm>
          <a:off x="2641111" y="1693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6555</xdr:rowOff>
    </xdr:from>
    <xdr:to>
      <xdr:col>3</xdr:col>
      <xdr:colOff>3175</xdr:colOff>
      <xdr:row>98</xdr:row>
      <xdr:rowOff>108155</xdr:rowOff>
    </xdr:to>
    <xdr:sp macro="" textlink="">
      <xdr:nvSpPr>
        <xdr:cNvPr id="260" name="円/楕円 259"/>
        <xdr:cNvSpPr/>
      </xdr:nvSpPr>
      <xdr:spPr>
        <a:xfrm>
          <a:off x="1968500" y="168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124682</xdr:rowOff>
    </xdr:from>
    <xdr:ext cx="534377" cy="259045"/>
    <xdr:sp macro="" textlink="">
      <xdr:nvSpPr>
        <xdr:cNvPr id="261" name="テキスト ボックス 260"/>
        <xdr:cNvSpPr txBox="1"/>
      </xdr:nvSpPr>
      <xdr:spPr>
        <a:xfrm>
          <a:off x="1752111" y="165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33776</xdr:rowOff>
    </xdr:from>
    <xdr:to>
      <xdr:col>1</xdr:col>
      <xdr:colOff>485775</xdr:colOff>
      <xdr:row>98</xdr:row>
      <xdr:rowOff>135376</xdr:rowOff>
    </xdr:to>
    <xdr:sp macro="" textlink="">
      <xdr:nvSpPr>
        <xdr:cNvPr id="262" name="円/楕円 261"/>
        <xdr:cNvSpPr/>
      </xdr:nvSpPr>
      <xdr:spPr>
        <a:xfrm>
          <a:off x="1079500" y="168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151903</xdr:rowOff>
    </xdr:from>
    <xdr:ext cx="534377" cy="259045"/>
    <xdr:sp macro="" textlink="">
      <xdr:nvSpPr>
        <xdr:cNvPr id="263" name="テキスト ボックス 262"/>
        <xdr:cNvSpPr txBox="1"/>
      </xdr:nvSpPr>
      <xdr:spPr>
        <a:xfrm>
          <a:off x="863111" y="166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95504</xdr:rowOff>
    </xdr:from>
    <xdr:to>
      <xdr:col>15</xdr:col>
      <xdr:colOff>180975</xdr:colOff>
      <xdr:row>38</xdr:row>
      <xdr:rowOff>100457</xdr:rowOff>
    </xdr:to>
    <xdr:cxnSp macro="">
      <xdr:nvCxnSpPr>
        <xdr:cNvPr id="292" name="直線コネクタ 291"/>
        <xdr:cNvCxnSpPr/>
      </xdr:nvCxnSpPr>
      <xdr:spPr>
        <a:xfrm>
          <a:off x="9639300" y="6610604"/>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95504</xdr:rowOff>
    </xdr:from>
    <xdr:to>
      <xdr:col>14</xdr:col>
      <xdr:colOff>28575</xdr:colOff>
      <xdr:row>38</xdr:row>
      <xdr:rowOff>101600</xdr:rowOff>
    </xdr:to>
    <xdr:cxnSp macro="">
      <xdr:nvCxnSpPr>
        <xdr:cNvPr id="295" name="直線コネクタ 294"/>
        <xdr:cNvCxnSpPr/>
      </xdr:nvCxnSpPr>
      <xdr:spPr>
        <a:xfrm flipV="1">
          <a:off x="8750300" y="661060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14351</xdr:rowOff>
    </xdr:from>
    <xdr:to>
      <xdr:col>12</xdr:col>
      <xdr:colOff>511175</xdr:colOff>
      <xdr:row>38</xdr:row>
      <xdr:rowOff>101600</xdr:rowOff>
    </xdr:to>
    <xdr:cxnSp macro="">
      <xdr:nvCxnSpPr>
        <xdr:cNvPr id="298" name="直線コネクタ 297"/>
        <xdr:cNvCxnSpPr/>
      </xdr:nvCxnSpPr>
      <xdr:spPr>
        <a:xfrm>
          <a:off x="7861300" y="5157851"/>
          <a:ext cx="889000" cy="145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14351</xdr:rowOff>
    </xdr:from>
    <xdr:to>
      <xdr:col>11</xdr:col>
      <xdr:colOff>307975</xdr:colOff>
      <xdr:row>32</xdr:row>
      <xdr:rowOff>57023</xdr:rowOff>
    </xdr:to>
    <xdr:cxnSp macro="">
      <xdr:nvCxnSpPr>
        <xdr:cNvPr id="301" name="直線コネクタ 300"/>
        <xdr:cNvCxnSpPr/>
      </xdr:nvCxnSpPr>
      <xdr:spPr>
        <a:xfrm flipV="1">
          <a:off x="6972300" y="5157851"/>
          <a:ext cx="889000" cy="38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133240</xdr:rowOff>
    </xdr:from>
    <xdr:ext cx="469744" cy="259045"/>
    <xdr:sp macro="" textlink="">
      <xdr:nvSpPr>
        <xdr:cNvPr id="303" name="テキスト ボックス 302"/>
        <xdr:cNvSpPr txBox="1"/>
      </xdr:nvSpPr>
      <xdr:spPr>
        <a:xfrm>
          <a:off x="7626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30370</xdr:rowOff>
    </xdr:from>
    <xdr:ext cx="469744" cy="259045"/>
    <xdr:sp macro="" textlink="">
      <xdr:nvSpPr>
        <xdr:cNvPr id="305" name="テキスト ボックス 304"/>
        <xdr:cNvSpPr txBox="1"/>
      </xdr:nvSpPr>
      <xdr:spPr>
        <a:xfrm>
          <a:off x="6737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49657</xdr:rowOff>
    </xdr:from>
    <xdr:to>
      <xdr:col>15</xdr:col>
      <xdr:colOff>231775</xdr:colOff>
      <xdr:row>38</xdr:row>
      <xdr:rowOff>151257</xdr:rowOff>
    </xdr:to>
    <xdr:sp macro="" textlink="">
      <xdr:nvSpPr>
        <xdr:cNvPr id="311" name="円/楕円 310"/>
        <xdr:cNvSpPr/>
      </xdr:nvSpPr>
      <xdr:spPr>
        <a:xfrm>
          <a:off x="104267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136034</xdr:rowOff>
    </xdr:from>
    <xdr:ext cx="378565" cy="259045"/>
    <xdr:sp macro="" textlink="">
      <xdr:nvSpPr>
        <xdr:cNvPr id="312" name="労働費該当値テキスト"/>
        <xdr:cNvSpPr txBox="1"/>
      </xdr:nvSpPr>
      <xdr:spPr>
        <a:xfrm>
          <a:off x="10528300" y="64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44704</xdr:rowOff>
    </xdr:from>
    <xdr:to>
      <xdr:col>14</xdr:col>
      <xdr:colOff>79375</xdr:colOff>
      <xdr:row>38</xdr:row>
      <xdr:rowOff>146304</xdr:rowOff>
    </xdr:to>
    <xdr:sp macro="" textlink="">
      <xdr:nvSpPr>
        <xdr:cNvPr id="313" name="円/楕円 312"/>
        <xdr:cNvSpPr/>
      </xdr:nvSpPr>
      <xdr:spPr>
        <a:xfrm>
          <a:off x="9588500" y="65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137431</xdr:rowOff>
    </xdr:from>
    <xdr:ext cx="378565" cy="259045"/>
    <xdr:sp macro="" textlink="">
      <xdr:nvSpPr>
        <xdr:cNvPr id="314" name="テキスト ボックス 313"/>
        <xdr:cNvSpPr txBox="1"/>
      </xdr:nvSpPr>
      <xdr:spPr>
        <a:xfrm>
          <a:off x="9450017" y="665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50800</xdr:rowOff>
    </xdr:from>
    <xdr:to>
      <xdr:col>12</xdr:col>
      <xdr:colOff>561975</xdr:colOff>
      <xdr:row>38</xdr:row>
      <xdr:rowOff>152400</xdr:rowOff>
    </xdr:to>
    <xdr:sp macro="" textlink="">
      <xdr:nvSpPr>
        <xdr:cNvPr id="315" name="円/楕円 314"/>
        <xdr:cNvSpPr/>
      </xdr:nvSpPr>
      <xdr:spPr>
        <a:xfrm>
          <a:off x="8699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143527</xdr:rowOff>
    </xdr:from>
    <xdr:ext cx="378565" cy="259045"/>
    <xdr:sp macro="" textlink="">
      <xdr:nvSpPr>
        <xdr:cNvPr id="316" name="テキスト ボックス 315"/>
        <xdr:cNvSpPr txBox="1"/>
      </xdr:nvSpPr>
      <xdr:spPr>
        <a:xfrm>
          <a:off x="8561017" y="6658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135001</xdr:rowOff>
    </xdr:from>
    <xdr:to>
      <xdr:col>11</xdr:col>
      <xdr:colOff>358775</xdr:colOff>
      <xdr:row>30</xdr:row>
      <xdr:rowOff>65151</xdr:rowOff>
    </xdr:to>
    <xdr:sp macro="" textlink="">
      <xdr:nvSpPr>
        <xdr:cNvPr id="317" name="円/楕円 316"/>
        <xdr:cNvSpPr/>
      </xdr:nvSpPr>
      <xdr:spPr>
        <a:xfrm>
          <a:off x="7810500" y="51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28</xdr:row>
      <xdr:rowOff>81678</xdr:rowOff>
    </xdr:from>
    <xdr:ext cx="469744" cy="259045"/>
    <xdr:sp macro="" textlink="">
      <xdr:nvSpPr>
        <xdr:cNvPr id="318" name="テキスト ボックス 317"/>
        <xdr:cNvSpPr txBox="1"/>
      </xdr:nvSpPr>
      <xdr:spPr>
        <a:xfrm>
          <a:off x="7626427" y="488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6223</xdr:rowOff>
    </xdr:from>
    <xdr:to>
      <xdr:col>10</xdr:col>
      <xdr:colOff>155575</xdr:colOff>
      <xdr:row>32</xdr:row>
      <xdr:rowOff>107823</xdr:rowOff>
    </xdr:to>
    <xdr:sp macro="" textlink="">
      <xdr:nvSpPr>
        <xdr:cNvPr id="319" name="円/楕円 318"/>
        <xdr:cNvSpPr/>
      </xdr:nvSpPr>
      <xdr:spPr>
        <a:xfrm>
          <a:off x="6921500" y="5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124350</xdr:rowOff>
    </xdr:from>
    <xdr:ext cx="469744" cy="259045"/>
    <xdr:sp macro="" textlink="">
      <xdr:nvSpPr>
        <xdr:cNvPr id="320" name="テキスト ボックス 319"/>
        <xdr:cNvSpPr txBox="1"/>
      </xdr:nvSpPr>
      <xdr:spPr>
        <a:xfrm>
          <a:off x="6737427" y="526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151968</xdr:rowOff>
    </xdr:from>
    <xdr:to>
      <xdr:col>15</xdr:col>
      <xdr:colOff>180975</xdr:colOff>
      <xdr:row>58</xdr:row>
      <xdr:rowOff>162007</xdr:rowOff>
    </xdr:to>
    <xdr:cxnSp macro="">
      <xdr:nvCxnSpPr>
        <xdr:cNvPr id="349" name="直線コネクタ 348"/>
        <xdr:cNvCxnSpPr/>
      </xdr:nvCxnSpPr>
      <xdr:spPr>
        <a:xfrm flipV="1">
          <a:off x="9639300" y="10096068"/>
          <a:ext cx="838200" cy="1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144500</xdr:rowOff>
    </xdr:from>
    <xdr:to>
      <xdr:col>14</xdr:col>
      <xdr:colOff>28575</xdr:colOff>
      <xdr:row>58</xdr:row>
      <xdr:rowOff>162007</xdr:rowOff>
    </xdr:to>
    <xdr:cxnSp macro="">
      <xdr:nvCxnSpPr>
        <xdr:cNvPr id="352" name="直線コネクタ 351"/>
        <xdr:cNvCxnSpPr/>
      </xdr:nvCxnSpPr>
      <xdr:spPr>
        <a:xfrm>
          <a:off x="8750300" y="10088600"/>
          <a:ext cx="88900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144500</xdr:rowOff>
    </xdr:from>
    <xdr:to>
      <xdr:col>12</xdr:col>
      <xdr:colOff>511175</xdr:colOff>
      <xdr:row>58</xdr:row>
      <xdr:rowOff>151702</xdr:rowOff>
    </xdr:to>
    <xdr:cxnSp macro="">
      <xdr:nvCxnSpPr>
        <xdr:cNvPr id="355" name="直線コネクタ 354"/>
        <xdr:cNvCxnSpPr/>
      </xdr:nvCxnSpPr>
      <xdr:spPr>
        <a:xfrm flipV="1">
          <a:off x="7861300" y="10088600"/>
          <a:ext cx="889000" cy="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133509</xdr:rowOff>
    </xdr:from>
    <xdr:to>
      <xdr:col>11</xdr:col>
      <xdr:colOff>307975</xdr:colOff>
      <xdr:row>58</xdr:row>
      <xdr:rowOff>151702</xdr:rowOff>
    </xdr:to>
    <xdr:cxnSp macro="">
      <xdr:nvCxnSpPr>
        <xdr:cNvPr id="358" name="直線コネクタ 357"/>
        <xdr:cNvCxnSpPr/>
      </xdr:nvCxnSpPr>
      <xdr:spPr>
        <a:xfrm>
          <a:off x="6972300" y="10077609"/>
          <a:ext cx="889000" cy="1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101168</xdr:rowOff>
    </xdr:from>
    <xdr:to>
      <xdr:col>15</xdr:col>
      <xdr:colOff>231775</xdr:colOff>
      <xdr:row>59</xdr:row>
      <xdr:rowOff>31318</xdr:rowOff>
    </xdr:to>
    <xdr:sp macro="" textlink="">
      <xdr:nvSpPr>
        <xdr:cNvPr id="368" name="円/楕円 367"/>
        <xdr:cNvSpPr/>
      </xdr:nvSpPr>
      <xdr:spPr>
        <a:xfrm>
          <a:off x="10426700" y="100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16095</xdr:rowOff>
    </xdr:from>
    <xdr:ext cx="469744" cy="259045"/>
    <xdr:sp macro="" textlink="">
      <xdr:nvSpPr>
        <xdr:cNvPr id="369" name="農林水産業費該当値テキスト"/>
        <xdr:cNvSpPr txBox="1"/>
      </xdr:nvSpPr>
      <xdr:spPr>
        <a:xfrm>
          <a:off x="10528300" y="996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111207</xdr:rowOff>
    </xdr:from>
    <xdr:to>
      <xdr:col>14</xdr:col>
      <xdr:colOff>79375</xdr:colOff>
      <xdr:row>59</xdr:row>
      <xdr:rowOff>41357</xdr:rowOff>
    </xdr:to>
    <xdr:sp macro="" textlink="">
      <xdr:nvSpPr>
        <xdr:cNvPr id="370" name="円/楕円 369"/>
        <xdr:cNvSpPr/>
      </xdr:nvSpPr>
      <xdr:spPr>
        <a:xfrm>
          <a:off x="9588500" y="1005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32484</xdr:rowOff>
    </xdr:from>
    <xdr:ext cx="469744" cy="259045"/>
    <xdr:sp macro="" textlink="">
      <xdr:nvSpPr>
        <xdr:cNvPr id="371" name="テキスト ボックス 370"/>
        <xdr:cNvSpPr txBox="1"/>
      </xdr:nvSpPr>
      <xdr:spPr>
        <a:xfrm>
          <a:off x="9404427" y="1014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93700</xdr:rowOff>
    </xdr:from>
    <xdr:to>
      <xdr:col>12</xdr:col>
      <xdr:colOff>561975</xdr:colOff>
      <xdr:row>59</xdr:row>
      <xdr:rowOff>23850</xdr:rowOff>
    </xdr:to>
    <xdr:sp macro="" textlink="">
      <xdr:nvSpPr>
        <xdr:cNvPr id="372" name="円/楕円 371"/>
        <xdr:cNvSpPr/>
      </xdr:nvSpPr>
      <xdr:spPr>
        <a:xfrm>
          <a:off x="8699500" y="100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14977</xdr:rowOff>
    </xdr:from>
    <xdr:ext cx="469744" cy="259045"/>
    <xdr:sp macro="" textlink="">
      <xdr:nvSpPr>
        <xdr:cNvPr id="373" name="テキスト ボックス 372"/>
        <xdr:cNvSpPr txBox="1"/>
      </xdr:nvSpPr>
      <xdr:spPr>
        <a:xfrm>
          <a:off x="8515427" y="101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100902</xdr:rowOff>
    </xdr:from>
    <xdr:to>
      <xdr:col>11</xdr:col>
      <xdr:colOff>358775</xdr:colOff>
      <xdr:row>59</xdr:row>
      <xdr:rowOff>31052</xdr:rowOff>
    </xdr:to>
    <xdr:sp macro="" textlink="">
      <xdr:nvSpPr>
        <xdr:cNvPr id="374" name="円/楕円 373"/>
        <xdr:cNvSpPr/>
      </xdr:nvSpPr>
      <xdr:spPr>
        <a:xfrm>
          <a:off x="7810500" y="1004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22179</xdr:rowOff>
    </xdr:from>
    <xdr:ext cx="469744" cy="259045"/>
    <xdr:sp macro="" textlink="">
      <xdr:nvSpPr>
        <xdr:cNvPr id="375" name="テキスト ボックス 374"/>
        <xdr:cNvSpPr txBox="1"/>
      </xdr:nvSpPr>
      <xdr:spPr>
        <a:xfrm>
          <a:off x="7626427" y="1013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82709</xdr:rowOff>
    </xdr:from>
    <xdr:to>
      <xdr:col>10</xdr:col>
      <xdr:colOff>155575</xdr:colOff>
      <xdr:row>59</xdr:row>
      <xdr:rowOff>12859</xdr:rowOff>
    </xdr:to>
    <xdr:sp macro="" textlink="">
      <xdr:nvSpPr>
        <xdr:cNvPr id="376" name="円/楕円 375"/>
        <xdr:cNvSpPr/>
      </xdr:nvSpPr>
      <xdr:spPr>
        <a:xfrm>
          <a:off x="6921500" y="1002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3986</xdr:rowOff>
    </xdr:from>
    <xdr:ext cx="469744" cy="259045"/>
    <xdr:sp macro="" textlink="">
      <xdr:nvSpPr>
        <xdr:cNvPr id="377" name="テキスト ボックス 376"/>
        <xdr:cNvSpPr txBox="1"/>
      </xdr:nvSpPr>
      <xdr:spPr>
        <a:xfrm>
          <a:off x="6737427" y="1011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165303</xdr:rowOff>
    </xdr:from>
    <xdr:to>
      <xdr:col>15</xdr:col>
      <xdr:colOff>180975</xdr:colOff>
      <xdr:row>78</xdr:row>
      <xdr:rowOff>63233</xdr:rowOff>
    </xdr:to>
    <xdr:cxnSp macro="">
      <xdr:nvCxnSpPr>
        <xdr:cNvPr id="406" name="直線コネクタ 405"/>
        <xdr:cNvCxnSpPr/>
      </xdr:nvCxnSpPr>
      <xdr:spPr>
        <a:xfrm>
          <a:off x="9639300" y="13366953"/>
          <a:ext cx="8382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165303</xdr:rowOff>
    </xdr:from>
    <xdr:to>
      <xdr:col>14</xdr:col>
      <xdr:colOff>28575</xdr:colOff>
      <xdr:row>78</xdr:row>
      <xdr:rowOff>78245</xdr:rowOff>
    </xdr:to>
    <xdr:cxnSp macro="">
      <xdr:nvCxnSpPr>
        <xdr:cNvPr id="409" name="直線コネクタ 408"/>
        <xdr:cNvCxnSpPr/>
      </xdr:nvCxnSpPr>
      <xdr:spPr>
        <a:xfrm flipV="1">
          <a:off x="8750300" y="13366953"/>
          <a:ext cx="889000" cy="8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78245</xdr:rowOff>
    </xdr:from>
    <xdr:to>
      <xdr:col>12</xdr:col>
      <xdr:colOff>511175</xdr:colOff>
      <xdr:row>78</xdr:row>
      <xdr:rowOff>125261</xdr:rowOff>
    </xdr:to>
    <xdr:cxnSp macro="">
      <xdr:nvCxnSpPr>
        <xdr:cNvPr id="412" name="直線コネクタ 411"/>
        <xdr:cNvCxnSpPr/>
      </xdr:nvCxnSpPr>
      <xdr:spPr>
        <a:xfrm flipV="1">
          <a:off x="7861300" y="13451345"/>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114669</xdr:rowOff>
    </xdr:from>
    <xdr:to>
      <xdr:col>11</xdr:col>
      <xdr:colOff>307975</xdr:colOff>
      <xdr:row>78</xdr:row>
      <xdr:rowOff>125261</xdr:rowOff>
    </xdr:to>
    <xdr:cxnSp macro="">
      <xdr:nvCxnSpPr>
        <xdr:cNvPr id="415" name="直線コネクタ 414"/>
        <xdr:cNvCxnSpPr/>
      </xdr:nvCxnSpPr>
      <xdr:spPr>
        <a:xfrm>
          <a:off x="6972300" y="13487769"/>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12433</xdr:rowOff>
    </xdr:from>
    <xdr:to>
      <xdr:col>15</xdr:col>
      <xdr:colOff>231775</xdr:colOff>
      <xdr:row>78</xdr:row>
      <xdr:rowOff>114033</xdr:rowOff>
    </xdr:to>
    <xdr:sp macro="" textlink="">
      <xdr:nvSpPr>
        <xdr:cNvPr id="425" name="円/楕円 424"/>
        <xdr:cNvSpPr/>
      </xdr:nvSpPr>
      <xdr:spPr>
        <a:xfrm>
          <a:off x="10426700" y="133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162310</xdr:rowOff>
    </xdr:from>
    <xdr:ext cx="469744" cy="259045"/>
    <xdr:sp macro="" textlink="">
      <xdr:nvSpPr>
        <xdr:cNvPr id="426" name="商工費該当値テキスト"/>
        <xdr:cNvSpPr txBox="1"/>
      </xdr:nvSpPr>
      <xdr:spPr>
        <a:xfrm>
          <a:off x="10528300" y="133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114503</xdr:rowOff>
    </xdr:from>
    <xdr:to>
      <xdr:col>14</xdr:col>
      <xdr:colOff>79375</xdr:colOff>
      <xdr:row>78</xdr:row>
      <xdr:rowOff>44653</xdr:rowOff>
    </xdr:to>
    <xdr:sp macro="" textlink="">
      <xdr:nvSpPr>
        <xdr:cNvPr id="427" name="円/楕円 426"/>
        <xdr:cNvSpPr/>
      </xdr:nvSpPr>
      <xdr:spPr>
        <a:xfrm>
          <a:off x="9588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35780</xdr:rowOff>
    </xdr:from>
    <xdr:ext cx="469744" cy="259045"/>
    <xdr:sp macro="" textlink="">
      <xdr:nvSpPr>
        <xdr:cNvPr id="428" name="テキスト ボックス 427"/>
        <xdr:cNvSpPr txBox="1"/>
      </xdr:nvSpPr>
      <xdr:spPr>
        <a:xfrm>
          <a:off x="9404427" y="1340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27445</xdr:rowOff>
    </xdr:from>
    <xdr:to>
      <xdr:col>12</xdr:col>
      <xdr:colOff>561975</xdr:colOff>
      <xdr:row>78</xdr:row>
      <xdr:rowOff>129045</xdr:rowOff>
    </xdr:to>
    <xdr:sp macro="" textlink="">
      <xdr:nvSpPr>
        <xdr:cNvPr id="429" name="円/楕円 428"/>
        <xdr:cNvSpPr/>
      </xdr:nvSpPr>
      <xdr:spPr>
        <a:xfrm>
          <a:off x="8699500" y="134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120172</xdr:rowOff>
    </xdr:from>
    <xdr:ext cx="469744" cy="259045"/>
    <xdr:sp macro="" textlink="">
      <xdr:nvSpPr>
        <xdr:cNvPr id="430" name="テキスト ボックス 429"/>
        <xdr:cNvSpPr txBox="1"/>
      </xdr:nvSpPr>
      <xdr:spPr>
        <a:xfrm>
          <a:off x="8515427" y="134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74461</xdr:rowOff>
    </xdr:from>
    <xdr:to>
      <xdr:col>11</xdr:col>
      <xdr:colOff>358775</xdr:colOff>
      <xdr:row>79</xdr:row>
      <xdr:rowOff>4611</xdr:rowOff>
    </xdr:to>
    <xdr:sp macro="" textlink="">
      <xdr:nvSpPr>
        <xdr:cNvPr id="431" name="円/楕円 430"/>
        <xdr:cNvSpPr/>
      </xdr:nvSpPr>
      <xdr:spPr>
        <a:xfrm>
          <a:off x="7810500" y="134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167188</xdr:rowOff>
    </xdr:from>
    <xdr:ext cx="469744" cy="259045"/>
    <xdr:sp macro="" textlink="">
      <xdr:nvSpPr>
        <xdr:cNvPr id="432" name="テキスト ボックス 431"/>
        <xdr:cNvSpPr txBox="1"/>
      </xdr:nvSpPr>
      <xdr:spPr>
        <a:xfrm>
          <a:off x="7626427" y="1354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63869</xdr:rowOff>
    </xdr:from>
    <xdr:to>
      <xdr:col>10</xdr:col>
      <xdr:colOff>155575</xdr:colOff>
      <xdr:row>78</xdr:row>
      <xdr:rowOff>165469</xdr:rowOff>
    </xdr:to>
    <xdr:sp macro="" textlink="">
      <xdr:nvSpPr>
        <xdr:cNvPr id="433" name="円/楕円 432"/>
        <xdr:cNvSpPr/>
      </xdr:nvSpPr>
      <xdr:spPr>
        <a:xfrm>
          <a:off x="6921500" y="1343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156596</xdr:rowOff>
    </xdr:from>
    <xdr:ext cx="469744" cy="259045"/>
    <xdr:sp macro="" textlink="">
      <xdr:nvSpPr>
        <xdr:cNvPr id="434" name="テキスト ボックス 433"/>
        <xdr:cNvSpPr txBox="1"/>
      </xdr:nvSpPr>
      <xdr:spPr>
        <a:xfrm>
          <a:off x="6737427" y="1352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161674</xdr:rowOff>
    </xdr:from>
    <xdr:to>
      <xdr:col>15</xdr:col>
      <xdr:colOff>180975</xdr:colOff>
      <xdr:row>97</xdr:row>
      <xdr:rowOff>168360</xdr:rowOff>
    </xdr:to>
    <xdr:cxnSp macro="">
      <xdr:nvCxnSpPr>
        <xdr:cNvPr id="467" name="直線コネクタ 466"/>
        <xdr:cNvCxnSpPr/>
      </xdr:nvCxnSpPr>
      <xdr:spPr>
        <a:xfrm>
          <a:off x="9639300" y="16792324"/>
          <a:ext cx="8382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119517</xdr:rowOff>
    </xdr:from>
    <xdr:to>
      <xdr:col>14</xdr:col>
      <xdr:colOff>28575</xdr:colOff>
      <xdr:row>97</xdr:row>
      <xdr:rowOff>161674</xdr:rowOff>
    </xdr:to>
    <xdr:cxnSp macro="">
      <xdr:nvCxnSpPr>
        <xdr:cNvPr id="470" name="直線コネクタ 469"/>
        <xdr:cNvCxnSpPr/>
      </xdr:nvCxnSpPr>
      <xdr:spPr>
        <a:xfrm>
          <a:off x="8750300" y="16750167"/>
          <a:ext cx="889000" cy="4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119517</xdr:rowOff>
    </xdr:from>
    <xdr:to>
      <xdr:col>12</xdr:col>
      <xdr:colOff>511175</xdr:colOff>
      <xdr:row>98</xdr:row>
      <xdr:rowOff>36173</xdr:rowOff>
    </xdr:to>
    <xdr:cxnSp macro="">
      <xdr:nvCxnSpPr>
        <xdr:cNvPr id="473" name="直線コネクタ 472"/>
        <xdr:cNvCxnSpPr/>
      </xdr:nvCxnSpPr>
      <xdr:spPr>
        <a:xfrm flipV="1">
          <a:off x="7861300" y="16750167"/>
          <a:ext cx="889000" cy="8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36173</xdr:rowOff>
    </xdr:from>
    <xdr:to>
      <xdr:col>11</xdr:col>
      <xdr:colOff>307975</xdr:colOff>
      <xdr:row>98</xdr:row>
      <xdr:rowOff>47270</xdr:rowOff>
    </xdr:to>
    <xdr:cxnSp macro="">
      <xdr:nvCxnSpPr>
        <xdr:cNvPr id="476" name="直線コネクタ 475"/>
        <xdr:cNvCxnSpPr/>
      </xdr:nvCxnSpPr>
      <xdr:spPr>
        <a:xfrm flipV="1">
          <a:off x="6972300" y="16838273"/>
          <a:ext cx="889000" cy="1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117560</xdr:rowOff>
    </xdr:from>
    <xdr:to>
      <xdr:col>15</xdr:col>
      <xdr:colOff>231775</xdr:colOff>
      <xdr:row>98</xdr:row>
      <xdr:rowOff>47710</xdr:rowOff>
    </xdr:to>
    <xdr:sp macro="" textlink="">
      <xdr:nvSpPr>
        <xdr:cNvPr id="486" name="円/楕円 485"/>
        <xdr:cNvSpPr/>
      </xdr:nvSpPr>
      <xdr:spPr>
        <a:xfrm>
          <a:off x="10426700" y="1674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95987</xdr:rowOff>
    </xdr:from>
    <xdr:ext cx="534377" cy="259045"/>
    <xdr:sp macro="" textlink="">
      <xdr:nvSpPr>
        <xdr:cNvPr id="487" name="土木費該当値テキスト"/>
        <xdr:cNvSpPr txBox="1"/>
      </xdr:nvSpPr>
      <xdr:spPr>
        <a:xfrm>
          <a:off x="10528300" y="167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32,991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110874</xdr:rowOff>
    </xdr:from>
    <xdr:to>
      <xdr:col>14</xdr:col>
      <xdr:colOff>79375</xdr:colOff>
      <xdr:row>98</xdr:row>
      <xdr:rowOff>41024</xdr:rowOff>
    </xdr:to>
    <xdr:sp macro="" textlink="">
      <xdr:nvSpPr>
        <xdr:cNvPr id="488" name="円/楕円 487"/>
        <xdr:cNvSpPr/>
      </xdr:nvSpPr>
      <xdr:spPr>
        <a:xfrm>
          <a:off x="9588500" y="1674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32151</xdr:rowOff>
    </xdr:from>
    <xdr:ext cx="534377" cy="259045"/>
    <xdr:sp macro="" textlink="">
      <xdr:nvSpPr>
        <xdr:cNvPr id="489" name="テキスト ボックス 488"/>
        <xdr:cNvSpPr txBox="1"/>
      </xdr:nvSpPr>
      <xdr:spPr>
        <a:xfrm>
          <a:off x="9372111" y="1683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68717</xdr:rowOff>
    </xdr:from>
    <xdr:to>
      <xdr:col>12</xdr:col>
      <xdr:colOff>561975</xdr:colOff>
      <xdr:row>97</xdr:row>
      <xdr:rowOff>170317</xdr:rowOff>
    </xdr:to>
    <xdr:sp macro="" textlink="">
      <xdr:nvSpPr>
        <xdr:cNvPr id="490" name="円/楕円 489"/>
        <xdr:cNvSpPr/>
      </xdr:nvSpPr>
      <xdr:spPr>
        <a:xfrm>
          <a:off x="8699500" y="1669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161444</xdr:rowOff>
    </xdr:from>
    <xdr:ext cx="534377" cy="259045"/>
    <xdr:sp macro="" textlink="">
      <xdr:nvSpPr>
        <xdr:cNvPr id="491" name="テキスト ボックス 490"/>
        <xdr:cNvSpPr txBox="1"/>
      </xdr:nvSpPr>
      <xdr:spPr>
        <a:xfrm>
          <a:off x="8483111" y="1679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156823</xdr:rowOff>
    </xdr:from>
    <xdr:to>
      <xdr:col>11</xdr:col>
      <xdr:colOff>358775</xdr:colOff>
      <xdr:row>98</xdr:row>
      <xdr:rowOff>86973</xdr:rowOff>
    </xdr:to>
    <xdr:sp macro="" textlink="">
      <xdr:nvSpPr>
        <xdr:cNvPr id="492" name="円/楕円 491"/>
        <xdr:cNvSpPr/>
      </xdr:nvSpPr>
      <xdr:spPr>
        <a:xfrm>
          <a:off x="7810500" y="167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78100</xdr:rowOff>
    </xdr:from>
    <xdr:ext cx="534377" cy="259045"/>
    <xdr:sp macro="" textlink="">
      <xdr:nvSpPr>
        <xdr:cNvPr id="493" name="テキスト ボックス 492"/>
        <xdr:cNvSpPr txBox="1"/>
      </xdr:nvSpPr>
      <xdr:spPr>
        <a:xfrm>
          <a:off x="7594111" y="1688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167920</xdr:rowOff>
    </xdr:from>
    <xdr:to>
      <xdr:col>10</xdr:col>
      <xdr:colOff>155575</xdr:colOff>
      <xdr:row>98</xdr:row>
      <xdr:rowOff>98070</xdr:rowOff>
    </xdr:to>
    <xdr:sp macro="" textlink="">
      <xdr:nvSpPr>
        <xdr:cNvPr id="494" name="円/楕円 493"/>
        <xdr:cNvSpPr/>
      </xdr:nvSpPr>
      <xdr:spPr>
        <a:xfrm>
          <a:off x="6921500" y="167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89197</xdr:rowOff>
    </xdr:from>
    <xdr:ext cx="534377" cy="259045"/>
    <xdr:sp macro="" textlink="">
      <xdr:nvSpPr>
        <xdr:cNvPr id="495" name="テキスト ボックス 494"/>
        <xdr:cNvSpPr txBox="1"/>
      </xdr:nvSpPr>
      <xdr:spPr>
        <a:xfrm>
          <a:off x="6705111" y="1689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154056</xdr:rowOff>
    </xdr:from>
    <xdr:to>
      <xdr:col>23</xdr:col>
      <xdr:colOff>517525</xdr:colOff>
      <xdr:row>38</xdr:row>
      <xdr:rowOff>23663</xdr:rowOff>
    </xdr:to>
    <xdr:cxnSp macro="">
      <xdr:nvCxnSpPr>
        <xdr:cNvPr id="523" name="直線コネクタ 522"/>
        <xdr:cNvCxnSpPr/>
      </xdr:nvCxnSpPr>
      <xdr:spPr>
        <a:xfrm flipV="1">
          <a:off x="15481300" y="6497706"/>
          <a:ext cx="838200" cy="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15342</xdr:rowOff>
    </xdr:from>
    <xdr:to>
      <xdr:col>22</xdr:col>
      <xdr:colOff>365125</xdr:colOff>
      <xdr:row>38</xdr:row>
      <xdr:rowOff>23663</xdr:rowOff>
    </xdr:to>
    <xdr:cxnSp macro="">
      <xdr:nvCxnSpPr>
        <xdr:cNvPr id="526" name="直線コネクタ 525"/>
        <xdr:cNvCxnSpPr/>
      </xdr:nvCxnSpPr>
      <xdr:spPr>
        <a:xfrm>
          <a:off x="14592300" y="6530442"/>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15342</xdr:rowOff>
    </xdr:from>
    <xdr:to>
      <xdr:col>21</xdr:col>
      <xdr:colOff>161925</xdr:colOff>
      <xdr:row>38</xdr:row>
      <xdr:rowOff>61793</xdr:rowOff>
    </xdr:to>
    <xdr:cxnSp macro="">
      <xdr:nvCxnSpPr>
        <xdr:cNvPr id="529" name="直線コネクタ 528"/>
        <xdr:cNvCxnSpPr/>
      </xdr:nvCxnSpPr>
      <xdr:spPr>
        <a:xfrm flipV="1">
          <a:off x="13703300" y="6530442"/>
          <a:ext cx="889000" cy="4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42773</xdr:rowOff>
    </xdr:from>
    <xdr:to>
      <xdr:col>19</xdr:col>
      <xdr:colOff>644525</xdr:colOff>
      <xdr:row>38</xdr:row>
      <xdr:rowOff>61793</xdr:rowOff>
    </xdr:to>
    <xdr:cxnSp macro="">
      <xdr:nvCxnSpPr>
        <xdr:cNvPr id="532" name="直線コネクタ 531"/>
        <xdr:cNvCxnSpPr/>
      </xdr:nvCxnSpPr>
      <xdr:spPr>
        <a:xfrm>
          <a:off x="12814300" y="6557873"/>
          <a:ext cx="889000" cy="1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103256</xdr:rowOff>
    </xdr:from>
    <xdr:to>
      <xdr:col>23</xdr:col>
      <xdr:colOff>568325</xdr:colOff>
      <xdr:row>38</xdr:row>
      <xdr:rowOff>33406</xdr:rowOff>
    </xdr:to>
    <xdr:sp macro="" textlink="">
      <xdr:nvSpPr>
        <xdr:cNvPr id="542" name="円/楕円 541"/>
        <xdr:cNvSpPr/>
      </xdr:nvSpPr>
      <xdr:spPr>
        <a:xfrm>
          <a:off x="16268700" y="64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81683</xdr:rowOff>
    </xdr:from>
    <xdr:ext cx="534377" cy="259045"/>
    <xdr:sp macro="" textlink="">
      <xdr:nvSpPr>
        <xdr:cNvPr id="543" name="消防費該当値テキスト"/>
        <xdr:cNvSpPr txBox="1"/>
      </xdr:nvSpPr>
      <xdr:spPr>
        <a:xfrm>
          <a:off x="16370300" y="642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13,436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144313</xdr:rowOff>
    </xdr:from>
    <xdr:to>
      <xdr:col>22</xdr:col>
      <xdr:colOff>415925</xdr:colOff>
      <xdr:row>38</xdr:row>
      <xdr:rowOff>74462</xdr:rowOff>
    </xdr:to>
    <xdr:sp macro="" textlink="">
      <xdr:nvSpPr>
        <xdr:cNvPr id="544" name="円/楕円 543"/>
        <xdr:cNvSpPr/>
      </xdr:nvSpPr>
      <xdr:spPr>
        <a:xfrm>
          <a:off x="15430500" y="6487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65590</xdr:rowOff>
    </xdr:from>
    <xdr:ext cx="534377" cy="259045"/>
    <xdr:sp macro="" textlink="">
      <xdr:nvSpPr>
        <xdr:cNvPr id="545" name="テキスト ボックス 544"/>
        <xdr:cNvSpPr txBox="1"/>
      </xdr:nvSpPr>
      <xdr:spPr>
        <a:xfrm>
          <a:off x="15214111" y="658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135992</xdr:rowOff>
    </xdr:from>
    <xdr:to>
      <xdr:col>21</xdr:col>
      <xdr:colOff>212725</xdr:colOff>
      <xdr:row>38</xdr:row>
      <xdr:rowOff>66142</xdr:rowOff>
    </xdr:to>
    <xdr:sp macro="" textlink="">
      <xdr:nvSpPr>
        <xdr:cNvPr id="546" name="円/楕円 545"/>
        <xdr:cNvSpPr/>
      </xdr:nvSpPr>
      <xdr:spPr>
        <a:xfrm>
          <a:off x="14541500" y="64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57269</xdr:rowOff>
    </xdr:from>
    <xdr:ext cx="534377" cy="259045"/>
    <xdr:sp macro="" textlink="">
      <xdr:nvSpPr>
        <xdr:cNvPr id="547" name="テキスト ボックス 546"/>
        <xdr:cNvSpPr txBox="1"/>
      </xdr:nvSpPr>
      <xdr:spPr>
        <a:xfrm>
          <a:off x="14325111" y="65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10993</xdr:rowOff>
    </xdr:from>
    <xdr:to>
      <xdr:col>20</xdr:col>
      <xdr:colOff>9525</xdr:colOff>
      <xdr:row>38</xdr:row>
      <xdr:rowOff>112593</xdr:rowOff>
    </xdr:to>
    <xdr:sp macro="" textlink="">
      <xdr:nvSpPr>
        <xdr:cNvPr id="548" name="円/楕円 547"/>
        <xdr:cNvSpPr/>
      </xdr:nvSpPr>
      <xdr:spPr>
        <a:xfrm>
          <a:off x="13652500" y="652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103720</xdr:rowOff>
    </xdr:from>
    <xdr:ext cx="534377" cy="259045"/>
    <xdr:sp macro="" textlink="">
      <xdr:nvSpPr>
        <xdr:cNvPr id="549" name="テキスト ボックス 548"/>
        <xdr:cNvSpPr txBox="1"/>
      </xdr:nvSpPr>
      <xdr:spPr>
        <a:xfrm>
          <a:off x="13436111" y="661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163423</xdr:rowOff>
    </xdr:from>
    <xdr:to>
      <xdr:col>18</xdr:col>
      <xdr:colOff>492125</xdr:colOff>
      <xdr:row>38</xdr:row>
      <xdr:rowOff>93573</xdr:rowOff>
    </xdr:to>
    <xdr:sp macro="" textlink="">
      <xdr:nvSpPr>
        <xdr:cNvPr id="550" name="円/楕円 549"/>
        <xdr:cNvSpPr/>
      </xdr:nvSpPr>
      <xdr:spPr>
        <a:xfrm>
          <a:off x="127635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84700</xdr:rowOff>
    </xdr:from>
    <xdr:ext cx="534377" cy="259045"/>
    <xdr:sp macro="" textlink="">
      <xdr:nvSpPr>
        <xdr:cNvPr id="551" name="テキスト ボックス 550"/>
        <xdr:cNvSpPr txBox="1"/>
      </xdr:nvSpPr>
      <xdr:spPr>
        <a:xfrm>
          <a:off x="12547111" y="659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73798</xdr:rowOff>
    </xdr:from>
    <xdr:to>
      <xdr:col>23</xdr:col>
      <xdr:colOff>517525</xdr:colOff>
      <xdr:row>57</xdr:row>
      <xdr:rowOff>91063</xdr:rowOff>
    </xdr:to>
    <xdr:cxnSp macro="">
      <xdr:nvCxnSpPr>
        <xdr:cNvPr id="582" name="直線コネクタ 581"/>
        <xdr:cNvCxnSpPr/>
      </xdr:nvCxnSpPr>
      <xdr:spPr>
        <a:xfrm flipV="1">
          <a:off x="15481300" y="9846448"/>
          <a:ext cx="838200" cy="1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91063</xdr:rowOff>
    </xdr:from>
    <xdr:to>
      <xdr:col>22</xdr:col>
      <xdr:colOff>365125</xdr:colOff>
      <xdr:row>57</xdr:row>
      <xdr:rowOff>94655</xdr:rowOff>
    </xdr:to>
    <xdr:cxnSp macro="">
      <xdr:nvCxnSpPr>
        <xdr:cNvPr id="585" name="直線コネクタ 584"/>
        <xdr:cNvCxnSpPr/>
      </xdr:nvCxnSpPr>
      <xdr:spPr>
        <a:xfrm flipV="1">
          <a:off x="14592300" y="9863713"/>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54694</xdr:rowOff>
    </xdr:from>
    <xdr:to>
      <xdr:col>21</xdr:col>
      <xdr:colOff>161925</xdr:colOff>
      <xdr:row>57</xdr:row>
      <xdr:rowOff>94655</xdr:rowOff>
    </xdr:to>
    <xdr:cxnSp macro="">
      <xdr:nvCxnSpPr>
        <xdr:cNvPr id="588" name="直線コネクタ 587"/>
        <xdr:cNvCxnSpPr/>
      </xdr:nvCxnSpPr>
      <xdr:spPr>
        <a:xfrm>
          <a:off x="13703300" y="9827344"/>
          <a:ext cx="889000" cy="3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54694</xdr:rowOff>
    </xdr:from>
    <xdr:to>
      <xdr:col>19</xdr:col>
      <xdr:colOff>644525</xdr:colOff>
      <xdr:row>57</xdr:row>
      <xdr:rowOff>57611</xdr:rowOff>
    </xdr:to>
    <xdr:cxnSp macro="">
      <xdr:nvCxnSpPr>
        <xdr:cNvPr id="591" name="直線コネクタ 590"/>
        <xdr:cNvCxnSpPr/>
      </xdr:nvCxnSpPr>
      <xdr:spPr>
        <a:xfrm flipV="1">
          <a:off x="12814300" y="9827344"/>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22998</xdr:rowOff>
    </xdr:from>
    <xdr:to>
      <xdr:col>23</xdr:col>
      <xdr:colOff>568325</xdr:colOff>
      <xdr:row>57</xdr:row>
      <xdr:rowOff>124598</xdr:rowOff>
    </xdr:to>
    <xdr:sp macro="" textlink="">
      <xdr:nvSpPr>
        <xdr:cNvPr id="601" name="円/楕円 600"/>
        <xdr:cNvSpPr/>
      </xdr:nvSpPr>
      <xdr:spPr>
        <a:xfrm>
          <a:off x="16268700" y="97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1425</xdr:rowOff>
    </xdr:from>
    <xdr:ext cx="534377" cy="259045"/>
    <xdr:sp macro="" textlink="">
      <xdr:nvSpPr>
        <xdr:cNvPr id="602" name="教育費該当値テキスト"/>
        <xdr:cNvSpPr txBox="1"/>
      </xdr:nvSpPr>
      <xdr:spPr>
        <a:xfrm>
          <a:off x="16370300" y="977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33,804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40263</xdr:rowOff>
    </xdr:from>
    <xdr:to>
      <xdr:col>22</xdr:col>
      <xdr:colOff>415925</xdr:colOff>
      <xdr:row>57</xdr:row>
      <xdr:rowOff>141863</xdr:rowOff>
    </xdr:to>
    <xdr:sp macro="" textlink="">
      <xdr:nvSpPr>
        <xdr:cNvPr id="603" name="円/楕円 602"/>
        <xdr:cNvSpPr/>
      </xdr:nvSpPr>
      <xdr:spPr>
        <a:xfrm>
          <a:off x="15430500" y="98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132990</xdr:rowOff>
    </xdr:from>
    <xdr:ext cx="534377" cy="259045"/>
    <xdr:sp macro="" textlink="">
      <xdr:nvSpPr>
        <xdr:cNvPr id="604" name="テキスト ボックス 603"/>
        <xdr:cNvSpPr txBox="1"/>
      </xdr:nvSpPr>
      <xdr:spPr>
        <a:xfrm>
          <a:off x="15214111" y="990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43855</xdr:rowOff>
    </xdr:from>
    <xdr:to>
      <xdr:col>21</xdr:col>
      <xdr:colOff>212725</xdr:colOff>
      <xdr:row>57</xdr:row>
      <xdr:rowOff>145455</xdr:rowOff>
    </xdr:to>
    <xdr:sp macro="" textlink="">
      <xdr:nvSpPr>
        <xdr:cNvPr id="605" name="円/楕円 604"/>
        <xdr:cNvSpPr/>
      </xdr:nvSpPr>
      <xdr:spPr>
        <a:xfrm>
          <a:off x="14541500" y="98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136582</xdr:rowOff>
    </xdr:from>
    <xdr:ext cx="534377" cy="259045"/>
    <xdr:sp macro="" textlink="">
      <xdr:nvSpPr>
        <xdr:cNvPr id="606" name="テキスト ボックス 605"/>
        <xdr:cNvSpPr txBox="1"/>
      </xdr:nvSpPr>
      <xdr:spPr>
        <a:xfrm>
          <a:off x="14325111" y="99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3894</xdr:rowOff>
    </xdr:from>
    <xdr:to>
      <xdr:col>20</xdr:col>
      <xdr:colOff>9525</xdr:colOff>
      <xdr:row>57</xdr:row>
      <xdr:rowOff>105494</xdr:rowOff>
    </xdr:to>
    <xdr:sp macro="" textlink="">
      <xdr:nvSpPr>
        <xdr:cNvPr id="607" name="円/楕円 606"/>
        <xdr:cNvSpPr/>
      </xdr:nvSpPr>
      <xdr:spPr>
        <a:xfrm>
          <a:off x="13652500" y="977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96621</xdr:rowOff>
    </xdr:from>
    <xdr:ext cx="534377" cy="259045"/>
    <xdr:sp macro="" textlink="">
      <xdr:nvSpPr>
        <xdr:cNvPr id="608" name="テキスト ボックス 607"/>
        <xdr:cNvSpPr txBox="1"/>
      </xdr:nvSpPr>
      <xdr:spPr>
        <a:xfrm>
          <a:off x="13436111" y="98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6811</xdr:rowOff>
    </xdr:from>
    <xdr:to>
      <xdr:col>18</xdr:col>
      <xdr:colOff>492125</xdr:colOff>
      <xdr:row>57</xdr:row>
      <xdr:rowOff>108411</xdr:rowOff>
    </xdr:to>
    <xdr:sp macro="" textlink="">
      <xdr:nvSpPr>
        <xdr:cNvPr id="609" name="円/楕円 608"/>
        <xdr:cNvSpPr/>
      </xdr:nvSpPr>
      <xdr:spPr>
        <a:xfrm>
          <a:off x="12763500" y="977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99538</xdr:rowOff>
    </xdr:from>
    <xdr:ext cx="534377" cy="259045"/>
    <xdr:sp macro="" textlink="">
      <xdr:nvSpPr>
        <xdr:cNvPr id="610" name="テキスト ボックス 609"/>
        <xdr:cNvSpPr txBox="1"/>
      </xdr:nvSpPr>
      <xdr:spPr>
        <a:xfrm>
          <a:off x="12547111" y="987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44222</xdr:rowOff>
    </xdr:from>
    <xdr:to>
      <xdr:col>19</xdr:col>
      <xdr:colOff>644525</xdr:colOff>
      <xdr:row>79</xdr:row>
      <xdr:rowOff>44450</xdr:rowOff>
    </xdr:to>
    <xdr:cxnSp macro="">
      <xdr:nvCxnSpPr>
        <xdr:cNvPr id="648" name="直線コネクタ 647"/>
        <xdr:cNvCxnSpPr/>
      </xdr:nvCxnSpPr>
      <xdr:spPr>
        <a:xfrm>
          <a:off x="12814300" y="1358877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164872</xdr:rowOff>
    </xdr:from>
    <xdr:to>
      <xdr:col>18</xdr:col>
      <xdr:colOff>492125</xdr:colOff>
      <xdr:row>79</xdr:row>
      <xdr:rowOff>95022</xdr:rowOff>
    </xdr:to>
    <xdr:sp macro="" textlink="">
      <xdr:nvSpPr>
        <xdr:cNvPr id="666" name="円/楕円 665"/>
        <xdr:cNvSpPr/>
      </xdr:nvSpPr>
      <xdr:spPr>
        <a:xfrm>
          <a:off x="12763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86149</xdr:rowOff>
    </xdr:from>
    <xdr:ext cx="313932" cy="259045"/>
    <xdr:sp macro="" textlink="">
      <xdr:nvSpPr>
        <xdr:cNvPr id="667" name="テキスト ボックス 666"/>
        <xdr:cNvSpPr txBox="1"/>
      </xdr:nvSpPr>
      <xdr:spPr>
        <a:xfrm>
          <a:off x="12657333" y="13630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111049</xdr:rowOff>
    </xdr:from>
    <xdr:to>
      <xdr:col>23</xdr:col>
      <xdr:colOff>517525</xdr:colOff>
      <xdr:row>97</xdr:row>
      <xdr:rowOff>123295</xdr:rowOff>
    </xdr:to>
    <xdr:cxnSp macro="">
      <xdr:nvCxnSpPr>
        <xdr:cNvPr id="698" name="直線コネクタ 697"/>
        <xdr:cNvCxnSpPr/>
      </xdr:nvCxnSpPr>
      <xdr:spPr>
        <a:xfrm>
          <a:off x="15481300" y="16741699"/>
          <a:ext cx="8382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71664</xdr:rowOff>
    </xdr:from>
    <xdr:to>
      <xdr:col>22</xdr:col>
      <xdr:colOff>365125</xdr:colOff>
      <xdr:row>97</xdr:row>
      <xdr:rowOff>111049</xdr:rowOff>
    </xdr:to>
    <xdr:cxnSp macro="">
      <xdr:nvCxnSpPr>
        <xdr:cNvPr id="701" name="直線コネクタ 700"/>
        <xdr:cNvCxnSpPr/>
      </xdr:nvCxnSpPr>
      <xdr:spPr>
        <a:xfrm>
          <a:off x="14592300" y="16702314"/>
          <a:ext cx="889000" cy="3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71664</xdr:rowOff>
    </xdr:from>
    <xdr:to>
      <xdr:col>21</xdr:col>
      <xdr:colOff>161925</xdr:colOff>
      <xdr:row>97</xdr:row>
      <xdr:rowOff>78828</xdr:rowOff>
    </xdr:to>
    <xdr:cxnSp macro="">
      <xdr:nvCxnSpPr>
        <xdr:cNvPr id="704" name="直線コネクタ 703"/>
        <xdr:cNvCxnSpPr/>
      </xdr:nvCxnSpPr>
      <xdr:spPr>
        <a:xfrm flipV="1">
          <a:off x="13703300" y="16702314"/>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78828</xdr:rowOff>
    </xdr:from>
    <xdr:to>
      <xdr:col>19</xdr:col>
      <xdr:colOff>644525</xdr:colOff>
      <xdr:row>97</xdr:row>
      <xdr:rowOff>80699</xdr:rowOff>
    </xdr:to>
    <xdr:cxnSp macro="">
      <xdr:nvCxnSpPr>
        <xdr:cNvPr id="707" name="直線コネクタ 706"/>
        <xdr:cNvCxnSpPr/>
      </xdr:nvCxnSpPr>
      <xdr:spPr>
        <a:xfrm flipV="1">
          <a:off x="12814300" y="16709478"/>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72495</xdr:rowOff>
    </xdr:from>
    <xdr:to>
      <xdr:col>23</xdr:col>
      <xdr:colOff>568325</xdr:colOff>
      <xdr:row>98</xdr:row>
      <xdr:rowOff>2645</xdr:rowOff>
    </xdr:to>
    <xdr:sp macro="" textlink="">
      <xdr:nvSpPr>
        <xdr:cNvPr id="717" name="円/楕円 716"/>
        <xdr:cNvSpPr/>
      </xdr:nvSpPr>
      <xdr:spPr>
        <a:xfrm>
          <a:off x="16268700" y="1670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50922</xdr:rowOff>
    </xdr:from>
    <xdr:ext cx="534377" cy="259045"/>
    <xdr:sp macro="" textlink="">
      <xdr:nvSpPr>
        <xdr:cNvPr id="718" name="公債費該当値テキスト"/>
        <xdr:cNvSpPr txBox="1"/>
      </xdr:nvSpPr>
      <xdr:spPr>
        <a:xfrm>
          <a:off x="16370300" y="166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29,257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60249</xdr:rowOff>
    </xdr:from>
    <xdr:to>
      <xdr:col>22</xdr:col>
      <xdr:colOff>415925</xdr:colOff>
      <xdr:row>97</xdr:row>
      <xdr:rowOff>161849</xdr:rowOff>
    </xdr:to>
    <xdr:sp macro="" textlink="">
      <xdr:nvSpPr>
        <xdr:cNvPr id="719" name="円/楕円 718"/>
        <xdr:cNvSpPr/>
      </xdr:nvSpPr>
      <xdr:spPr>
        <a:xfrm>
          <a:off x="15430500" y="1669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6926</xdr:rowOff>
    </xdr:from>
    <xdr:ext cx="534377" cy="259045"/>
    <xdr:sp macro="" textlink="">
      <xdr:nvSpPr>
        <xdr:cNvPr id="720" name="テキスト ボックス 719"/>
        <xdr:cNvSpPr txBox="1"/>
      </xdr:nvSpPr>
      <xdr:spPr>
        <a:xfrm>
          <a:off x="15214111" y="1646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20864</xdr:rowOff>
    </xdr:from>
    <xdr:to>
      <xdr:col>21</xdr:col>
      <xdr:colOff>212725</xdr:colOff>
      <xdr:row>97</xdr:row>
      <xdr:rowOff>122464</xdr:rowOff>
    </xdr:to>
    <xdr:sp macro="" textlink="">
      <xdr:nvSpPr>
        <xdr:cNvPr id="721" name="円/楕円 720"/>
        <xdr:cNvSpPr/>
      </xdr:nvSpPr>
      <xdr:spPr>
        <a:xfrm>
          <a:off x="14541500" y="1665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113591</xdr:rowOff>
    </xdr:from>
    <xdr:ext cx="534377" cy="259045"/>
    <xdr:sp macro="" textlink="">
      <xdr:nvSpPr>
        <xdr:cNvPr id="722" name="テキスト ボックス 721"/>
        <xdr:cNvSpPr txBox="1"/>
      </xdr:nvSpPr>
      <xdr:spPr>
        <a:xfrm>
          <a:off x="14325111" y="1674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28028</xdr:rowOff>
    </xdr:from>
    <xdr:to>
      <xdr:col>20</xdr:col>
      <xdr:colOff>9525</xdr:colOff>
      <xdr:row>97</xdr:row>
      <xdr:rowOff>129628</xdr:rowOff>
    </xdr:to>
    <xdr:sp macro="" textlink="">
      <xdr:nvSpPr>
        <xdr:cNvPr id="723" name="円/楕円 722"/>
        <xdr:cNvSpPr/>
      </xdr:nvSpPr>
      <xdr:spPr>
        <a:xfrm>
          <a:off x="13652500" y="166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120755</xdr:rowOff>
    </xdr:from>
    <xdr:ext cx="534377" cy="259045"/>
    <xdr:sp macro="" textlink="">
      <xdr:nvSpPr>
        <xdr:cNvPr id="724" name="テキスト ボックス 723"/>
        <xdr:cNvSpPr txBox="1"/>
      </xdr:nvSpPr>
      <xdr:spPr>
        <a:xfrm>
          <a:off x="13436111" y="1675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29899</xdr:rowOff>
    </xdr:from>
    <xdr:to>
      <xdr:col>18</xdr:col>
      <xdr:colOff>492125</xdr:colOff>
      <xdr:row>97</xdr:row>
      <xdr:rowOff>131499</xdr:rowOff>
    </xdr:to>
    <xdr:sp macro="" textlink="">
      <xdr:nvSpPr>
        <xdr:cNvPr id="725" name="円/楕円 724"/>
        <xdr:cNvSpPr/>
      </xdr:nvSpPr>
      <xdr:spPr>
        <a:xfrm>
          <a:off x="12763500" y="166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122626</xdr:rowOff>
    </xdr:from>
    <xdr:ext cx="534377" cy="259045"/>
    <xdr:sp macro="" textlink="">
      <xdr:nvSpPr>
        <xdr:cNvPr id="726" name="テキスト ボックス 725"/>
        <xdr:cNvSpPr txBox="1"/>
      </xdr:nvSpPr>
      <xdr:spPr>
        <a:xfrm>
          <a:off x="12547111" y="1675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2" name="テキスト ボックス 74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4" name="テキスト ボックス 74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114097</xdr:rowOff>
    </xdr:from>
    <xdr:to>
      <xdr:col>32</xdr:col>
      <xdr:colOff>186689</xdr:colOff>
      <xdr:row>38</xdr:row>
      <xdr:rowOff>139700</xdr:rowOff>
    </xdr:to>
    <xdr:cxnSp macro="">
      <xdr:nvCxnSpPr>
        <xdr:cNvPr id="748" name="直線コネクタ 747"/>
        <xdr:cNvCxnSpPr/>
      </xdr:nvCxnSpPr>
      <xdr:spPr>
        <a:xfrm flipV="1">
          <a:off x="22159595" y="5771947"/>
          <a:ext cx="1269" cy="882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9618</xdr:rowOff>
    </xdr:from>
    <xdr:ext cx="249299" cy="259045"/>
    <xdr:sp macro="" textlink="">
      <xdr:nvSpPr>
        <xdr:cNvPr id="749" name="諸支出金最小値テキスト"/>
        <xdr:cNvSpPr txBox="1"/>
      </xdr:nvSpPr>
      <xdr:spPr>
        <a:xfrm>
          <a:off x="22212300" y="66961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60774</xdr:rowOff>
    </xdr:from>
    <xdr:ext cx="469744" cy="259045"/>
    <xdr:sp macro="" textlink="">
      <xdr:nvSpPr>
        <xdr:cNvPr id="751" name="諸支出金最大値テキスト"/>
        <xdr:cNvSpPr txBox="1"/>
      </xdr:nvSpPr>
      <xdr:spPr>
        <a:xfrm>
          <a:off x="22212300" y="554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33</xdr:row>
      <xdr:rowOff>114097</xdr:rowOff>
    </xdr:from>
    <xdr:to>
      <xdr:col>32</xdr:col>
      <xdr:colOff>276225</xdr:colOff>
      <xdr:row>33</xdr:row>
      <xdr:rowOff>114097</xdr:rowOff>
    </xdr:to>
    <xdr:cxnSp macro="">
      <xdr:nvCxnSpPr>
        <xdr:cNvPr id="752" name="直線コネクタ 751"/>
        <xdr:cNvCxnSpPr/>
      </xdr:nvCxnSpPr>
      <xdr:spPr>
        <a:xfrm>
          <a:off x="22072600" y="577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98518</xdr:rowOff>
    </xdr:from>
    <xdr:ext cx="313932" cy="259045"/>
    <xdr:sp macro="" textlink="">
      <xdr:nvSpPr>
        <xdr:cNvPr id="754" name="諸支出金平均値テキスト"/>
        <xdr:cNvSpPr txBox="1"/>
      </xdr:nvSpPr>
      <xdr:spPr>
        <a:xfrm>
          <a:off x="22212300" y="64421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75641</xdr:rowOff>
    </xdr:from>
    <xdr:to>
      <xdr:col>32</xdr:col>
      <xdr:colOff>238125</xdr:colOff>
      <xdr:row>39</xdr:row>
      <xdr:rowOff>5791</xdr:rowOff>
    </xdr:to>
    <xdr:sp macro="" textlink="">
      <xdr:nvSpPr>
        <xdr:cNvPr id="755" name="フローチャート : 判断 754"/>
        <xdr:cNvSpPr/>
      </xdr:nvSpPr>
      <xdr:spPr>
        <a:xfrm>
          <a:off x="22110700" y="659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72669</xdr:rowOff>
    </xdr:from>
    <xdr:to>
      <xdr:col>31</xdr:col>
      <xdr:colOff>85725</xdr:colOff>
      <xdr:row>39</xdr:row>
      <xdr:rowOff>2819</xdr:rowOff>
    </xdr:to>
    <xdr:sp macro="" textlink="">
      <xdr:nvSpPr>
        <xdr:cNvPr id="757" name="フローチャート : 判断 756"/>
        <xdr:cNvSpPr/>
      </xdr:nvSpPr>
      <xdr:spPr>
        <a:xfrm>
          <a:off x="21272500" y="658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19346</xdr:rowOff>
    </xdr:from>
    <xdr:ext cx="313932" cy="259045"/>
    <xdr:sp macro="" textlink="">
      <xdr:nvSpPr>
        <xdr:cNvPr id="758" name="テキスト ボックス 757"/>
        <xdr:cNvSpPr txBox="1"/>
      </xdr:nvSpPr>
      <xdr:spPr>
        <a:xfrm>
          <a:off x="21166333" y="6362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52324</xdr:rowOff>
    </xdr:from>
    <xdr:to>
      <xdr:col>29</xdr:col>
      <xdr:colOff>568325</xdr:colOff>
      <xdr:row>38</xdr:row>
      <xdr:rowOff>153924</xdr:rowOff>
    </xdr:to>
    <xdr:sp macro="" textlink="">
      <xdr:nvSpPr>
        <xdr:cNvPr id="760" name="フローチャート : 判断 759"/>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170451</xdr:rowOff>
    </xdr:from>
    <xdr:ext cx="378565" cy="259045"/>
    <xdr:sp macro="" textlink="">
      <xdr:nvSpPr>
        <xdr:cNvPr id="761" name="テキスト ボックス 760"/>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128499</xdr:rowOff>
    </xdr:from>
    <xdr:to>
      <xdr:col>28</xdr:col>
      <xdr:colOff>314325</xdr:colOff>
      <xdr:row>38</xdr:row>
      <xdr:rowOff>139700</xdr:rowOff>
    </xdr:to>
    <xdr:cxnSp macro="">
      <xdr:nvCxnSpPr>
        <xdr:cNvPr id="762" name="直線コネクタ 761"/>
        <xdr:cNvCxnSpPr/>
      </xdr:nvCxnSpPr>
      <xdr:spPr>
        <a:xfrm>
          <a:off x="18656300" y="5271999"/>
          <a:ext cx="889000" cy="138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35637</xdr:rowOff>
    </xdr:from>
    <xdr:to>
      <xdr:col>28</xdr:col>
      <xdr:colOff>365125</xdr:colOff>
      <xdr:row>38</xdr:row>
      <xdr:rowOff>137237</xdr:rowOff>
    </xdr:to>
    <xdr:sp macro="" textlink="">
      <xdr:nvSpPr>
        <xdr:cNvPr id="763" name="フローチャート : 判断 762"/>
        <xdr:cNvSpPr/>
      </xdr:nvSpPr>
      <xdr:spPr>
        <a:xfrm>
          <a:off x="19494500" y="655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153763</xdr:rowOff>
    </xdr:from>
    <xdr:ext cx="378565" cy="259045"/>
    <xdr:sp macro="" textlink="">
      <xdr:nvSpPr>
        <xdr:cNvPr id="764" name="テキスト ボックス 763"/>
        <xdr:cNvSpPr txBox="1"/>
      </xdr:nvSpPr>
      <xdr:spPr>
        <a:xfrm>
          <a:off x="19356017" y="6325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43637</xdr:rowOff>
    </xdr:from>
    <xdr:to>
      <xdr:col>27</xdr:col>
      <xdr:colOff>161925</xdr:colOff>
      <xdr:row>38</xdr:row>
      <xdr:rowOff>145237</xdr:rowOff>
    </xdr:to>
    <xdr:sp macro="" textlink="">
      <xdr:nvSpPr>
        <xdr:cNvPr id="765" name="フローチャート : 判断 764"/>
        <xdr:cNvSpPr/>
      </xdr:nvSpPr>
      <xdr:spPr>
        <a:xfrm>
          <a:off x="18605500" y="655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136364</xdr:rowOff>
    </xdr:from>
    <xdr:ext cx="378565" cy="259045"/>
    <xdr:sp macro="" textlink="">
      <xdr:nvSpPr>
        <xdr:cNvPr id="766" name="テキスト ボックス 765"/>
        <xdr:cNvSpPr txBox="1"/>
      </xdr:nvSpPr>
      <xdr:spPr>
        <a:xfrm>
          <a:off x="18467017" y="665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2" name="円/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54068</xdr:rowOff>
    </xdr:from>
    <xdr:ext cx="249299" cy="259045"/>
    <xdr:sp macro="" textlink="">
      <xdr:nvSpPr>
        <xdr:cNvPr id="773" name="諸支出金該当値テキスト"/>
        <xdr:cNvSpPr txBox="1"/>
      </xdr:nvSpPr>
      <xdr:spPr>
        <a:xfrm>
          <a:off x="22212300" y="65691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4" name="円/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5" name="テキスト ボックス 77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6" name="円/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7" name="テキスト ボックス 77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8" name="円/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9" name="テキスト ボックス 77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77699</xdr:rowOff>
    </xdr:from>
    <xdr:to>
      <xdr:col>27</xdr:col>
      <xdr:colOff>161925</xdr:colOff>
      <xdr:row>31</xdr:row>
      <xdr:rowOff>7849</xdr:rowOff>
    </xdr:to>
    <xdr:sp macro="" textlink="">
      <xdr:nvSpPr>
        <xdr:cNvPr id="780" name="円/楕円 779"/>
        <xdr:cNvSpPr/>
      </xdr:nvSpPr>
      <xdr:spPr>
        <a:xfrm>
          <a:off x="18605500" y="522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24376</xdr:rowOff>
    </xdr:from>
    <xdr:ext cx="469744" cy="259045"/>
    <xdr:sp macro="" textlink="">
      <xdr:nvSpPr>
        <xdr:cNvPr id="781" name="テキスト ボックス 780"/>
        <xdr:cNvSpPr txBox="1"/>
      </xdr:nvSpPr>
      <xdr:spPr>
        <a:xfrm>
          <a:off x="18421427" y="499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400">
              <a:latin typeface="ＭＳ Ｐゴシック"/>
            </a:rPr>
            <a:t>前年度と比較すると、民生費が臨時福祉給付金給付事業費や民間保育所施設整備費補助金などの増により大きく増加している。また、総務費では、証明書コンビニ交付サービス導入事業費や役場庁舎空調設備更新事業費などの増により大きく増加している。</a:t>
          </a:r>
          <a:endParaRPr kumimoji="1" lang="en-US" altLang="ja-JP" sz="1400">
            <a:latin typeface="ＭＳ Ｐゴシック"/>
          </a:endParaRPr>
        </a:p>
        <a:p>
          <a:r>
            <a:rPr kumimoji="1" lang="ja-JP" altLang="en-US" sz="1400">
              <a:latin typeface="ＭＳ Ｐゴシック"/>
            </a:rPr>
            <a:t>一方、衛生費では、衛生処理場焼却棟解体撤去事業費などの減により、減少に転じた。</a:t>
          </a:r>
          <a:endParaRPr kumimoji="1" lang="en-US" altLang="ja-JP" sz="1400">
            <a:latin typeface="ＭＳ Ｐゴシック"/>
          </a:endParaRPr>
        </a:p>
        <a:p>
          <a:r>
            <a:rPr kumimoji="1" lang="ja-JP" altLang="en-US" sz="1400">
              <a:latin typeface="ＭＳ Ｐゴシック"/>
            </a:rPr>
            <a:t>　今後も、地域資源を最大限に活用し、限られた財源の中、選択と集中により重点的・効率的な配分を行いながら、より一層の健全化に向けた財政運営に努める。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取崩しを回避し、前年度とほぼ同額の残高を維持しているが、衛生処理場焼却棟解体撤去工事や証明書コンビニ交付サービスシステム導入業務委託等を行ったことにより、実質単年度収支が、標準財政規模比で▲３．２８％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今後も、選択と集中により、限られた財源の重点的・効率的な配分を行いながら、より一層の健全化に向けた財政運営に努める。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においても、国民健康保険事業の介護給付費に係る赤字額について引き続き一般会計から繰出金により財政支援を行った。一般会計の実質収支が黒字であったこと、水道事業会計が引き続き健全財政であったことなどにより、前年度並みの黒字および比率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の赤字が大きく影響しているところであるが、赤字額の増大を抑えるため、税率の改定を行うなど、適切な財政運営に取り組むとともに、引き続き、介護給付費に係る赤字額について、一般会計からの繰出金による財政支援を実施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8956571</v>
      </c>
      <c r="BO4" s="381"/>
      <c r="BP4" s="381"/>
      <c r="BQ4" s="381"/>
      <c r="BR4" s="381"/>
      <c r="BS4" s="381"/>
      <c r="BT4" s="381"/>
      <c r="BU4" s="382"/>
      <c r="BV4" s="380">
        <v>9028607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4.4000000000000004</v>
      </c>
      <c r="CU4" s="387"/>
      <c r="CV4" s="387"/>
      <c r="CW4" s="387"/>
      <c r="CX4" s="387"/>
      <c r="CY4" s="387"/>
      <c r="CZ4" s="387"/>
      <c r="DA4" s="388"/>
      <c r="DB4" s="386">
        <v>7.8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8681771</v>
      </c>
      <c r="BO5" s="418"/>
      <c r="BP5" s="418"/>
      <c r="BQ5" s="418"/>
      <c r="BR5" s="418"/>
      <c r="BS5" s="418"/>
      <c r="BT5" s="418"/>
      <c r="BU5" s="419"/>
      <c r="BV5" s="417">
        <v>8545854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95.8</v>
      </c>
      <c r="CU5" s="415"/>
      <c r="CV5" s="415"/>
      <c r="CW5" s="415"/>
      <c r="CX5" s="415"/>
      <c r="CY5" s="415"/>
      <c r="CZ5" s="415"/>
      <c r="DA5" s="416"/>
      <c r="DB5" s="414">
        <v>94.2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274800</v>
      </c>
      <c r="BO6" s="418"/>
      <c r="BP6" s="418"/>
      <c r="BQ6" s="418"/>
      <c r="BR6" s="418"/>
      <c r="BS6" s="418"/>
      <c r="BT6" s="418"/>
      <c r="BU6" s="419"/>
      <c r="BV6" s="417">
        <v>482753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102</v>
      </c>
      <c r="CU6" s="455"/>
      <c r="CV6" s="455"/>
      <c r="CW6" s="455"/>
      <c r="CX6" s="455"/>
      <c r="CY6" s="455"/>
      <c r="CZ6" s="455"/>
      <c r="DA6" s="456"/>
      <c r="DB6" s="454">
        <v>101.5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15740</v>
      </c>
      <c r="BO7" s="418"/>
      <c r="BP7" s="418"/>
      <c r="BQ7" s="418"/>
      <c r="BR7" s="418"/>
      <c r="BS7" s="418"/>
      <c r="BT7" s="418"/>
      <c r="BU7" s="419"/>
      <c r="BV7" s="417">
        <v>30508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5844617</v>
      </c>
      <c r="CU7" s="418"/>
      <c r="CV7" s="418"/>
      <c r="CW7" s="418"/>
      <c r="CX7" s="418"/>
      <c r="CY7" s="418"/>
      <c r="CZ7" s="418"/>
      <c r="DA7" s="419"/>
      <c r="DB7" s="417">
        <v>5833089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259060</v>
      </c>
      <c r="BO8" s="418"/>
      <c r="BP8" s="418"/>
      <c r="BQ8" s="418"/>
      <c r="BR8" s="418"/>
      <c r="BS8" s="418"/>
      <c r="BT8" s="418"/>
      <c r="BU8" s="419"/>
      <c r="BV8" s="417">
        <v>452245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0.55000000000000004</v>
      </c>
      <c r="CU8" s="458"/>
      <c r="CV8" s="458"/>
      <c r="CW8" s="458"/>
      <c r="CX8" s="458"/>
      <c r="CY8" s="458"/>
      <c r="CZ8" s="458"/>
      <c r="DA8" s="459"/>
      <c r="DB8" s="457">
        <v>0.54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27303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-193185</v>
      </c>
      <c r="BO9" s="418"/>
      <c r="BP9" s="418"/>
      <c r="BQ9" s="418"/>
      <c r="BR9" s="418"/>
      <c r="BS9" s="418"/>
      <c r="BT9" s="418"/>
      <c r="BU9" s="419"/>
      <c r="BV9" s="417">
        <v>57898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11.7</v>
      </c>
      <c r="CU9" s="415"/>
      <c r="CV9" s="415"/>
      <c r="CW9" s="415"/>
      <c r="CX9" s="415"/>
      <c r="CY9" s="415"/>
      <c r="CZ9" s="415"/>
      <c r="DA9" s="416"/>
      <c r="DB9" s="414">
        <v>11.5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27734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100</v>
      </c>
      <c r="AV10" s="450"/>
      <c r="AW10" s="450"/>
      <c r="AX10" s="450"/>
      <c r="AY10" s="451" t="s">
        <v>105</v>
      </c>
      <c r="AZ10" s="452"/>
      <c r="BA10" s="452"/>
      <c r="BB10" s="452"/>
      <c r="BC10" s="452"/>
      <c r="BD10" s="452"/>
      <c r="BE10" s="452"/>
      <c r="BF10" s="452"/>
      <c r="BG10" s="452"/>
      <c r="BH10" s="452"/>
      <c r="BI10" s="452"/>
      <c r="BJ10" s="452"/>
      <c r="BK10" s="452"/>
      <c r="BL10" s="452"/>
      <c r="BM10" s="453"/>
      <c r="BN10" s="417">
        <v>1763</v>
      </c>
      <c r="BO10" s="418"/>
      <c r="BP10" s="418"/>
      <c r="BQ10" s="418"/>
      <c r="BR10" s="418"/>
      <c r="BS10" s="418"/>
      <c r="BT10" s="418"/>
      <c r="BU10" s="419"/>
      <c r="BV10" s="417">
        <v>3876</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28298</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28150</v>
      </c>
      <c r="S13" s="499"/>
      <c r="T13" s="499"/>
      <c r="U13" s="499"/>
      <c r="V13" s="500"/>
      <c r="W13" s="433" t="s">
        <v>123</v>
      </c>
      <c r="X13" s="434"/>
      <c r="Y13" s="434"/>
      <c r="Z13" s="434"/>
      <c r="AA13" s="434"/>
      <c r="AB13" s="424"/>
      <c r="AC13" s="468">
        <v>225</v>
      </c>
      <c r="AD13" s="469"/>
      <c r="AE13" s="469"/>
      <c r="AF13" s="469"/>
      <c r="AG13" s="508"/>
      <c r="AH13" s="468">
        <v>257</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-191422</v>
      </c>
      <c r="BO13" s="418"/>
      <c r="BP13" s="418"/>
      <c r="BQ13" s="418"/>
      <c r="BR13" s="418"/>
      <c r="BS13" s="418"/>
      <c r="BT13" s="418"/>
      <c r="BU13" s="419"/>
      <c r="BV13" s="417">
        <v>61774</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6.5</v>
      </c>
      <c r="CU13" s="415"/>
      <c r="CV13" s="415"/>
      <c r="CW13" s="415"/>
      <c r="CX13" s="415"/>
      <c r="CY13" s="415"/>
      <c r="CZ13" s="415"/>
      <c r="DA13" s="416"/>
      <c r="DB13" s="414">
        <v>6.9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28259</v>
      </c>
      <c r="S14" s="499"/>
      <c r="T14" s="499"/>
      <c r="U14" s="499"/>
      <c r="V14" s="500"/>
      <c r="W14" s="407"/>
      <c r="X14" s="408"/>
      <c r="Y14" s="408"/>
      <c r="Z14" s="408"/>
      <c r="AA14" s="408"/>
      <c r="AB14" s="397"/>
      <c r="AC14" s="501">
        <v>2</v>
      </c>
      <c r="AD14" s="502"/>
      <c r="AE14" s="502"/>
      <c r="AF14" s="502"/>
      <c r="AG14" s="503"/>
      <c r="AH14" s="501">
        <v>2.2000000000000002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38.6</v>
      </c>
      <c r="CU14" s="513"/>
      <c r="CV14" s="513"/>
      <c r="CW14" s="513"/>
      <c r="CX14" s="513"/>
      <c r="CY14" s="513"/>
      <c r="CZ14" s="513"/>
      <c r="DA14" s="514"/>
      <c r="DB14" s="512">
        <v>40.299999999999997</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28113</v>
      </c>
      <c r="S15" s="499"/>
      <c r="T15" s="499"/>
      <c r="U15" s="499"/>
      <c r="V15" s="500"/>
      <c r="W15" s="433" t="s">
        <v>130</v>
      </c>
      <c r="X15" s="434"/>
      <c r="Y15" s="434"/>
      <c r="Z15" s="434"/>
      <c r="AA15" s="434"/>
      <c r="AB15" s="424"/>
      <c r="AC15" s="468">
        <v>2789</v>
      </c>
      <c r="AD15" s="469"/>
      <c r="AE15" s="469"/>
      <c r="AF15" s="469"/>
      <c r="AG15" s="508"/>
      <c r="AH15" s="468">
        <v>2904</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2623689</v>
      </c>
      <c r="BO15" s="381"/>
      <c r="BP15" s="381"/>
      <c r="BQ15" s="381"/>
      <c r="BR15" s="381"/>
      <c r="BS15" s="381"/>
      <c r="BT15" s="381"/>
      <c r="BU15" s="382"/>
      <c r="BV15" s="380">
        <v>2547539</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24.6</v>
      </c>
      <c r="AD16" s="502"/>
      <c r="AE16" s="502"/>
      <c r="AF16" s="502"/>
      <c r="AG16" s="503"/>
      <c r="AH16" s="501">
        <v>25.3</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4784691</v>
      </c>
      <c r="BO16" s="418"/>
      <c r="BP16" s="418"/>
      <c r="BQ16" s="418"/>
      <c r="BR16" s="418"/>
      <c r="BS16" s="418"/>
      <c r="BT16" s="418"/>
      <c r="BU16" s="419"/>
      <c r="BV16" s="417">
        <v>4725276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8311</v>
      </c>
      <c r="AD17" s="469"/>
      <c r="AE17" s="469"/>
      <c r="AF17" s="469"/>
      <c r="AG17" s="508"/>
      <c r="AH17" s="468">
        <v>8297</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3338769</v>
      </c>
      <c r="BO17" s="418"/>
      <c r="BP17" s="418"/>
      <c r="BQ17" s="418"/>
      <c r="BR17" s="418"/>
      <c r="BS17" s="418"/>
      <c r="BT17" s="418"/>
      <c r="BU17" s="419"/>
      <c r="BV17" s="417">
        <v>3227141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14.27</v>
      </c>
      <c r="M18" s="530"/>
      <c r="N18" s="530"/>
      <c r="O18" s="530"/>
      <c r="P18" s="530"/>
      <c r="Q18" s="530"/>
      <c r="R18" s="531"/>
      <c r="S18" s="531"/>
      <c r="T18" s="531"/>
      <c r="U18" s="531"/>
      <c r="V18" s="532"/>
      <c r="W18" s="435"/>
      <c r="X18" s="436"/>
      <c r="Y18" s="436"/>
      <c r="Z18" s="436"/>
      <c r="AA18" s="436"/>
      <c r="AB18" s="427"/>
      <c r="AC18" s="533">
        <v>73.400000000000006</v>
      </c>
      <c r="AD18" s="534"/>
      <c r="AE18" s="534"/>
      <c r="AF18" s="534"/>
      <c r="AG18" s="535"/>
      <c r="AH18" s="533">
        <v>72.400000000000006</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5579707</v>
      </c>
      <c r="BO18" s="418"/>
      <c r="BP18" s="418"/>
      <c r="BQ18" s="418"/>
      <c r="BR18" s="418"/>
      <c r="BS18" s="418"/>
      <c r="BT18" s="418"/>
      <c r="BU18" s="419"/>
      <c r="BV18" s="417">
        <v>5642101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1913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6847095</v>
      </c>
      <c r="BO19" s="418"/>
      <c r="BP19" s="418"/>
      <c r="BQ19" s="418"/>
      <c r="BR19" s="418"/>
      <c r="BS19" s="418"/>
      <c r="BT19" s="418"/>
      <c r="BU19" s="419"/>
      <c r="BV19" s="417">
        <v>7030161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10330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9327869</v>
      </c>
      <c r="BO23" s="418"/>
      <c r="BP23" s="418"/>
      <c r="BQ23" s="418"/>
      <c r="BR23" s="418"/>
      <c r="BS23" s="418"/>
      <c r="BT23" s="418"/>
      <c r="BU23" s="419"/>
      <c r="BV23" s="417">
        <v>9585655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8180</v>
      </c>
      <c r="R24" s="469"/>
      <c r="S24" s="469"/>
      <c r="T24" s="469"/>
      <c r="U24" s="469"/>
      <c r="V24" s="508"/>
      <c r="W24" s="563"/>
      <c r="X24" s="551"/>
      <c r="Y24" s="552"/>
      <c r="Z24" s="467" t="s">
        <v>153</v>
      </c>
      <c r="AA24" s="447"/>
      <c r="AB24" s="447"/>
      <c r="AC24" s="447"/>
      <c r="AD24" s="447"/>
      <c r="AE24" s="447"/>
      <c r="AF24" s="447"/>
      <c r="AG24" s="448"/>
      <c r="AH24" s="468">
        <v>151</v>
      </c>
      <c r="AI24" s="469"/>
      <c r="AJ24" s="469"/>
      <c r="AK24" s="469"/>
      <c r="AL24" s="508"/>
      <c r="AM24" s="468">
        <v>460701</v>
      </c>
      <c r="AN24" s="469"/>
      <c r="AO24" s="469"/>
      <c r="AP24" s="469"/>
      <c r="AQ24" s="469"/>
      <c r="AR24" s="508"/>
      <c r="AS24" s="468">
        <v>3051</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6934749</v>
      </c>
      <c r="BO24" s="418"/>
      <c r="BP24" s="418"/>
      <c r="BQ24" s="418"/>
      <c r="BR24" s="418"/>
      <c r="BS24" s="418"/>
      <c r="BT24" s="418"/>
      <c r="BU24" s="419"/>
      <c r="BV24" s="417">
        <v>6955703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6850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537083</v>
      </c>
      <c r="BO25" s="381"/>
      <c r="BP25" s="381"/>
      <c r="BQ25" s="381"/>
      <c r="BR25" s="381"/>
      <c r="BS25" s="381"/>
      <c r="BT25" s="381"/>
      <c r="BU25" s="382"/>
      <c r="BV25" s="380">
        <v>590081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5980</v>
      </c>
      <c r="R26" s="469"/>
      <c r="S26" s="469"/>
      <c r="T26" s="469"/>
      <c r="U26" s="469"/>
      <c r="V26" s="508"/>
      <c r="W26" s="563"/>
      <c r="X26" s="551"/>
      <c r="Y26" s="552"/>
      <c r="Z26" s="467" t="s">
        <v>159</v>
      </c>
      <c r="AA26" s="573"/>
      <c r="AB26" s="573"/>
      <c r="AC26" s="573"/>
      <c r="AD26" s="573"/>
      <c r="AE26" s="573"/>
      <c r="AF26" s="573"/>
      <c r="AG26" s="574"/>
      <c r="AH26" s="468">
        <v>17</v>
      </c>
      <c r="AI26" s="469"/>
      <c r="AJ26" s="469"/>
      <c r="AK26" s="469"/>
      <c r="AL26" s="508"/>
      <c r="AM26" s="468">
        <v>55131</v>
      </c>
      <c r="AN26" s="469"/>
      <c r="AO26" s="469"/>
      <c r="AP26" s="469"/>
      <c r="AQ26" s="469"/>
      <c r="AR26" s="508"/>
      <c r="AS26" s="468">
        <v>3243</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3600</v>
      </c>
      <c r="R27" s="469"/>
      <c r="S27" s="469"/>
      <c r="T27" s="469"/>
      <c r="U27" s="469"/>
      <c r="V27" s="508"/>
      <c r="W27" s="563"/>
      <c r="X27" s="551"/>
      <c r="Y27" s="552"/>
      <c r="Z27" s="467" t="s">
        <v>162</v>
      </c>
      <c r="AA27" s="447"/>
      <c r="AB27" s="447"/>
      <c r="AC27" s="447"/>
      <c r="AD27" s="447"/>
      <c r="AE27" s="447"/>
      <c r="AF27" s="447"/>
      <c r="AG27" s="448"/>
      <c r="AH27" s="468">
        <v>11</v>
      </c>
      <c r="AI27" s="469"/>
      <c r="AJ27" s="469"/>
      <c r="AK27" s="469"/>
      <c r="AL27" s="508"/>
      <c r="AM27" s="468">
        <v>30492</v>
      </c>
      <c r="AN27" s="469"/>
      <c r="AO27" s="469"/>
      <c r="AP27" s="469"/>
      <c r="AQ27" s="469"/>
      <c r="AR27" s="508"/>
      <c r="AS27" s="468">
        <v>2772</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750260</v>
      </c>
      <c r="BO27" s="587"/>
      <c r="BP27" s="587"/>
      <c r="BQ27" s="587"/>
      <c r="BR27" s="587"/>
      <c r="BS27" s="587"/>
      <c r="BT27" s="587"/>
      <c r="BU27" s="588"/>
      <c r="BV27" s="586">
        <v>749517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3020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1873852</v>
      </c>
      <c r="BO28" s="381"/>
      <c r="BP28" s="381"/>
      <c r="BQ28" s="381"/>
      <c r="BR28" s="381"/>
      <c r="BS28" s="381"/>
      <c r="BT28" s="381"/>
      <c r="BU28" s="382"/>
      <c r="BV28" s="380">
        <v>1872089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11</v>
      </c>
      <c r="M29" s="469"/>
      <c r="N29" s="469"/>
      <c r="O29" s="469"/>
      <c r="P29" s="508"/>
      <c r="Q29" s="468">
        <v>2840</v>
      </c>
      <c r="R29" s="469"/>
      <c r="S29" s="469"/>
      <c r="T29" s="469"/>
      <c r="U29" s="469"/>
      <c r="V29" s="508"/>
      <c r="W29" s="564"/>
      <c r="X29" s="565"/>
      <c r="Y29" s="566"/>
      <c r="Z29" s="467" t="s">
        <v>169</v>
      </c>
      <c r="AA29" s="447"/>
      <c r="AB29" s="447"/>
      <c r="AC29" s="447"/>
      <c r="AD29" s="447"/>
      <c r="AE29" s="447"/>
      <c r="AF29" s="447"/>
      <c r="AG29" s="448"/>
      <c r="AH29" s="468">
        <v>162</v>
      </c>
      <c r="AI29" s="469"/>
      <c r="AJ29" s="469"/>
      <c r="AK29" s="469"/>
      <c r="AL29" s="508"/>
      <c r="AM29" s="468">
        <v>491193</v>
      </c>
      <c r="AN29" s="469"/>
      <c r="AO29" s="469"/>
      <c r="AP29" s="469"/>
      <c r="AQ29" s="469"/>
      <c r="AR29" s="508"/>
      <c r="AS29" s="468">
        <v>3032</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204388</v>
      </c>
      <c r="BO29" s="418"/>
      <c r="BP29" s="418"/>
      <c r="BQ29" s="418"/>
      <c r="BR29" s="418"/>
      <c r="BS29" s="418"/>
      <c r="BT29" s="418"/>
      <c r="BU29" s="419"/>
      <c r="BV29" s="417">
        <v>192516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99.4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464695</v>
      </c>
      <c r="BO30" s="587"/>
      <c r="BP30" s="587"/>
      <c r="BQ30" s="587"/>
      <c r="BR30" s="587"/>
      <c r="BS30" s="587"/>
      <c r="BT30" s="587"/>
      <c r="BU30" s="588"/>
      <c r="BV30" s="586">
        <v>457255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公共下水道事業</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老人福祉施設三室園組合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斑鳩町文化振興財団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奈良県市町村総合事務組合</v>
      </c>
      <c r="BZ35" s="599"/>
      <c r="CA35" s="599"/>
      <c r="CB35" s="599"/>
      <c r="CC35" s="599"/>
      <c r="CD35" s="599"/>
      <c r="CE35" s="599"/>
      <c r="CF35" s="599"/>
      <c r="CG35" s="599"/>
      <c r="CH35" s="599"/>
      <c r="CI35" s="599"/>
      <c r="CJ35" s="599"/>
      <c r="CK35" s="599"/>
      <c r="CL35" s="599"/>
      <c r="CM35" s="599"/>
      <c r="CN35" s="167"/>
      <c r="CO35" s="598">
        <f t="shared" ref="CO35:CO43" si="3">IF(CQ35="","",CO34+1)</f>
        <v>15</v>
      </c>
      <c r="CP35" s="598"/>
      <c r="CQ35" s="599" t="str">
        <f>IF('各会計、関係団体の財政状況及び健全化判断比率'!BS8="","",'各会計、関係団体の財政状況及び健全化判断比率'!BS8)</f>
        <v>斑鳩町観光協会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介護保険事業（介護サービス事業勘定）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西和衛生試験センター組合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王寺周辺広域休日応急診療施設組合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奈良県後期高齢者医療広域連合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奈良県広域消防組合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4" t="s">
        <v>523</v>
      </c>
      <c r="D34" s="1184"/>
      <c r="E34" s="1185"/>
      <c r="F34" s="32" t="s">
        <v>524</v>
      </c>
      <c r="G34" s="33" t="s">
        <v>525</v>
      </c>
      <c r="H34" s="33" t="s">
        <v>526</v>
      </c>
      <c r="I34" s="33" t="s">
        <v>527</v>
      </c>
      <c r="J34" s="34" t="s">
        <v>528</v>
      </c>
      <c r="K34" s="22"/>
      <c r="L34" s="22"/>
      <c r="M34" s="22"/>
      <c r="N34" s="22"/>
      <c r="O34" s="22"/>
      <c r="P34" s="22"/>
    </row>
    <row r="35" spans="1:16" ht="39" customHeight="1" x14ac:dyDescent="0.15">
      <c r="A35" s="22"/>
      <c r="B35" s="35"/>
      <c r="C35" s="1178" t="s">
        <v>529</v>
      </c>
      <c r="D35" s="1179"/>
      <c r="E35" s="1180"/>
      <c r="F35" s="36">
        <v>5.5</v>
      </c>
      <c r="G35" s="37">
        <v>5.75</v>
      </c>
      <c r="H35" s="37">
        <v>5.55</v>
      </c>
      <c r="I35" s="37">
        <v>5.08</v>
      </c>
      <c r="J35" s="38">
        <v>6.02</v>
      </c>
      <c r="K35" s="22"/>
      <c r="L35" s="22"/>
      <c r="M35" s="22"/>
      <c r="N35" s="22"/>
      <c r="O35" s="22"/>
      <c r="P35" s="22"/>
    </row>
    <row r="36" spans="1:16" ht="39" customHeight="1" x14ac:dyDescent="0.15">
      <c r="A36" s="22"/>
      <c r="B36" s="35"/>
      <c r="C36" s="1178" t="s">
        <v>530</v>
      </c>
      <c r="D36" s="1179"/>
      <c r="E36" s="1180"/>
      <c r="F36" s="36">
        <v>10.09</v>
      </c>
      <c r="G36" s="37">
        <v>11.76</v>
      </c>
      <c r="H36" s="37">
        <v>6.92</v>
      </c>
      <c r="I36" s="37">
        <v>7.75</v>
      </c>
      <c r="J36" s="38">
        <v>4.43</v>
      </c>
      <c r="K36" s="22"/>
      <c r="L36" s="22"/>
      <c r="M36" s="22"/>
      <c r="N36" s="22"/>
      <c r="O36" s="22"/>
      <c r="P36" s="22"/>
    </row>
    <row r="37" spans="1:16" ht="39" customHeight="1" x14ac:dyDescent="0.15">
      <c r="A37" s="22"/>
      <c r="B37" s="35"/>
      <c r="C37" s="1178" t="s">
        <v>531</v>
      </c>
      <c r="D37" s="1179"/>
      <c r="E37" s="1180"/>
      <c r="F37" s="36">
        <v>0.64</v>
      </c>
      <c r="G37" s="37">
        <v>0.51</v>
      </c>
      <c r="H37" s="37">
        <v>0.72</v>
      </c>
      <c r="I37" s="37">
        <v>1.48</v>
      </c>
      <c r="J37" s="38">
        <v>1.81</v>
      </c>
      <c r="K37" s="22"/>
      <c r="L37" s="22"/>
      <c r="M37" s="22"/>
      <c r="N37" s="22"/>
      <c r="O37" s="22"/>
      <c r="P37" s="22"/>
    </row>
    <row r="38" spans="1:16" ht="39" customHeight="1" x14ac:dyDescent="0.15">
      <c r="A38" s="22"/>
      <c r="B38" s="35"/>
      <c r="C38" s="1178" t="s">
        <v>532</v>
      </c>
      <c r="D38" s="1179"/>
      <c r="E38" s="1180"/>
      <c r="F38" s="36">
        <v>0</v>
      </c>
      <c r="G38" s="37">
        <v>0.01</v>
      </c>
      <c r="H38" s="37">
        <v>0.02</v>
      </c>
      <c r="I38" s="37">
        <v>0</v>
      </c>
      <c r="J38" s="38">
        <v>0.08</v>
      </c>
      <c r="K38" s="22"/>
      <c r="L38" s="22"/>
      <c r="M38" s="22"/>
      <c r="N38" s="22"/>
      <c r="O38" s="22"/>
      <c r="P38" s="22"/>
    </row>
    <row r="39" spans="1:16" ht="39" customHeight="1" x14ac:dyDescent="0.15">
      <c r="A39" s="22"/>
      <c r="B39" s="35"/>
      <c r="C39" s="1178" t="s">
        <v>533</v>
      </c>
      <c r="D39" s="1179"/>
      <c r="E39" s="1180"/>
      <c r="F39" s="36" t="s">
        <v>475</v>
      </c>
      <c r="G39" s="37" t="s">
        <v>475</v>
      </c>
      <c r="H39" s="37" t="s">
        <v>475</v>
      </c>
      <c r="I39" s="37" t="s">
        <v>475</v>
      </c>
      <c r="J39" s="38">
        <v>0.03</v>
      </c>
      <c r="K39" s="22"/>
      <c r="L39" s="22"/>
      <c r="M39" s="22"/>
      <c r="N39" s="22"/>
      <c r="O39" s="22"/>
      <c r="P39" s="22"/>
    </row>
    <row r="40" spans="1:16" ht="39" customHeight="1" x14ac:dyDescent="0.15">
      <c r="A40" s="22"/>
      <c r="B40" s="35"/>
      <c r="C40" s="1178" t="s">
        <v>534</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535</v>
      </c>
      <c r="D42" s="1179"/>
      <c r="E42" s="1180"/>
      <c r="F42" s="36" t="s">
        <v>475</v>
      </c>
      <c r="G42" s="37" t="s">
        <v>475</v>
      </c>
      <c r="H42" s="37" t="s">
        <v>475</v>
      </c>
      <c r="I42" s="37" t="s">
        <v>475</v>
      </c>
      <c r="J42" s="38" t="s">
        <v>475</v>
      </c>
      <c r="K42" s="22"/>
      <c r="L42" s="22"/>
      <c r="M42" s="22"/>
      <c r="N42" s="22"/>
      <c r="O42" s="22"/>
      <c r="P42" s="22"/>
    </row>
    <row r="43" spans="1:16" ht="39" customHeight="1" thickBot="1" x14ac:dyDescent="0.2">
      <c r="A43" s="22"/>
      <c r="B43" s="40"/>
      <c r="C43" s="1181" t="s">
        <v>536</v>
      </c>
      <c r="D43" s="1182"/>
      <c r="E43" s="1183"/>
      <c r="F43" s="41" t="s">
        <v>475</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923</v>
      </c>
      <c r="L45" s="60">
        <v>946</v>
      </c>
      <c r="M45" s="60">
        <v>933</v>
      </c>
      <c r="N45" s="60">
        <v>858</v>
      </c>
      <c r="O45" s="61">
        <v>828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475</v>
      </c>
      <c r="L46" s="64" t="s">
        <v>475</v>
      </c>
      <c r="M46" s="64" t="s">
        <v>475</v>
      </c>
      <c r="N46" s="64" t="s">
        <v>475</v>
      </c>
      <c r="O46" s="65" t="s">
        <v>475</v>
      </c>
      <c r="P46" s="48"/>
      <c r="Q46" s="48"/>
      <c r="R46" s="48"/>
      <c r="S46" s="48"/>
      <c r="T46" s="48"/>
      <c r="U46" s="48"/>
    </row>
    <row r="47" spans="1:21" ht="30.75" customHeight="1" x14ac:dyDescent="0.15">
      <c r="A47" s="48"/>
      <c r="B47" s="1196"/>
      <c r="C47" s="1197"/>
      <c r="D47" s="62"/>
      <c r="E47" s="1188" t="s">
        <v>14</v>
      </c>
      <c r="F47" s="1188"/>
      <c r="G47" s="1188"/>
      <c r="H47" s="1188"/>
      <c r="I47" s="1188"/>
      <c r="J47" s="1189"/>
      <c r="K47" s="63">
        <v>3</v>
      </c>
      <c r="L47" s="64" t="s">
        <v>475</v>
      </c>
      <c r="M47" s="64" t="s">
        <v>475</v>
      </c>
      <c r="N47" s="64" t="s">
        <v>475</v>
      </c>
      <c r="O47" s="65" t="s">
        <v>475</v>
      </c>
      <c r="P47" s="48"/>
      <c r="Q47" s="48"/>
      <c r="R47" s="48"/>
      <c r="S47" s="48"/>
      <c r="T47" s="48"/>
      <c r="U47" s="48"/>
    </row>
    <row r="48" spans="1:21" ht="30.75" customHeight="1" x14ac:dyDescent="0.15">
      <c r="A48" s="48"/>
      <c r="B48" s="1196"/>
      <c r="C48" s="1197"/>
      <c r="D48" s="62"/>
      <c r="E48" s="1188" t="s">
        <v>15</v>
      </c>
      <c r="F48" s="1188"/>
      <c r="G48" s="1188"/>
      <c r="H48" s="1188"/>
      <c r="I48" s="1188"/>
      <c r="J48" s="1189"/>
      <c r="K48" s="63">
        <v>351</v>
      </c>
      <c r="L48" s="64">
        <v>380</v>
      </c>
      <c r="M48" s="64">
        <v>398</v>
      </c>
      <c r="N48" s="64">
        <v>409</v>
      </c>
      <c r="O48" s="65">
        <v>387</v>
      </c>
      <c r="P48" s="48"/>
      <c r="Q48" s="48"/>
      <c r="R48" s="48"/>
      <c r="S48" s="48"/>
      <c r="T48" s="48"/>
      <c r="U48" s="48"/>
    </row>
    <row r="49" spans="1:21" ht="30.75" customHeight="1" x14ac:dyDescent="0.15">
      <c r="A49" s="48"/>
      <c r="B49" s="1196"/>
      <c r="C49" s="1197"/>
      <c r="D49" s="62"/>
      <c r="E49" s="1188" t="s">
        <v>16</v>
      </c>
      <c r="F49" s="1188"/>
      <c r="G49" s="1188"/>
      <c r="H49" s="1188"/>
      <c r="I49" s="1188"/>
      <c r="J49" s="1189"/>
      <c r="K49" s="63">
        <v>11</v>
      </c>
      <c r="L49" s="64">
        <v>20</v>
      </c>
      <c r="M49" s="64">
        <v>9</v>
      </c>
      <c r="N49" s="64">
        <v>8</v>
      </c>
      <c r="O49" s="65">
        <v>13</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475</v>
      </c>
      <c r="L50" s="64" t="s">
        <v>475</v>
      </c>
      <c r="M50" s="64" t="s">
        <v>475</v>
      </c>
      <c r="N50" s="64" t="s">
        <v>475</v>
      </c>
      <c r="O50" s="65" t="s">
        <v>475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475</v>
      </c>
      <c r="L51" s="64" t="s">
        <v>475</v>
      </c>
      <c r="M51" s="64" t="s">
        <v>475</v>
      </c>
      <c r="N51" s="64" t="s">
        <v>475</v>
      </c>
      <c r="O51" s="65" t="s">
        <v>475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959</v>
      </c>
      <c r="L52" s="64">
        <v>986</v>
      </c>
      <c r="M52" s="64">
        <v>1016</v>
      </c>
      <c r="N52" s="64">
        <v>931</v>
      </c>
      <c r="O52" s="65">
        <v>920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329</v>
      </c>
      <c r="L53" s="69">
        <v>360</v>
      </c>
      <c r="M53" s="69">
        <v>324</v>
      </c>
      <c r="N53" s="69">
        <v>344</v>
      </c>
      <c r="O53" s="70">
        <v>308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202" t="s">
        <v>24</v>
      </c>
      <c r="C41" s="1203"/>
      <c r="D41" s="81"/>
      <c r="E41" s="1208" t="s">
        <v>25</v>
      </c>
      <c r="F41" s="1208"/>
      <c r="G41" s="1208"/>
      <c r="H41" s="1209"/>
      <c r="I41" s="82">
        <v>9899</v>
      </c>
      <c r="J41" s="83">
        <v>10040</v>
      </c>
      <c r="K41" s="83">
        <v>9748</v>
      </c>
      <c r="L41" s="83">
        <v>9586</v>
      </c>
      <c r="M41" s="84">
        <v>9328</v>
      </c>
    </row>
    <row r="42" spans="2:13" ht="27.75" customHeight="1" x14ac:dyDescent="0.15">
      <c r="B42" s="1204"/>
      <c r="C42" s="1205"/>
      <c r="D42" s="85"/>
      <c r="E42" s="1210" t="s">
        <v>26</v>
      </c>
      <c r="F42" s="1210"/>
      <c r="G42" s="1210"/>
      <c r="H42" s="1211"/>
      <c r="I42" s="86" t="s">
        <v>475</v>
      </c>
      <c r="J42" s="87" t="s">
        <v>475</v>
      </c>
      <c r="K42" s="87" t="s">
        <v>475</v>
      </c>
      <c r="L42" s="87" t="s">
        <v>475</v>
      </c>
      <c r="M42" s="88" t="s">
        <v>475</v>
      </c>
    </row>
    <row r="43" spans="2:13" ht="27.75" customHeight="1" x14ac:dyDescent="0.15">
      <c r="B43" s="1204"/>
      <c r="C43" s="1205"/>
      <c r="D43" s="85"/>
      <c r="E43" s="1210" t="s">
        <v>27</v>
      </c>
      <c r="F43" s="1210"/>
      <c r="G43" s="1210"/>
      <c r="H43" s="1211"/>
      <c r="I43" s="86">
        <v>6668</v>
      </c>
      <c r="J43" s="87">
        <v>6779</v>
      </c>
      <c r="K43" s="87">
        <v>6815</v>
      </c>
      <c r="L43" s="87">
        <v>6778</v>
      </c>
      <c r="M43" s="88">
        <v>6662</v>
      </c>
    </row>
    <row r="44" spans="2:13" ht="27.75" customHeight="1" x14ac:dyDescent="0.15">
      <c r="B44" s="1204"/>
      <c r="C44" s="1205"/>
      <c r="D44" s="85"/>
      <c r="E44" s="1210" t="s">
        <v>28</v>
      </c>
      <c r="F44" s="1210"/>
      <c r="G44" s="1210"/>
      <c r="H44" s="1211"/>
      <c r="I44" s="86">
        <v>149</v>
      </c>
      <c r="J44" s="87">
        <v>122</v>
      </c>
      <c r="K44" s="87">
        <v>135</v>
      </c>
      <c r="L44" s="87">
        <v>175</v>
      </c>
      <c r="M44" s="88">
        <v>173</v>
      </c>
    </row>
    <row r="45" spans="2:13" ht="27.75" customHeight="1" x14ac:dyDescent="0.15">
      <c r="B45" s="1204"/>
      <c r="C45" s="1205"/>
      <c r="D45" s="85"/>
      <c r="E45" s="1210" t="s">
        <v>29</v>
      </c>
      <c r="F45" s="1210"/>
      <c r="G45" s="1210"/>
      <c r="H45" s="1211"/>
      <c r="I45" s="86">
        <v>2073</v>
      </c>
      <c r="J45" s="87">
        <v>1983</v>
      </c>
      <c r="K45" s="87">
        <v>1884</v>
      </c>
      <c r="L45" s="87">
        <v>1823</v>
      </c>
      <c r="M45" s="88">
        <v>1794</v>
      </c>
    </row>
    <row r="46" spans="2:13" ht="27.75" customHeight="1" x14ac:dyDescent="0.15">
      <c r="B46" s="1204"/>
      <c r="C46" s="1205"/>
      <c r="D46" s="89"/>
      <c r="E46" s="1210" t="s">
        <v>30</v>
      </c>
      <c r="F46" s="1210"/>
      <c r="G46" s="1210"/>
      <c r="H46" s="1211"/>
      <c r="I46" s="86" t="s">
        <v>475</v>
      </c>
      <c r="J46" s="87" t="s">
        <v>475</v>
      </c>
      <c r="K46" s="87" t="s">
        <v>475</v>
      </c>
      <c r="L46" s="87" t="s">
        <v>475</v>
      </c>
      <c r="M46" s="88" t="s">
        <v>475</v>
      </c>
    </row>
    <row r="47" spans="2:13" ht="27.75" customHeight="1" x14ac:dyDescent="0.15">
      <c r="B47" s="1204"/>
      <c r="C47" s="1205"/>
      <c r="D47" s="90"/>
      <c r="E47" s="1212" t="s">
        <v>31</v>
      </c>
      <c r="F47" s="1213"/>
      <c r="G47" s="1213"/>
      <c r="H47" s="1214"/>
      <c r="I47" s="86" t="s">
        <v>475</v>
      </c>
      <c r="J47" s="87" t="s">
        <v>475</v>
      </c>
      <c r="K47" s="87" t="s">
        <v>475</v>
      </c>
      <c r="L47" s="87" t="s">
        <v>475</v>
      </c>
      <c r="M47" s="88" t="s">
        <v>475</v>
      </c>
    </row>
    <row r="48" spans="2:13" ht="27.75" customHeight="1" x14ac:dyDescent="0.15">
      <c r="B48" s="1204"/>
      <c r="C48" s="1205"/>
      <c r="D48" s="85"/>
      <c r="E48" s="1210" t="s">
        <v>32</v>
      </c>
      <c r="F48" s="1210"/>
      <c r="G48" s="1210"/>
      <c r="H48" s="1211"/>
      <c r="I48" s="86" t="s">
        <v>475</v>
      </c>
      <c r="J48" s="87" t="s">
        <v>475</v>
      </c>
      <c r="K48" s="87" t="s">
        <v>475</v>
      </c>
      <c r="L48" s="87" t="s">
        <v>475</v>
      </c>
      <c r="M48" s="88" t="s">
        <v>475</v>
      </c>
    </row>
    <row r="49" spans="2:13" ht="27.75" customHeight="1" x14ac:dyDescent="0.15">
      <c r="B49" s="1206"/>
      <c r="C49" s="1207"/>
      <c r="D49" s="85"/>
      <c r="E49" s="1210" t="s">
        <v>33</v>
      </c>
      <c r="F49" s="1210"/>
      <c r="G49" s="1210"/>
      <c r="H49" s="1211"/>
      <c r="I49" s="86" t="s">
        <v>475</v>
      </c>
      <c r="J49" s="87" t="s">
        <v>475</v>
      </c>
      <c r="K49" s="87" t="s">
        <v>475</v>
      </c>
      <c r="L49" s="87" t="s">
        <v>475</v>
      </c>
      <c r="M49" s="88" t="s">
        <v>475</v>
      </c>
    </row>
    <row r="50" spans="2:13" ht="27.75" customHeight="1" x14ac:dyDescent="0.15">
      <c r="B50" s="1215" t="s">
        <v>34</v>
      </c>
      <c r="C50" s="1216"/>
      <c r="D50" s="91"/>
      <c r="E50" s="1210" t="s">
        <v>35</v>
      </c>
      <c r="F50" s="1210"/>
      <c r="G50" s="1210"/>
      <c r="H50" s="1211"/>
      <c r="I50" s="86">
        <v>2867</v>
      </c>
      <c r="J50" s="87">
        <v>2918</v>
      </c>
      <c r="K50" s="87">
        <v>2942</v>
      </c>
      <c r="L50" s="87">
        <v>2974</v>
      </c>
      <c r="M50" s="88">
        <v>3049</v>
      </c>
    </row>
    <row r="51" spans="2:13" ht="27.75" customHeight="1" x14ac:dyDescent="0.15">
      <c r="B51" s="1204"/>
      <c r="C51" s="1205"/>
      <c r="D51" s="85"/>
      <c r="E51" s="1210" t="s">
        <v>36</v>
      </c>
      <c r="F51" s="1210"/>
      <c r="G51" s="1210"/>
      <c r="H51" s="1211"/>
      <c r="I51" s="86">
        <v>5058</v>
      </c>
      <c r="J51" s="87">
        <v>4568</v>
      </c>
      <c r="K51" s="87">
        <v>4001</v>
      </c>
      <c r="L51" s="87">
        <v>3578</v>
      </c>
      <c r="M51" s="88">
        <v>3351</v>
      </c>
    </row>
    <row r="52" spans="2:13" ht="27.75" customHeight="1" x14ac:dyDescent="0.15">
      <c r="B52" s="1206"/>
      <c r="C52" s="1207"/>
      <c r="D52" s="85"/>
      <c r="E52" s="1210" t="s">
        <v>37</v>
      </c>
      <c r="F52" s="1210"/>
      <c r="G52" s="1210"/>
      <c r="H52" s="1211"/>
      <c r="I52" s="86">
        <v>9808</v>
      </c>
      <c r="J52" s="87">
        <v>9860</v>
      </c>
      <c r="K52" s="87">
        <v>9812</v>
      </c>
      <c r="L52" s="87">
        <v>9768</v>
      </c>
      <c r="M52" s="88">
        <v>9604</v>
      </c>
    </row>
    <row r="53" spans="2:13" ht="27.75" customHeight="1" thickBot="1" x14ac:dyDescent="0.2">
      <c r="B53" s="1217" t="s">
        <v>21</v>
      </c>
      <c r="C53" s="1218"/>
      <c r="D53" s="92"/>
      <c r="E53" s="1219" t="s">
        <v>38</v>
      </c>
      <c r="F53" s="1219"/>
      <c r="G53" s="1219"/>
      <c r="H53" s="1220"/>
      <c r="I53" s="93">
        <v>1057</v>
      </c>
      <c r="J53" s="94">
        <v>1576</v>
      </c>
      <c r="K53" s="94">
        <v>1826</v>
      </c>
      <c r="L53" s="94">
        <v>2042</v>
      </c>
      <c r="M53" s="95">
        <v>1953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555</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555</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551</v>
      </c>
      <c r="I42" s="354"/>
      <c r="J42" s="354"/>
      <c r="K42" s="354"/>
      <c r="L42" s="246"/>
      <c r="M42" s="246"/>
      <c r="N42" s="246"/>
      <c r="O42" s="246"/>
    </row>
    <row r="43" spans="2:17" x14ac:dyDescent="0.15">
      <c r="B43" s="250"/>
      <c r="C43" s="246"/>
      <c r="D43" s="246"/>
      <c r="E43" s="246"/>
      <c r="F43" s="246"/>
      <c r="G43" s="1221" t="s">
        <v>557</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65"/>
      <c r="I48" s="365"/>
      <c r="J48" s="365"/>
    </row>
    <row r="49" spans="1:17" x14ac:dyDescent="0.15">
      <c r="B49" s="250"/>
      <c r="C49" s="246"/>
      <c r="D49" s="246"/>
      <c r="E49" s="246"/>
      <c r="F49" s="246"/>
      <c r="G49" s="245" t="s">
        <v>553</v>
      </c>
    </row>
    <row r="50" spans="1:17" x14ac:dyDescent="0.15">
      <c r="B50" s="250"/>
      <c r="C50" s="246"/>
      <c r="D50" s="246"/>
      <c r="E50" s="246"/>
      <c r="F50" s="246"/>
      <c r="G50" s="1230"/>
      <c r="H50" s="1231"/>
      <c r="I50" s="1231"/>
      <c r="J50" s="1232"/>
      <c r="K50" s="347" t="s">
        <v>515</v>
      </c>
      <c r="L50" s="347" t="s">
        <v>516</v>
      </c>
      <c r="M50" s="347" t="s">
        <v>517</v>
      </c>
      <c r="N50" s="347" t="s">
        <v>518</v>
      </c>
      <c r="O50" s="347" t="s">
        <v>519</v>
      </c>
    </row>
    <row r="51" spans="1:17" x14ac:dyDescent="0.15">
      <c r="B51" s="250"/>
      <c r="C51" s="246"/>
      <c r="D51" s="246"/>
      <c r="E51" s="246"/>
      <c r="F51" s="246"/>
      <c r="G51" s="1233" t="s">
        <v>549</v>
      </c>
      <c r="H51" s="1234"/>
      <c r="I51" s="1239" t="s">
        <v>547</v>
      </c>
      <c r="J51" s="1239"/>
      <c r="K51" s="1241"/>
      <c r="L51" s="1241"/>
      <c r="M51" s="1241"/>
      <c r="N51" s="1242">
        <v>40.299999999999997</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556</v>
      </c>
      <c r="J53" s="1243"/>
      <c r="K53" s="1244"/>
      <c r="L53" s="1244"/>
      <c r="M53" s="1244"/>
      <c r="N53" s="1246">
        <v>62.6</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548</v>
      </c>
      <c r="H55" s="1248"/>
      <c r="I55" s="1243" t="s">
        <v>547</v>
      </c>
      <c r="J55" s="1243"/>
      <c r="K55" s="1241"/>
      <c r="L55" s="1241"/>
      <c r="M55" s="1241"/>
      <c r="N55" s="1242">
        <v>13</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556</v>
      </c>
      <c r="J57" s="1253"/>
      <c r="K57" s="1244"/>
      <c r="L57" s="1244"/>
      <c r="M57" s="1244"/>
      <c r="N57" s="1246">
        <v>53.4</v>
      </c>
      <c r="O57" s="1244"/>
      <c r="P57" s="363"/>
      <c r="Q57" s="358"/>
    </row>
    <row r="58" spans="1:17" s="357" customFormat="1" x14ac:dyDescent="0.15">
      <c r="A58" s="245"/>
      <c r="B58" s="358"/>
      <c r="C58" s="354"/>
      <c r="D58" s="354"/>
      <c r="E58" s="354"/>
      <c r="F58" s="354"/>
      <c r="G58" s="1251"/>
      <c r="H58" s="1252"/>
      <c r="I58" s="1253"/>
      <c r="J58" s="1253"/>
      <c r="K58" s="1245"/>
      <c r="L58" s="1245"/>
      <c r="M58" s="1245"/>
      <c r="N58" s="1245"/>
      <c r="O58" s="1245"/>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552</v>
      </c>
      <c r="C63" s="246"/>
      <c r="D63" s="246"/>
      <c r="E63" s="246"/>
      <c r="F63" s="246"/>
      <c r="G63" s="246"/>
      <c r="H63" s="246"/>
      <c r="I63" s="246"/>
      <c r="J63" s="246"/>
      <c r="K63" s="246"/>
      <c r="L63" s="246"/>
      <c r="M63" s="246"/>
      <c r="N63" s="246"/>
      <c r="O63" s="246"/>
    </row>
    <row r="64" spans="1:17" x14ac:dyDescent="0.15">
      <c r="B64" s="250"/>
      <c r="C64" s="246"/>
      <c r="D64" s="246"/>
      <c r="E64" s="246"/>
      <c r="F64" s="246"/>
      <c r="G64" s="355" t="s">
        <v>551</v>
      </c>
      <c r="I64" s="354"/>
      <c r="J64" s="354"/>
      <c r="K64" s="354"/>
      <c r="L64" s="246"/>
      <c r="M64" s="246"/>
      <c r="N64" s="246"/>
      <c r="O64" s="246"/>
    </row>
    <row r="65" spans="2:30" x14ac:dyDescent="0.15">
      <c r="B65" s="250"/>
      <c r="C65" s="246"/>
      <c r="D65" s="246"/>
      <c r="E65" s="246"/>
      <c r="F65" s="246"/>
      <c r="G65" s="1254" t="s">
        <v>558</v>
      </c>
      <c r="H65" s="1255"/>
      <c r="I65" s="1255"/>
      <c r="J65" s="1255"/>
      <c r="K65" s="1255"/>
      <c r="L65" s="1255"/>
      <c r="M65" s="1255"/>
      <c r="N65" s="1255"/>
      <c r="O65" s="1256"/>
    </row>
    <row r="66" spans="2:30" x14ac:dyDescent="0.15">
      <c r="B66" s="250"/>
      <c r="C66" s="246"/>
      <c r="D66" s="246"/>
      <c r="E66" s="246"/>
      <c r="F66" s="246"/>
      <c r="G66" s="1257"/>
      <c r="H66" s="1258"/>
      <c r="I66" s="1258"/>
      <c r="J66" s="1258"/>
      <c r="K66" s="1258"/>
      <c r="L66" s="1258"/>
      <c r="M66" s="1258"/>
      <c r="N66" s="1258"/>
      <c r="O66" s="1259"/>
    </row>
    <row r="67" spans="2:30" x14ac:dyDescent="0.15">
      <c r="B67" s="250"/>
      <c r="C67" s="246"/>
      <c r="D67" s="246"/>
      <c r="E67" s="246"/>
      <c r="F67" s="246"/>
      <c r="G67" s="1257"/>
      <c r="H67" s="1258"/>
      <c r="I67" s="1258"/>
      <c r="J67" s="1258"/>
      <c r="K67" s="1258"/>
      <c r="L67" s="1258"/>
      <c r="M67" s="1258"/>
      <c r="N67" s="1258"/>
      <c r="O67" s="1259"/>
    </row>
    <row r="68" spans="2:30" x14ac:dyDescent="0.15">
      <c r="B68" s="250"/>
      <c r="C68" s="246"/>
      <c r="D68" s="246"/>
      <c r="E68" s="246"/>
      <c r="F68" s="246"/>
      <c r="G68" s="1257"/>
      <c r="H68" s="1258"/>
      <c r="I68" s="1258"/>
      <c r="J68" s="1258"/>
      <c r="K68" s="1258"/>
      <c r="L68" s="1258"/>
      <c r="M68" s="1258"/>
      <c r="N68" s="1258"/>
      <c r="O68" s="1259"/>
    </row>
    <row r="69" spans="2:30" x14ac:dyDescent="0.15">
      <c r="B69" s="250"/>
      <c r="C69" s="246"/>
      <c r="D69" s="246"/>
      <c r="E69" s="246"/>
      <c r="F69" s="246"/>
      <c r="G69" s="1260"/>
      <c r="H69" s="1261"/>
      <c r="I69" s="1261"/>
      <c r="J69" s="1261"/>
      <c r="K69" s="1261"/>
      <c r="L69" s="1261"/>
      <c r="M69" s="1261"/>
      <c r="N69" s="1261"/>
      <c r="O69" s="1262"/>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550</v>
      </c>
      <c r="I71" s="351"/>
      <c r="J71" s="350"/>
      <c r="K71" s="350"/>
      <c r="L71" s="349"/>
      <c r="M71" s="350"/>
      <c r="N71" s="349"/>
      <c r="O71" s="348"/>
    </row>
    <row r="72" spans="2:30" x14ac:dyDescent="0.15">
      <c r="B72" s="250"/>
      <c r="C72" s="246"/>
      <c r="D72" s="246"/>
      <c r="E72" s="246"/>
      <c r="F72" s="246"/>
      <c r="G72" s="1230"/>
      <c r="H72" s="1231"/>
      <c r="I72" s="1231"/>
      <c r="J72" s="1232"/>
      <c r="K72" s="347" t="s">
        <v>515</v>
      </c>
      <c r="L72" s="347" t="s">
        <v>516</v>
      </c>
      <c r="M72" s="347" t="s">
        <v>517</v>
      </c>
      <c r="N72" s="347" t="s">
        <v>518</v>
      </c>
      <c r="O72" s="347" t="s">
        <v>519</v>
      </c>
    </row>
    <row r="73" spans="2:30" x14ac:dyDescent="0.15">
      <c r="B73" s="250"/>
      <c r="C73" s="246"/>
      <c r="D73" s="246"/>
      <c r="E73" s="246"/>
      <c r="F73" s="246"/>
      <c r="G73" s="1233" t="s">
        <v>549</v>
      </c>
      <c r="H73" s="1234"/>
      <c r="I73" s="1239" t="s">
        <v>547</v>
      </c>
      <c r="J73" s="1239"/>
      <c r="K73" s="1263">
        <v>21.8</v>
      </c>
      <c r="L73" s="1263">
        <v>32.200000000000003</v>
      </c>
      <c r="M73" s="1242">
        <v>37.4</v>
      </c>
      <c r="N73" s="1242">
        <v>40.299999999999997</v>
      </c>
      <c r="O73" s="1242">
        <v>38.6</v>
      </c>
      <c r="S73" s="245">
        <v>9.9</v>
      </c>
    </row>
    <row r="74" spans="2:30" x14ac:dyDescent="0.15">
      <c r="B74" s="250"/>
      <c r="C74" s="246"/>
      <c r="D74" s="246"/>
      <c r="E74" s="246"/>
      <c r="F74" s="246"/>
      <c r="G74" s="1235"/>
      <c r="H74" s="1236"/>
      <c r="I74" s="1240"/>
      <c r="J74" s="1240"/>
      <c r="K74" s="1263"/>
      <c r="L74" s="1263"/>
      <c r="M74" s="1242"/>
      <c r="N74" s="1242"/>
      <c r="O74" s="1242"/>
    </row>
    <row r="75" spans="2:30" x14ac:dyDescent="0.15">
      <c r="B75" s="250"/>
      <c r="C75" s="246"/>
      <c r="D75" s="246"/>
      <c r="E75" s="246"/>
      <c r="F75" s="246"/>
      <c r="G75" s="1235"/>
      <c r="H75" s="1236"/>
      <c r="I75" s="1243" t="s">
        <v>546</v>
      </c>
      <c r="J75" s="1243"/>
      <c r="K75" s="1246">
        <v>7.1</v>
      </c>
      <c r="L75" s="1246">
        <v>7</v>
      </c>
      <c r="M75" s="1246">
        <v>6.9</v>
      </c>
      <c r="N75" s="1246">
        <v>6.9</v>
      </c>
      <c r="O75" s="1246">
        <v>6.5</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548</v>
      </c>
      <c r="H77" s="1248"/>
      <c r="I77" s="1243" t="s">
        <v>547</v>
      </c>
      <c r="J77" s="1243"/>
      <c r="K77" s="1263">
        <v>30.7</v>
      </c>
      <c r="L77" s="1263">
        <v>22.3</v>
      </c>
      <c r="M77" s="1242">
        <v>20.3</v>
      </c>
      <c r="N77" s="1242">
        <v>13</v>
      </c>
      <c r="O77" s="1242">
        <v>21</v>
      </c>
      <c r="R77" s="245">
        <v>12.3</v>
      </c>
      <c r="T77" s="245">
        <v>11.1</v>
      </c>
    </row>
    <row r="78" spans="2:30" x14ac:dyDescent="0.15">
      <c r="B78" s="250"/>
      <c r="C78" s="246"/>
      <c r="D78" s="246"/>
      <c r="E78" s="246"/>
      <c r="F78" s="246"/>
      <c r="G78" s="1249"/>
      <c r="H78" s="1250"/>
      <c r="I78" s="1243"/>
      <c r="J78" s="1243"/>
      <c r="K78" s="1263"/>
      <c r="L78" s="1263"/>
      <c r="M78" s="1242"/>
      <c r="N78" s="1242"/>
      <c r="O78" s="1242"/>
    </row>
    <row r="79" spans="2:30" x14ac:dyDescent="0.15">
      <c r="B79" s="250"/>
      <c r="C79" s="246"/>
      <c r="D79" s="246"/>
      <c r="E79" s="246"/>
      <c r="F79" s="246"/>
      <c r="G79" s="1249"/>
      <c r="H79" s="1250"/>
      <c r="I79" s="1264" t="s">
        <v>546</v>
      </c>
      <c r="J79" s="1253"/>
      <c r="K79" s="1265">
        <v>9.1999999999999993</v>
      </c>
      <c r="L79" s="1265">
        <v>8.5</v>
      </c>
      <c r="M79" s="1265">
        <v>7.7</v>
      </c>
      <c r="N79" s="1265">
        <v>6.8</v>
      </c>
      <c r="O79" s="1265">
        <v>6.8</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65"/>
      <c r="L80" s="1265"/>
      <c r="M80" s="1265"/>
      <c r="N80" s="1265"/>
      <c r="O80" s="1265"/>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514</v>
      </c>
      <c r="G2" s="113"/>
      <c r="H2" s="114"/>
    </row>
    <row r="3" spans="1:8" x14ac:dyDescent="0.15">
      <c r="A3" s="110" t="s">
        <v>507</v>
      </c>
      <c r="B3" s="115"/>
      <c r="C3" s="116"/>
      <c r="D3" s="117">
        <v>32483</v>
      </c>
      <c r="E3" s="118"/>
      <c r="F3" s="119">
        <v>46819</v>
      </c>
      <c r="G3" s="120"/>
      <c r="H3" s="121"/>
    </row>
    <row r="4" spans="1:8" x14ac:dyDescent="0.15">
      <c r="A4" s="122"/>
      <c r="B4" s="123"/>
      <c r="C4" s="124"/>
      <c r="D4" s="125">
        <v>19093</v>
      </c>
      <c r="E4" s="126"/>
      <c r="F4" s="127">
        <v>24121</v>
      </c>
      <c r="G4" s="128"/>
      <c r="H4" s="129"/>
    </row>
    <row r="5" spans="1:8" x14ac:dyDescent="0.15">
      <c r="A5" s="110" t="s">
        <v>509</v>
      </c>
      <c r="B5" s="115"/>
      <c r="C5" s="116"/>
      <c r="D5" s="117">
        <v>32996</v>
      </c>
      <c r="E5" s="118"/>
      <c r="F5" s="119">
        <v>53270</v>
      </c>
      <c r="G5" s="120"/>
      <c r="H5" s="121"/>
    </row>
    <row r="6" spans="1:8" x14ac:dyDescent="0.15">
      <c r="A6" s="122"/>
      <c r="B6" s="123"/>
      <c r="C6" s="124"/>
      <c r="D6" s="125">
        <v>23865</v>
      </c>
      <c r="E6" s="126"/>
      <c r="F6" s="127">
        <v>24316</v>
      </c>
      <c r="G6" s="128"/>
      <c r="H6" s="129"/>
    </row>
    <row r="7" spans="1:8" x14ac:dyDescent="0.15">
      <c r="A7" s="110" t="s">
        <v>510</v>
      </c>
      <c r="B7" s="115"/>
      <c r="C7" s="116"/>
      <c r="D7" s="117">
        <v>28551</v>
      </c>
      <c r="E7" s="118"/>
      <c r="F7" s="119">
        <v>53292</v>
      </c>
      <c r="G7" s="120"/>
      <c r="H7" s="121"/>
    </row>
    <row r="8" spans="1:8" x14ac:dyDescent="0.15">
      <c r="A8" s="122"/>
      <c r="B8" s="123"/>
      <c r="C8" s="124"/>
      <c r="D8" s="125">
        <v>16245</v>
      </c>
      <c r="E8" s="126"/>
      <c r="F8" s="127">
        <v>28900</v>
      </c>
      <c r="G8" s="128"/>
      <c r="H8" s="129"/>
    </row>
    <row r="9" spans="1:8" x14ac:dyDescent="0.15">
      <c r="A9" s="110" t="s">
        <v>511</v>
      </c>
      <c r="B9" s="115"/>
      <c r="C9" s="116"/>
      <c r="D9" s="117">
        <v>21411</v>
      </c>
      <c r="E9" s="118"/>
      <c r="F9" s="119">
        <v>49919</v>
      </c>
      <c r="G9" s="120"/>
      <c r="H9" s="121"/>
    </row>
    <row r="10" spans="1:8" x14ac:dyDescent="0.15">
      <c r="A10" s="122"/>
      <c r="B10" s="123"/>
      <c r="C10" s="124"/>
      <c r="D10" s="125">
        <v>15808</v>
      </c>
      <c r="E10" s="126"/>
      <c r="F10" s="127">
        <v>26398</v>
      </c>
      <c r="G10" s="128"/>
      <c r="H10" s="129"/>
    </row>
    <row r="11" spans="1:8" x14ac:dyDescent="0.15">
      <c r="A11" s="110" t="s">
        <v>512</v>
      </c>
      <c r="B11" s="115"/>
      <c r="C11" s="116"/>
      <c r="D11" s="117">
        <v>23525</v>
      </c>
      <c r="E11" s="118"/>
      <c r="F11" s="119">
        <v>47738</v>
      </c>
      <c r="G11" s="120"/>
      <c r="H11" s="121"/>
    </row>
    <row r="12" spans="1:8" x14ac:dyDescent="0.15">
      <c r="A12" s="122"/>
      <c r="B12" s="123"/>
      <c r="C12" s="130"/>
      <c r="D12" s="125">
        <v>11246</v>
      </c>
      <c r="E12" s="126"/>
      <c r="F12" s="127">
        <v>24937</v>
      </c>
      <c r="G12" s="128"/>
      <c r="H12" s="129"/>
    </row>
    <row r="13" spans="1:8" x14ac:dyDescent="0.15">
      <c r="A13" s="110"/>
      <c r="B13" s="115"/>
      <c r="C13" s="131"/>
      <c r="D13" s="132">
        <v>27793</v>
      </c>
      <c r="E13" s="133"/>
      <c r="F13" s="134">
        <v>50208</v>
      </c>
      <c r="G13" s="135"/>
      <c r="H13" s="121"/>
    </row>
    <row r="14" spans="1:8" x14ac:dyDescent="0.15">
      <c r="A14" s="122"/>
      <c r="B14" s="123"/>
      <c r="C14" s="124"/>
      <c r="D14" s="125">
        <v>17251</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10.09</v>
      </c>
      <c r="C19" s="136">
        <f>ROUND(VALUE(SUBSTITUTE(実質収支比率等に係る経年分析!G$48,"▲","-")),2)</f>
        <v>11.77</v>
      </c>
      <c r="D19" s="136">
        <f>ROUND(VALUE(SUBSTITUTE(実質収支比率等に係る経年分析!H$48,"▲","-")),2)</f>
        <v>6.92</v>
      </c>
      <c r="E19" s="136">
        <f>ROUND(VALUE(SUBSTITUTE(実質収支比率等に係る経年分析!I$48,"▲","-")),2)</f>
        <v>7.75</v>
      </c>
      <c r="F19" s="136">
        <f>ROUND(VALUE(SUBSTITUTE(実質収支比率等に係る経年分析!J$48,"▲","-")),2)</f>
        <v>4.43</v>
      </c>
    </row>
    <row r="20" spans="1:11" x14ac:dyDescent="0.15">
      <c r="A20" s="136" t="s">
        <v>43</v>
      </c>
      <c r="B20" s="136">
        <f>ROUND(VALUE(SUBSTITUTE(実質収支比率等に係る経年分析!F$47,"▲","-")),2)</f>
        <v>33.35</v>
      </c>
      <c r="C20" s="136">
        <f>ROUND(VALUE(SUBSTITUTE(実質収支比率等に係る経年分析!G$47,"▲","-")),2)</f>
        <v>32.93</v>
      </c>
      <c r="D20" s="136">
        <f>ROUND(VALUE(SUBSTITUTE(実質収支比率等に係る経年分析!H$47,"▲","-")),2)</f>
        <v>32.79</v>
      </c>
      <c r="E20" s="136">
        <f>ROUND(VALUE(SUBSTITUTE(実質収支比率等に係る経年分析!I$47,"▲","-")),2)</f>
        <v>32.090000000000003</v>
      </c>
      <c r="F20" s="136">
        <f>ROUND(VALUE(SUBSTITUTE(実質収支比率等に係る経年分析!J$47,"▲","-")),2)</f>
        <v>32.06</v>
      </c>
    </row>
    <row r="21" spans="1:11" x14ac:dyDescent="0.15">
      <c r="A21" s="136" t="s">
        <v>44</v>
      </c>
      <c r="B21" s="136">
        <f>IF(ISNUMBER(VALUE(SUBSTITUTE(実質収支比率等に係る経年分析!F$49,"▲","-"))),ROUND(VALUE(SUBSTITUTE(実質収支比率等に係る経年分析!F$49,"▲","-")),2),NA())</f>
        <v>-1.22</v>
      </c>
      <c r="C21" s="136">
        <f>IF(ISNUMBER(VALUE(SUBSTITUTE(実質収支比率等に係る経年分析!G$49,"▲","-"))),ROUND(VALUE(SUBSTITUTE(実質収支比率等に係る経年分析!G$49,"▲","-")),2),NA())</f>
        <v>1.9</v>
      </c>
      <c r="D21" s="136">
        <f>IF(ISNUMBER(VALUE(SUBSTITUTE(実質収支比率等に係る経年分析!H$49,"▲","-"))),ROUND(VALUE(SUBSTITUTE(実質収支比率等に係る経年分析!H$49,"▲","-")),2),NA())</f>
        <v>-4.32</v>
      </c>
      <c r="E21" s="136">
        <f>IF(ISNUMBER(VALUE(SUBSTITUTE(実質収支比率等に係る経年分析!I$49,"▲","-"))),ROUND(VALUE(SUBSTITUTE(実質収支比率等に係る経年分析!I$49,"▲","-")),2),NA())</f>
        <v>1.06</v>
      </c>
      <c r="F21" s="136">
        <f>IF(ISNUMBER(VALUE(SUBSTITUTE(実質収支比率等に係る経年分析!J$49,"▲","-"))),ROUND(VALUE(SUBSTITUTE(実質収支比率等に係る経年分析!J$49,"▲","-")),2),NA())</f>
        <v>-3.28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公共下水道事業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介護保険事業（介護サービス事業勘定）</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15">
      <c r="A32" s="137" t="str">
        <f>IF(連結実質赤字比率に係る赤字・黒字の構成分析!C$38="",NA(),連結実質赤字比率に係る赤字・黒字の構成分析!C$38)</f>
        <v>後期高齢者医療</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0.08</v>
      </c>
    </row>
    <row r="33" spans="1:16" x14ac:dyDescent="0.15">
      <c r="A33" s="137" t="str">
        <f>IF(連結実質赤字比率に係る赤字・黒字の構成分析!C$37="",NA(),連結実質赤字比率に係る赤字・黒字の構成分析!C$37)</f>
        <v>介護保険事業（保険事業勘定）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1.81</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11.76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6.92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7.75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4.43</v>
      </c>
    </row>
    <row r="35" spans="1:16" x14ac:dyDescent="0.15">
      <c r="A35" s="137" t="str">
        <f>IF(連結実質赤字比率に係る赤字・黒字の構成分析!C$35="",NA(),連結実質赤字比率に係る赤字・黒字の構成分析!C$35)</f>
        <v>水道事業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5.75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5.55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6.02</v>
      </c>
    </row>
    <row r="36" spans="1:16" x14ac:dyDescent="0.15">
      <c r="A36" s="137" t="str">
        <f>IF(連結実質赤字比率に係る赤字・黒字の構成分析!C$34="",NA(),連結実質赤字比率に係る赤字・黒字の構成分析!C$34)</f>
        <v>国民健康保険事業</v>
      </c>
      <c r="B36" s="137">
        <f>IF(ROUND(VALUE(SUBSTITUTE(連結実質赤字比率に係る赤字・黒字の構成分析!F$34,"▲", "-")), 2) &lt; 0, ABS(ROUND(VALUE(SUBSTITUTE(連結実質赤字比率に係る赤字・黒字の構成分析!F$34,"▲", "-")), 2)), NA())</f>
        <v>8.16</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8.42</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7.86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7.36</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5.39</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959</v>
      </c>
      <c r="E42" s="138"/>
      <c r="F42" s="138"/>
      <c r="G42" s="138">
        <f>'実質公債費比率（分子）の構造'!L$52</f>
        <v>986</v>
      </c>
      <c r="H42" s="138"/>
      <c r="I42" s="138"/>
      <c r="J42" s="138">
        <f>'実質公債費比率（分子）の構造'!M$52</f>
        <v>1016</v>
      </c>
      <c r="K42" s="138"/>
      <c r="L42" s="138"/>
      <c r="M42" s="138">
        <f>'実質公債費比率（分子）の構造'!N$52</f>
        <v>931</v>
      </c>
      <c r="N42" s="138"/>
      <c r="O42" s="138"/>
      <c r="P42" s="138">
        <f>'実質公債費比率（分子）の構造'!O$52</f>
        <v>920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11</v>
      </c>
      <c r="C45" s="138"/>
      <c r="D45" s="138"/>
      <c r="E45" s="138">
        <f>'実質公債費比率（分子）の構造'!L$49</f>
        <v>20</v>
      </c>
      <c r="F45" s="138"/>
      <c r="G45" s="138"/>
      <c r="H45" s="138">
        <f>'実質公債費比率（分子）の構造'!M$49</f>
        <v>9</v>
      </c>
      <c r="I45" s="138"/>
      <c r="J45" s="138"/>
      <c r="K45" s="138">
        <f>'実質公債費比率（分子）の構造'!N$49</f>
        <v>8</v>
      </c>
      <c r="L45" s="138"/>
      <c r="M45" s="138"/>
      <c r="N45" s="138">
        <f>'実質公債費比率（分子）の構造'!O$49</f>
        <v>13</v>
      </c>
      <c r="O45" s="138"/>
      <c r="P45" s="138"/>
    </row>
    <row r="46" spans="1:16" x14ac:dyDescent="0.15">
      <c r="A46" s="138" t="s">
        <v>55</v>
      </c>
      <c r="B46" s="138">
        <f>'実質公債費比率（分子）の構造'!K$48</f>
        <v>351</v>
      </c>
      <c r="C46" s="138"/>
      <c r="D46" s="138"/>
      <c r="E46" s="138">
        <f>'実質公債費比率（分子）の構造'!L$48</f>
        <v>380</v>
      </c>
      <c r="F46" s="138"/>
      <c r="G46" s="138"/>
      <c r="H46" s="138">
        <f>'実質公債費比率（分子）の構造'!M$48</f>
        <v>398</v>
      </c>
      <c r="I46" s="138"/>
      <c r="J46" s="138"/>
      <c r="K46" s="138">
        <f>'実質公債費比率（分子）の構造'!N$48</f>
        <v>409</v>
      </c>
      <c r="L46" s="138"/>
      <c r="M46" s="138"/>
      <c r="N46" s="138">
        <f>'実質公債費比率（分子）の構造'!O$48</f>
        <v>387</v>
      </c>
      <c r="O46" s="138"/>
      <c r="P46" s="138"/>
    </row>
    <row r="47" spans="1:16" x14ac:dyDescent="0.15">
      <c r="A47" s="138" t="s">
        <v>56</v>
      </c>
      <c r="B47" s="138">
        <f>'実質公債費比率（分子）の構造'!K$47</f>
        <v>3</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923</v>
      </c>
      <c r="C49" s="138"/>
      <c r="D49" s="138"/>
      <c r="E49" s="138">
        <f>'実質公債費比率（分子）の構造'!L$45</f>
        <v>946</v>
      </c>
      <c r="F49" s="138"/>
      <c r="G49" s="138"/>
      <c r="H49" s="138">
        <f>'実質公債費比率（分子）の構造'!M$45</f>
        <v>933</v>
      </c>
      <c r="I49" s="138"/>
      <c r="J49" s="138"/>
      <c r="K49" s="138">
        <f>'実質公債費比率（分子）の構造'!N$45</f>
        <v>858</v>
      </c>
      <c r="L49" s="138"/>
      <c r="M49" s="138"/>
      <c r="N49" s="138">
        <f>'実質公債費比率（分子）の構造'!O$45</f>
        <v>828</v>
      </c>
      <c r="O49" s="138"/>
      <c r="P49" s="138"/>
    </row>
    <row r="50" spans="1:16" x14ac:dyDescent="0.15">
      <c r="A50" s="138" t="s">
        <v>59</v>
      </c>
      <c r="B50" s="138" t="e">
        <f>NA()</f>
        <v>#N/A</v>
      </c>
      <c r="C50" s="138">
        <f>IF(ISNUMBER('実質公債費比率（分子）の構造'!K$53),'実質公債費比率（分子）の構造'!K$53,NA())</f>
        <v>329</v>
      </c>
      <c r="D50" s="138" t="e">
        <f>NA()</f>
        <v>#N/A</v>
      </c>
      <c r="E50" s="138" t="e">
        <f>NA()</f>
        <v>#N/A</v>
      </c>
      <c r="F50" s="138">
        <f>IF(ISNUMBER('実質公債費比率（分子）の構造'!L$53),'実質公債費比率（分子）の構造'!L$53,NA())</f>
        <v>360</v>
      </c>
      <c r="G50" s="138" t="e">
        <f>NA()</f>
        <v>#N/A</v>
      </c>
      <c r="H50" s="138" t="e">
        <f>NA()</f>
        <v>#N/A</v>
      </c>
      <c r="I50" s="138">
        <f>IF(ISNUMBER('実質公債費比率（分子）の構造'!M$53),'実質公債費比率（分子）の構造'!M$53,NA())</f>
        <v>324</v>
      </c>
      <c r="J50" s="138" t="e">
        <f>NA()</f>
        <v>#N/A</v>
      </c>
      <c r="K50" s="138" t="e">
        <f>NA()</f>
        <v>#N/A</v>
      </c>
      <c r="L50" s="138">
        <f>IF(ISNUMBER('実質公債費比率（分子）の構造'!N$53),'実質公債費比率（分子）の構造'!N$53,NA())</f>
        <v>344</v>
      </c>
      <c r="M50" s="138" t="e">
        <f>NA()</f>
        <v>#N/A</v>
      </c>
      <c r="N50" s="138" t="e">
        <f>NA()</f>
        <v>#N/A</v>
      </c>
      <c r="O50" s="138">
        <f>IF(ISNUMBER('実質公債費比率（分子）の構造'!O$53),'実質公債費比率（分子）の構造'!O$53,NA())</f>
        <v>308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9808</v>
      </c>
      <c r="E56" s="137"/>
      <c r="F56" s="137"/>
      <c r="G56" s="137">
        <f>'将来負担比率（分子）の構造'!J$52</f>
        <v>9860</v>
      </c>
      <c r="H56" s="137"/>
      <c r="I56" s="137"/>
      <c r="J56" s="137">
        <f>'将来負担比率（分子）の構造'!K$52</f>
        <v>9812</v>
      </c>
      <c r="K56" s="137"/>
      <c r="L56" s="137"/>
      <c r="M56" s="137">
        <f>'将来負担比率（分子）の構造'!L$52</f>
        <v>9768</v>
      </c>
      <c r="N56" s="137"/>
      <c r="O56" s="137"/>
      <c r="P56" s="137">
        <f>'将来負担比率（分子）の構造'!M$52</f>
        <v>9604</v>
      </c>
    </row>
    <row r="57" spans="1:16" x14ac:dyDescent="0.15">
      <c r="A57" s="137" t="s">
        <v>36</v>
      </c>
      <c r="B57" s="137"/>
      <c r="C57" s="137"/>
      <c r="D57" s="137">
        <f>'将来負担比率（分子）の構造'!I$51</f>
        <v>5058</v>
      </c>
      <c r="E57" s="137"/>
      <c r="F57" s="137"/>
      <c r="G57" s="137">
        <f>'将来負担比率（分子）の構造'!J$51</f>
        <v>4568</v>
      </c>
      <c r="H57" s="137"/>
      <c r="I57" s="137"/>
      <c r="J57" s="137">
        <f>'将来負担比率（分子）の構造'!K$51</f>
        <v>4001</v>
      </c>
      <c r="K57" s="137"/>
      <c r="L57" s="137"/>
      <c r="M57" s="137">
        <f>'将来負担比率（分子）の構造'!L$51</f>
        <v>3578</v>
      </c>
      <c r="N57" s="137"/>
      <c r="O57" s="137"/>
      <c r="P57" s="137">
        <f>'将来負担比率（分子）の構造'!M$51</f>
        <v>3351</v>
      </c>
    </row>
    <row r="58" spans="1:16" x14ac:dyDescent="0.15">
      <c r="A58" s="137" t="s">
        <v>35</v>
      </c>
      <c r="B58" s="137"/>
      <c r="C58" s="137"/>
      <c r="D58" s="137">
        <f>'将来負担比率（分子）の構造'!I$50</f>
        <v>2867</v>
      </c>
      <c r="E58" s="137"/>
      <c r="F58" s="137"/>
      <c r="G58" s="137">
        <f>'将来負担比率（分子）の構造'!J$50</f>
        <v>2918</v>
      </c>
      <c r="H58" s="137"/>
      <c r="I58" s="137"/>
      <c r="J58" s="137">
        <f>'将来負担比率（分子）の構造'!K$50</f>
        <v>2942</v>
      </c>
      <c r="K58" s="137"/>
      <c r="L58" s="137"/>
      <c r="M58" s="137">
        <f>'将来負担比率（分子）の構造'!L$50</f>
        <v>2974</v>
      </c>
      <c r="N58" s="137"/>
      <c r="O58" s="137"/>
      <c r="P58" s="137">
        <f>'将来負担比率（分子）の構造'!M$50</f>
        <v>3049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2073</v>
      </c>
      <c r="C62" s="137"/>
      <c r="D62" s="137"/>
      <c r="E62" s="137">
        <f>'将来負担比率（分子）の構造'!J$45</f>
        <v>1983</v>
      </c>
      <c r="F62" s="137"/>
      <c r="G62" s="137"/>
      <c r="H62" s="137">
        <f>'将来負担比率（分子）の構造'!K$45</f>
        <v>1884</v>
      </c>
      <c r="I62" s="137"/>
      <c r="J62" s="137"/>
      <c r="K62" s="137">
        <f>'将来負担比率（分子）の構造'!L$45</f>
        <v>1823</v>
      </c>
      <c r="L62" s="137"/>
      <c r="M62" s="137"/>
      <c r="N62" s="137">
        <f>'将来負担比率（分子）の構造'!M$45</f>
        <v>1794</v>
      </c>
      <c r="O62" s="137"/>
      <c r="P62" s="137"/>
    </row>
    <row r="63" spans="1:16" x14ac:dyDescent="0.15">
      <c r="A63" s="137" t="s">
        <v>28</v>
      </c>
      <c r="B63" s="137">
        <f>'将来負担比率（分子）の構造'!I$44</f>
        <v>149</v>
      </c>
      <c r="C63" s="137"/>
      <c r="D63" s="137"/>
      <c r="E63" s="137">
        <f>'将来負担比率（分子）の構造'!J$44</f>
        <v>122</v>
      </c>
      <c r="F63" s="137"/>
      <c r="G63" s="137"/>
      <c r="H63" s="137">
        <f>'将来負担比率（分子）の構造'!K$44</f>
        <v>135</v>
      </c>
      <c r="I63" s="137"/>
      <c r="J63" s="137"/>
      <c r="K63" s="137">
        <f>'将来負担比率（分子）の構造'!L$44</f>
        <v>175</v>
      </c>
      <c r="L63" s="137"/>
      <c r="M63" s="137"/>
      <c r="N63" s="137">
        <f>'将来負担比率（分子）の構造'!M$44</f>
        <v>173</v>
      </c>
      <c r="O63" s="137"/>
      <c r="P63" s="137"/>
    </row>
    <row r="64" spans="1:16" x14ac:dyDescent="0.15">
      <c r="A64" s="137" t="s">
        <v>27</v>
      </c>
      <c r="B64" s="137">
        <f>'将来負担比率（分子）の構造'!I$43</f>
        <v>6668</v>
      </c>
      <c r="C64" s="137"/>
      <c r="D64" s="137"/>
      <c r="E64" s="137">
        <f>'将来負担比率（分子）の構造'!J$43</f>
        <v>6779</v>
      </c>
      <c r="F64" s="137"/>
      <c r="G64" s="137"/>
      <c r="H64" s="137">
        <f>'将来負担比率（分子）の構造'!K$43</f>
        <v>6815</v>
      </c>
      <c r="I64" s="137"/>
      <c r="J64" s="137"/>
      <c r="K64" s="137">
        <f>'将来負担比率（分子）の構造'!L$43</f>
        <v>6778</v>
      </c>
      <c r="L64" s="137"/>
      <c r="M64" s="137"/>
      <c r="N64" s="137">
        <f>'将来負担比率（分子）の構造'!M$43</f>
        <v>6662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9899</v>
      </c>
      <c r="C66" s="137"/>
      <c r="D66" s="137"/>
      <c r="E66" s="137">
        <f>'将来負担比率（分子）の構造'!J$41</f>
        <v>10040</v>
      </c>
      <c r="F66" s="137"/>
      <c r="G66" s="137"/>
      <c r="H66" s="137">
        <f>'将来負担比率（分子）の構造'!K$41</f>
        <v>9748</v>
      </c>
      <c r="I66" s="137"/>
      <c r="J66" s="137"/>
      <c r="K66" s="137">
        <f>'将来負担比率（分子）の構造'!L$41</f>
        <v>9586</v>
      </c>
      <c r="L66" s="137"/>
      <c r="M66" s="137"/>
      <c r="N66" s="137">
        <f>'将来負担比率（分子）の構造'!M$41</f>
        <v>9328</v>
      </c>
      <c r="O66" s="137"/>
      <c r="P66" s="137"/>
    </row>
    <row r="67" spans="1:16" x14ac:dyDescent="0.15">
      <c r="A67" s="137" t="s">
        <v>63</v>
      </c>
      <c r="B67" s="137" t="e">
        <f>NA()</f>
        <v>#N/A</v>
      </c>
      <c r="C67" s="137">
        <f>IF(ISNUMBER('将来負担比率（分子）の構造'!I$53), IF('将来負担比率（分子）の構造'!I$53 &lt; 0, 0, '将来負担比率（分子）の構造'!I$53), NA())</f>
        <v>1057</v>
      </c>
      <c r="D67" s="137" t="e">
        <f>NA()</f>
        <v>#N/A</v>
      </c>
      <c r="E67" s="137" t="e">
        <f>NA()</f>
        <v>#N/A</v>
      </c>
      <c r="F67" s="137">
        <f>IF(ISNUMBER('将来負担比率（分子）の構造'!J$53), IF('将来負担比率（分子）の構造'!J$53 &lt; 0, 0, '将来負担比率（分子）の構造'!J$53), NA())</f>
        <v>1576</v>
      </c>
      <c r="G67" s="137" t="e">
        <f>NA()</f>
        <v>#N/A</v>
      </c>
      <c r="H67" s="137" t="e">
        <f>NA()</f>
        <v>#N/A</v>
      </c>
      <c r="I67" s="137">
        <f>IF(ISNUMBER('将来負担比率（分子）の構造'!K$53), IF('将来負担比率（分子）の構造'!K$53 &lt; 0, 0, '将来負担比率（分子）の構造'!K$53), NA())</f>
        <v>1826</v>
      </c>
      <c r="J67" s="137" t="e">
        <f>NA()</f>
        <v>#N/A</v>
      </c>
      <c r="K67" s="137" t="e">
        <f>NA()</f>
        <v>#N/A</v>
      </c>
      <c r="L67" s="137">
        <f>IF(ISNUMBER('将来負担比率（分子）の構造'!L$53), IF('将来負担比率（分子）の構造'!L$53 &lt; 0, 0, '将来負担比率（分子）の構造'!L$53), NA())</f>
        <v>2042</v>
      </c>
      <c r="M67" s="137" t="e">
        <f>NA()</f>
        <v>#N/A</v>
      </c>
      <c r="N67" s="137" t="e">
        <f>NA()</f>
        <v>#N/A</v>
      </c>
      <c r="O67" s="137">
        <f>IF(ISNUMBER('将来負担比率（分子）の構造'!M$53), IF('将来負担比率（分子）の構造'!M$53 &lt; 0, 0, '将来負担比率（分子）の構造'!M$53), NA())</f>
        <v>1953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2899452</v>
      </c>
      <c r="S5" s="615"/>
      <c r="T5" s="615"/>
      <c r="U5" s="615"/>
      <c r="V5" s="615"/>
      <c r="W5" s="615"/>
      <c r="X5" s="615"/>
      <c r="Y5" s="616"/>
      <c r="Z5" s="617">
        <v>32.4</v>
      </c>
      <c r="AA5" s="617"/>
      <c r="AB5" s="617"/>
      <c r="AC5" s="617"/>
      <c r="AD5" s="618">
        <v>2772797</v>
      </c>
      <c r="AE5" s="618"/>
      <c r="AF5" s="618"/>
      <c r="AG5" s="618"/>
      <c r="AH5" s="618"/>
      <c r="AI5" s="618"/>
      <c r="AJ5" s="618"/>
      <c r="AK5" s="618"/>
      <c r="AL5" s="619">
        <v>50.7</v>
      </c>
      <c r="AM5" s="620"/>
      <c r="AN5" s="620"/>
      <c r="AO5" s="621"/>
      <c r="AP5" s="611" t="s">
        <v>208</v>
      </c>
      <c r="AQ5" s="612"/>
      <c r="AR5" s="612"/>
      <c r="AS5" s="612"/>
      <c r="AT5" s="612"/>
      <c r="AU5" s="612"/>
      <c r="AV5" s="612"/>
      <c r="AW5" s="612"/>
      <c r="AX5" s="612"/>
      <c r="AY5" s="612"/>
      <c r="AZ5" s="612"/>
      <c r="BA5" s="612"/>
      <c r="BB5" s="612"/>
      <c r="BC5" s="612"/>
      <c r="BD5" s="612"/>
      <c r="BE5" s="612"/>
      <c r="BF5" s="613"/>
      <c r="BG5" s="625">
        <v>2772797</v>
      </c>
      <c r="BH5" s="626"/>
      <c r="BI5" s="626"/>
      <c r="BJ5" s="626"/>
      <c r="BK5" s="626"/>
      <c r="BL5" s="626"/>
      <c r="BM5" s="626"/>
      <c r="BN5" s="627"/>
      <c r="BO5" s="628">
        <v>95.6</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56663</v>
      </c>
      <c r="S6" s="626"/>
      <c r="T6" s="626"/>
      <c r="U6" s="626"/>
      <c r="V6" s="626"/>
      <c r="W6" s="626"/>
      <c r="X6" s="626"/>
      <c r="Y6" s="627"/>
      <c r="Z6" s="628">
        <v>0.6</v>
      </c>
      <c r="AA6" s="628"/>
      <c r="AB6" s="628"/>
      <c r="AC6" s="628"/>
      <c r="AD6" s="629">
        <v>56663</v>
      </c>
      <c r="AE6" s="629"/>
      <c r="AF6" s="629"/>
      <c r="AG6" s="629"/>
      <c r="AH6" s="629"/>
      <c r="AI6" s="629"/>
      <c r="AJ6" s="629"/>
      <c r="AK6" s="629"/>
      <c r="AL6" s="630">
        <v>1</v>
      </c>
      <c r="AM6" s="631"/>
      <c r="AN6" s="631"/>
      <c r="AO6" s="632"/>
      <c r="AP6" s="622" t="s">
        <v>214</v>
      </c>
      <c r="AQ6" s="623"/>
      <c r="AR6" s="623"/>
      <c r="AS6" s="623"/>
      <c r="AT6" s="623"/>
      <c r="AU6" s="623"/>
      <c r="AV6" s="623"/>
      <c r="AW6" s="623"/>
      <c r="AX6" s="623"/>
      <c r="AY6" s="623"/>
      <c r="AZ6" s="623"/>
      <c r="BA6" s="623"/>
      <c r="BB6" s="623"/>
      <c r="BC6" s="623"/>
      <c r="BD6" s="623"/>
      <c r="BE6" s="623"/>
      <c r="BF6" s="624"/>
      <c r="BG6" s="625">
        <v>2772797</v>
      </c>
      <c r="BH6" s="626"/>
      <c r="BI6" s="626"/>
      <c r="BJ6" s="626"/>
      <c r="BK6" s="626"/>
      <c r="BL6" s="626"/>
      <c r="BM6" s="626"/>
      <c r="BN6" s="627"/>
      <c r="BO6" s="628">
        <v>95.6</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101999</v>
      </c>
      <c r="CS6" s="626"/>
      <c r="CT6" s="626"/>
      <c r="CU6" s="626"/>
      <c r="CV6" s="626"/>
      <c r="CW6" s="626"/>
      <c r="CX6" s="626"/>
      <c r="CY6" s="627"/>
      <c r="CZ6" s="628">
        <v>1.2</v>
      </c>
      <c r="DA6" s="628"/>
      <c r="DB6" s="628"/>
      <c r="DC6" s="628"/>
      <c r="DD6" s="634" t="s">
        <v>209</v>
      </c>
      <c r="DE6" s="626"/>
      <c r="DF6" s="626"/>
      <c r="DG6" s="626"/>
      <c r="DH6" s="626"/>
      <c r="DI6" s="626"/>
      <c r="DJ6" s="626"/>
      <c r="DK6" s="626"/>
      <c r="DL6" s="626"/>
      <c r="DM6" s="626"/>
      <c r="DN6" s="626"/>
      <c r="DO6" s="626"/>
      <c r="DP6" s="627"/>
      <c r="DQ6" s="634">
        <v>101999</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6644</v>
      </c>
      <c r="S7" s="626"/>
      <c r="T7" s="626"/>
      <c r="U7" s="626"/>
      <c r="V7" s="626"/>
      <c r="W7" s="626"/>
      <c r="X7" s="626"/>
      <c r="Y7" s="627"/>
      <c r="Z7" s="628">
        <v>0.1</v>
      </c>
      <c r="AA7" s="628"/>
      <c r="AB7" s="628"/>
      <c r="AC7" s="628"/>
      <c r="AD7" s="629">
        <v>6644</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1453994</v>
      </c>
      <c r="BH7" s="626"/>
      <c r="BI7" s="626"/>
      <c r="BJ7" s="626"/>
      <c r="BK7" s="626"/>
      <c r="BL7" s="626"/>
      <c r="BM7" s="626"/>
      <c r="BN7" s="627"/>
      <c r="BO7" s="628">
        <v>50.1</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1099839</v>
      </c>
      <c r="CS7" s="626"/>
      <c r="CT7" s="626"/>
      <c r="CU7" s="626"/>
      <c r="CV7" s="626"/>
      <c r="CW7" s="626"/>
      <c r="CX7" s="626"/>
      <c r="CY7" s="627"/>
      <c r="CZ7" s="628">
        <v>12.7</v>
      </c>
      <c r="DA7" s="628"/>
      <c r="DB7" s="628"/>
      <c r="DC7" s="628"/>
      <c r="DD7" s="634">
        <v>67832</v>
      </c>
      <c r="DE7" s="626"/>
      <c r="DF7" s="626"/>
      <c r="DG7" s="626"/>
      <c r="DH7" s="626"/>
      <c r="DI7" s="626"/>
      <c r="DJ7" s="626"/>
      <c r="DK7" s="626"/>
      <c r="DL7" s="626"/>
      <c r="DM7" s="626"/>
      <c r="DN7" s="626"/>
      <c r="DO7" s="626"/>
      <c r="DP7" s="627"/>
      <c r="DQ7" s="634">
        <v>987684</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25585</v>
      </c>
      <c r="S8" s="626"/>
      <c r="T8" s="626"/>
      <c r="U8" s="626"/>
      <c r="V8" s="626"/>
      <c r="W8" s="626"/>
      <c r="X8" s="626"/>
      <c r="Y8" s="627"/>
      <c r="Z8" s="628">
        <v>0.3</v>
      </c>
      <c r="AA8" s="628"/>
      <c r="AB8" s="628"/>
      <c r="AC8" s="628"/>
      <c r="AD8" s="629">
        <v>25585</v>
      </c>
      <c r="AE8" s="629"/>
      <c r="AF8" s="629"/>
      <c r="AG8" s="629"/>
      <c r="AH8" s="629"/>
      <c r="AI8" s="629"/>
      <c r="AJ8" s="629"/>
      <c r="AK8" s="629"/>
      <c r="AL8" s="630">
        <v>0.5</v>
      </c>
      <c r="AM8" s="631"/>
      <c r="AN8" s="631"/>
      <c r="AO8" s="632"/>
      <c r="AP8" s="622" t="s">
        <v>220</v>
      </c>
      <c r="AQ8" s="623"/>
      <c r="AR8" s="623"/>
      <c r="AS8" s="623"/>
      <c r="AT8" s="623"/>
      <c r="AU8" s="623"/>
      <c r="AV8" s="623"/>
      <c r="AW8" s="623"/>
      <c r="AX8" s="623"/>
      <c r="AY8" s="623"/>
      <c r="AZ8" s="623"/>
      <c r="BA8" s="623"/>
      <c r="BB8" s="623"/>
      <c r="BC8" s="623"/>
      <c r="BD8" s="623"/>
      <c r="BE8" s="623"/>
      <c r="BF8" s="624"/>
      <c r="BG8" s="625">
        <v>45274</v>
      </c>
      <c r="BH8" s="626"/>
      <c r="BI8" s="626"/>
      <c r="BJ8" s="626"/>
      <c r="BK8" s="626"/>
      <c r="BL8" s="626"/>
      <c r="BM8" s="626"/>
      <c r="BN8" s="627"/>
      <c r="BO8" s="628">
        <v>1.6</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3198085</v>
      </c>
      <c r="CS8" s="626"/>
      <c r="CT8" s="626"/>
      <c r="CU8" s="626"/>
      <c r="CV8" s="626"/>
      <c r="CW8" s="626"/>
      <c r="CX8" s="626"/>
      <c r="CY8" s="627"/>
      <c r="CZ8" s="628">
        <v>36.799999999999997</v>
      </c>
      <c r="DA8" s="628"/>
      <c r="DB8" s="628"/>
      <c r="DC8" s="628"/>
      <c r="DD8" s="634">
        <v>36907</v>
      </c>
      <c r="DE8" s="626"/>
      <c r="DF8" s="626"/>
      <c r="DG8" s="626"/>
      <c r="DH8" s="626"/>
      <c r="DI8" s="626"/>
      <c r="DJ8" s="626"/>
      <c r="DK8" s="626"/>
      <c r="DL8" s="626"/>
      <c r="DM8" s="626"/>
      <c r="DN8" s="626"/>
      <c r="DO8" s="626"/>
      <c r="DP8" s="627"/>
      <c r="DQ8" s="634">
        <v>1693416</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13283</v>
      </c>
      <c r="S9" s="626"/>
      <c r="T9" s="626"/>
      <c r="U9" s="626"/>
      <c r="V9" s="626"/>
      <c r="W9" s="626"/>
      <c r="X9" s="626"/>
      <c r="Y9" s="627"/>
      <c r="Z9" s="628">
        <v>0.1</v>
      </c>
      <c r="AA9" s="628"/>
      <c r="AB9" s="628"/>
      <c r="AC9" s="628"/>
      <c r="AD9" s="629">
        <v>13283</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1334453</v>
      </c>
      <c r="BH9" s="626"/>
      <c r="BI9" s="626"/>
      <c r="BJ9" s="626"/>
      <c r="BK9" s="626"/>
      <c r="BL9" s="626"/>
      <c r="BM9" s="626"/>
      <c r="BN9" s="627"/>
      <c r="BO9" s="628">
        <v>46</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966601</v>
      </c>
      <c r="CS9" s="626"/>
      <c r="CT9" s="626"/>
      <c r="CU9" s="626"/>
      <c r="CV9" s="626"/>
      <c r="CW9" s="626"/>
      <c r="CX9" s="626"/>
      <c r="CY9" s="627"/>
      <c r="CZ9" s="628">
        <v>11.1</v>
      </c>
      <c r="DA9" s="628"/>
      <c r="DB9" s="628"/>
      <c r="DC9" s="628"/>
      <c r="DD9" s="634">
        <v>101371</v>
      </c>
      <c r="DE9" s="626"/>
      <c r="DF9" s="626"/>
      <c r="DG9" s="626"/>
      <c r="DH9" s="626"/>
      <c r="DI9" s="626"/>
      <c r="DJ9" s="626"/>
      <c r="DK9" s="626"/>
      <c r="DL9" s="626"/>
      <c r="DM9" s="626"/>
      <c r="DN9" s="626"/>
      <c r="DO9" s="626"/>
      <c r="DP9" s="627"/>
      <c r="DQ9" s="634">
        <v>870108</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359860</v>
      </c>
      <c r="S10" s="626"/>
      <c r="T10" s="626"/>
      <c r="U10" s="626"/>
      <c r="V10" s="626"/>
      <c r="W10" s="626"/>
      <c r="X10" s="626"/>
      <c r="Y10" s="627"/>
      <c r="Z10" s="628">
        <v>4</v>
      </c>
      <c r="AA10" s="628"/>
      <c r="AB10" s="628"/>
      <c r="AC10" s="628"/>
      <c r="AD10" s="629">
        <v>359860</v>
      </c>
      <c r="AE10" s="629"/>
      <c r="AF10" s="629"/>
      <c r="AG10" s="629"/>
      <c r="AH10" s="629"/>
      <c r="AI10" s="629"/>
      <c r="AJ10" s="629"/>
      <c r="AK10" s="629"/>
      <c r="AL10" s="630">
        <v>6.6</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38513</v>
      </c>
      <c r="BH10" s="626"/>
      <c r="BI10" s="626"/>
      <c r="BJ10" s="626"/>
      <c r="BK10" s="626"/>
      <c r="BL10" s="626"/>
      <c r="BM10" s="626"/>
      <c r="BN10" s="627"/>
      <c r="BO10" s="628">
        <v>1.3</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8573</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8573</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21550</v>
      </c>
      <c r="S11" s="626"/>
      <c r="T11" s="626"/>
      <c r="U11" s="626"/>
      <c r="V11" s="626"/>
      <c r="W11" s="626"/>
      <c r="X11" s="626"/>
      <c r="Y11" s="627"/>
      <c r="Z11" s="628">
        <v>0.2</v>
      </c>
      <c r="AA11" s="628"/>
      <c r="AB11" s="628"/>
      <c r="AC11" s="628"/>
      <c r="AD11" s="629">
        <v>21550</v>
      </c>
      <c r="AE11" s="629"/>
      <c r="AF11" s="629"/>
      <c r="AG11" s="629"/>
      <c r="AH11" s="629"/>
      <c r="AI11" s="629"/>
      <c r="AJ11" s="629"/>
      <c r="AK11" s="629"/>
      <c r="AL11" s="630">
        <v>0.4</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35754</v>
      </c>
      <c r="BH11" s="626"/>
      <c r="BI11" s="626"/>
      <c r="BJ11" s="626"/>
      <c r="BK11" s="626"/>
      <c r="BL11" s="626"/>
      <c r="BM11" s="626"/>
      <c r="BN11" s="627"/>
      <c r="BO11" s="628">
        <v>1.2</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94975</v>
      </c>
      <c r="CS11" s="626"/>
      <c r="CT11" s="626"/>
      <c r="CU11" s="626"/>
      <c r="CV11" s="626"/>
      <c r="CW11" s="626"/>
      <c r="CX11" s="626"/>
      <c r="CY11" s="627"/>
      <c r="CZ11" s="628">
        <v>1.1000000000000001</v>
      </c>
      <c r="DA11" s="628"/>
      <c r="DB11" s="628"/>
      <c r="DC11" s="628"/>
      <c r="DD11" s="634">
        <v>31853</v>
      </c>
      <c r="DE11" s="626"/>
      <c r="DF11" s="626"/>
      <c r="DG11" s="626"/>
      <c r="DH11" s="626"/>
      <c r="DI11" s="626"/>
      <c r="DJ11" s="626"/>
      <c r="DK11" s="626"/>
      <c r="DL11" s="626"/>
      <c r="DM11" s="626"/>
      <c r="DN11" s="626"/>
      <c r="DO11" s="626"/>
      <c r="DP11" s="627"/>
      <c r="DQ11" s="634">
        <v>70660</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1139461</v>
      </c>
      <c r="BH12" s="626"/>
      <c r="BI12" s="626"/>
      <c r="BJ12" s="626"/>
      <c r="BK12" s="626"/>
      <c r="BL12" s="626"/>
      <c r="BM12" s="626"/>
      <c r="BN12" s="627"/>
      <c r="BO12" s="628">
        <v>39.299999999999997</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113394</v>
      </c>
      <c r="CS12" s="626"/>
      <c r="CT12" s="626"/>
      <c r="CU12" s="626"/>
      <c r="CV12" s="626"/>
      <c r="CW12" s="626"/>
      <c r="CX12" s="626"/>
      <c r="CY12" s="627"/>
      <c r="CZ12" s="628">
        <v>1.3</v>
      </c>
      <c r="DA12" s="628"/>
      <c r="DB12" s="628"/>
      <c r="DC12" s="628"/>
      <c r="DD12" s="634">
        <v>24150</v>
      </c>
      <c r="DE12" s="626"/>
      <c r="DF12" s="626"/>
      <c r="DG12" s="626"/>
      <c r="DH12" s="626"/>
      <c r="DI12" s="626"/>
      <c r="DJ12" s="626"/>
      <c r="DK12" s="626"/>
      <c r="DL12" s="626"/>
      <c r="DM12" s="626"/>
      <c r="DN12" s="626"/>
      <c r="DO12" s="626"/>
      <c r="DP12" s="627"/>
      <c r="DQ12" s="634">
        <v>97393</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13784</v>
      </c>
      <c r="S13" s="626"/>
      <c r="T13" s="626"/>
      <c r="U13" s="626"/>
      <c r="V13" s="626"/>
      <c r="W13" s="626"/>
      <c r="X13" s="626"/>
      <c r="Y13" s="627"/>
      <c r="Z13" s="628">
        <v>0.2</v>
      </c>
      <c r="AA13" s="628"/>
      <c r="AB13" s="628"/>
      <c r="AC13" s="628"/>
      <c r="AD13" s="629">
        <v>13784</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1139188</v>
      </c>
      <c r="BH13" s="626"/>
      <c r="BI13" s="626"/>
      <c r="BJ13" s="626"/>
      <c r="BK13" s="626"/>
      <c r="BL13" s="626"/>
      <c r="BM13" s="626"/>
      <c r="BN13" s="627"/>
      <c r="BO13" s="628">
        <v>39.299999999999997</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933584</v>
      </c>
      <c r="CS13" s="626"/>
      <c r="CT13" s="626"/>
      <c r="CU13" s="626"/>
      <c r="CV13" s="626"/>
      <c r="CW13" s="626"/>
      <c r="CX13" s="626"/>
      <c r="CY13" s="627"/>
      <c r="CZ13" s="628">
        <v>10.8</v>
      </c>
      <c r="DA13" s="628"/>
      <c r="DB13" s="628"/>
      <c r="DC13" s="628"/>
      <c r="DD13" s="634">
        <v>245504</v>
      </c>
      <c r="DE13" s="626"/>
      <c r="DF13" s="626"/>
      <c r="DG13" s="626"/>
      <c r="DH13" s="626"/>
      <c r="DI13" s="626"/>
      <c r="DJ13" s="626"/>
      <c r="DK13" s="626"/>
      <c r="DL13" s="626"/>
      <c r="DM13" s="626"/>
      <c r="DN13" s="626"/>
      <c r="DO13" s="626"/>
      <c r="DP13" s="627"/>
      <c r="DQ13" s="634">
        <v>764691</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48568</v>
      </c>
      <c r="BH14" s="626"/>
      <c r="BI14" s="626"/>
      <c r="BJ14" s="626"/>
      <c r="BK14" s="626"/>
      <c r="BL14" s="626"/>
      <c r="BM14" s="626"/>
      <c r="BN14" s="627"/>
      <c r="BO14" s="628">
        <v>1.7</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380223</v>
      </c>
      <c r="CS14" s="626"/>
      <c r="CT14" s="626"/>
      <c r="CU14" s="626"/>
      <c r="CV14" s="626"/>
      <c r="CW14" s="626"/>
      <c r="CX14" s="626"/>
      <c r="CY14" s="627"/>
      <c r="CZ14" s="628">
        <v>4.4000000000000004</v>
      </c>
      <c r="DA14" s="628"/>
      <c r="DB14" s="628"/>
      <c r="DC14" s="628"/>
      <c r="DD14" s="634">
        <v>32870</v>
      </c>
      <c r="DE14" s="626"/>
      <c r="DF14" s="626"/>
      <c r="DG14" s="626"/>
      <c r="DH14" s="626"/>
      <c r="DI14" s="626"/>
      <c r="DJ14" s="626"/>
      <c r="DK14" s="626"/>
      <c r="DL14" s="626"/>
      <c r="DM14" s="626"/>
      <c r="DN14" s="626"/>
      <c r="DO14" s="626"/>
      <c r="DP14" s="627"/>
      <c r="DQ14" s="634">
        <v>366297</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22310</v>
      </c>
      <c r="S15" s="626"/>
      <c r="T15" s="626"/>
      <c r="U15" s="626"/>
      <c r="V15" s="626"/>
      <c r="W15" s="626"/>
      <c r="X15" s="626"/>
      <c r="Y15" s="627"/>
      <c r="Z15" s="628">
        <v>0.2</v>
      </c>
      <c r="AA15" s="628"/>
      <c r="AB15" s="628"/>
      <c r="AC15" s="628"/>
      <c r="AD15" s="629">
        <v>22310</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130774</v>
      </c>
      <c r="BH15" s="626"/>
      <c r="BI15" s="626"/>
      <c r="BJ15" s="626"/>
      <c r="BK15" s="626"/>
      <c r="BL15" s="626"/>
      <c r="BM15" s="626"/>
      <c r="BN15" s="627"/>
      <c r="BO15" s="628">
        <v>4.5</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956576</v>
      </c>
      <c r="CS15" s="626"/>
      <c r="CT15" s="626"/>
      <c r="CU15" s="626"/>
      <c r="CV15" s="626"/>
      <c r="CW15" s="626"/>
      <c r="CX15" s="626"/>
      <c r="CY15" s="627"/>
      <c r="CZ15" s="628">
        <v>11</v>
      </c>
      <c r="DA15" s="628"/>
      <c r="DB15" s="628"/>
      <c r="DC15" s="628"/>
      <c r="DD15" s="634">
        <v>125230</v>
      </c>
      <c r="DE15" s="626"/>
      <c r="DF15" s="626"/>
      <c r="DG15" s="626"/>
      <c r="DH15" s="626"/>
      <c r="DI15" s="626"/>
      <c r="DJ15" s="626"/>
      <c r="DK15" s="626"/>
      <c r="DL15" s="626"/>
      <c r="DM15" s="626"/>
      <c r="DN15" s="626"/>
      <c r="DO15" s="626"/>
      <c r="DP15" s="627"/>
      <c r="DQ15" s="634">
        <v>811504</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2511919</v>
      </c>
      <c r="S16" s="626"/>
      <c r="T16" s="626"/>
      <c r="U16" s="626"/>
      <c r="V16" s="626"/>
      <c r="W16" s="626"/>
      <c r="X16" s="626"/>
      <c r="Y16" s="627"/>
      <c r="Z16" s="628">
        <v>28</v>
      </c>
      <c r="AA16" s="628"/>
      <c r="AB16" s="628"/>
      <c r="AC16" s="628"/>
      <c r="AD16" s="629">
        <v>2157066</v>
      </c>
      <c r="AE16" s="629"/>
      <c r="AF16" s="629"/>
      <c r="AG16" s="629"/>
      <c r="AH16" s="629"/>
      <c r="AI16" s="629"/>
      <c r="AJ16" s="629"/>
      <c r="AK16" s="629"/>
      <c r="AL16" s="630">
        <v>39.4</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2157066</v>
      </c>
      <c r="S17" s="626"/>
      <c r="T17" s="626"/>
      <c r="U17" s="626"/>
      <c r="V17" s="626"/>
      <c r="W17" s="626"/>
      <c r="X17" s="626"/>
      <c r="Y17" s="627"/>
      <c r="Z17" s="628">
        <v>24.1</v>
      </c>
      <c r="AA17" s="628"/>
      <c r="AB17" s="628"/>
      <c r="AC17" s="628"/>
      <c r="AD17" s="629">
        <v>2157066</v>
      </c>
      <c r="AE17" s="629"/>
      <c r="AF17" s="629"/>
      <c r="AG17" s="629"/>
      <c r="AH17" s="629"/>
      <c r="AI17" s="629"/>
      <c r="AJ17" s="629"/>
      <c r="AK17" s="629"/>
      <c r="AL17" s="630">
        <v>39.4</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827922</v>
      </c>
      <c r="CS17" s="626"/>
      <c r="CT17" s="626"/>
      <c r="CU17" s="626"/>
      <c r="CV17" s="626"/>
      <c r="CW17" s="626"/>
      <c r="CX17" s="626"/>
      <c r="CY17" s="627"/>
      <c r="CZ17" s="628">
        <v>9.5</v>
      </c>
      <c r="DA17" s="628"/>
      <c r="DB17" s="628"/>
      <c r="DC17" s="628"/>
      <c r="DD17" s="634" t="s">
        <v>111</v>
      </c>
      <c r="DE17" s="626"/>
      <c r="DF17" s="626"/>
      <c r="DG17" s="626"/>
      <c r="DH17" s="626"/>
      <c r="DI17" s="626"/>
      <c r="DJ17" s="626"/>
      <c r="DK17" s="626"/>
      <c r="DL17" s="626"/>
      <c r="DM17" s="626"/>
      <c r="DN17" s="626"/>
      <c r="DO17" s="626"/>
      <c r="DP17" s="627"/>
      <c r="DQ17" s="634">
        <v>799970</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354853</v>
      </c>
      <c r="S18" s="626"/>
      <c r="T18" s="626"/>
      <c r="U18" s="626"/>
      <c r="V18" s="626"/>
      <c r="W18" s="626"/>
      <c r="X18" s="626"/>
      <c r="Y18" s="627"/>
      <c r="Z18" s="628">
        <v>4</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126655</v>
      </c>
      <c r="BH19" s="626"/>
      <c r="BI19" s="626"/>
      <c r="BJ19" s="626"/>
      <c r="BK19" s="626"/>
      <c r="BL19" s="626"/>
      <c r="BM19" s="626"/>
      <c r="BN19" s="627"/>
      <c r="BO19" s="628">
        <v>4.4000000000000004</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5931050</v>
      </c>
      <c r="S20" s="626"/>
      <c r="T20" s="626"/>
      <c r="U20" s="626"/>
      <c r="V20" s="626"/>
      <c r="W20" s="626"/>
      <c r="X20" s="626"/>
      <c r="Y20" s="627"/>
      <c r="Z20" s="628">
        <v>66.2</v>
      </c>
      <c r="AA20" s="628"/>
      <c r="AB20" s="628"/>
      <c r="AC20" s="628"/>
      <c r="AD20" s="629">
        <v>5449542</v>
      </c>
      <c r="AE20" s="629"/>
      <c r="AF20" s="629"/>
      <c r="AG20" s="629"/>
      <c r="AH20" s="629"/>
      <c r="AI20" s="629"/>
      <c r="AJ20" s="629"/>
      <c r="AK20" s="629"/>
      <c r="AL20" s="630">
        <v>99.6</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126655</v>
      </c>
      <c r="BH20" s="626"/>
      <c r="BI20" s="626"/>
      <c r="BJ20" s="626"/>
      <c r="BK20" s="626"/>
      <c r="BL20" s="626"/>
      <c r="BM20" s="626"/>
      <c r="BN20" s="627"/>
      <c r="BO20" s="628">
        <v>4.4000000000000004</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8681771</v>
      </c>
      <c r="CS20" s="626"/>
      <c r="CT20" s="626"/>
      <c r="CU20" s="626"/>
      <c r="CV20" s="626"/>
      <c r="CW20" s="626"/>
      <c r="CX20" s="626"/>
      <c r="CY20" s="627"/>
      <c r="CZ20" s="628">
        <v>100</v>
      </c>
      <c r="DA20" s="628"/>
      <c r="DB20" s="628"/>
      <c r="DC20" s="628"/>
      <c r="DD20" s="634">
        <v>665717</v>
      </c>
      <c r="DE20" s="626"/>
      <c r="DF20" s="626"/>
      <c r="DG20" s="626"/>
      <c r="DH20" s="626"/>
      <c r="DI20" s="626"/>
      <c r="DJ20" s="626"/>
      <c r="DK20" s="626"/>
      <c r="DL20" s="626"/>
      <c r="DM20" s="626"/>
      <c r="DN20" s="626"/>
      <c r="DO20" s="626"/>
      <c r="DP20" s="627"/>
      <c r="DQ20" s="634">
        <v>6572295</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3607</v>
      </c>
      <c r="S21" s="626"/>
      <c r="T21" s="626"/>
      <c r="U21" s="626"/>
      <c r="V21" s="626"/>
      <c r="W21" s="626"/>
      <c r="X21" s="626"/>
      <c r="Y21" s="627"/>
      <c r="Z21" s="628">
        <v>0</v>
      </c>
      <c r="AA21" s="628"/>
      <c r="AB21" s="628"/>
      <c r="AC21" s="628"/>
      <c r="AD21" s="629">
        <v>3607</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55266</v>
      </c>
      <c r="S22" s="626"/>
      <c r="T22" s="626"/>
      <c r="U22" s="626"/>
      <c r="V22" s="626"/>
      <c r="W22" s="626"/>
      <c r="X22" s="626"/>
      <c r="Y22" s="627"/>
      <c r="Z22" s="628">
        <v>0.6</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185261</v>
      </c>
      <c r="S23" s="626"/>
      <c r="T23" s="626"/>
      <c r="U23" s="626"/>
      <c r="V23" s="626"/>
      <c r="W23" s="626"/>
      <c r="X23" s="626"/>
      <c r="Y23" s="627"/>
      <c r="Z23" s="628">
        <v>2.1</v>
      </c>
      <c r="AA23" s="628"/>
      <c r="AB23" s="628"/>
      <c r="AC23" s="628"/>
      <c r="AD23" s="629">
        <v>13382</v>
      </c>
      <c r="AE23" s="629"/>
      <c r="AF23" s="629"/>
      <c r="AG23" s="629"/>
      <c r="AH23" s="629"/>
      <c r="AI23" s="629"/>
      <c r="AJ23" s="629"/>
      <c r="AK23" s="629"/>
      <c r="AL23" s="630">
        <v>0.2</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126655</v>
      </c>
      <c r="BH23" s="626"/>
      <c r="BI23" s="626"/>
      <c r="BJ23" s="626"/>
      <c r="BK23" s="626"/>
      <c r="BL23" s="626"/>
      <c r="BM23" s="626"/>
      <c r="BN23" s="627"/>
      <c r="BO23" s="628">
        <v>4.4000000000000004</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73511</v>
      </c>
      <c r="S24" s="626"/>
      <c r="T24" s="626"/>
      <c r="U24" s="626"/>
      <c r="V24" s="626"/>
      <c r="W24" s="626"/>
      <c r="X24" s="626"/>
      <c r="Y24" s="627"/>
      <c r="Z24" s="628">
        <v>0.8</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3918452</v>
      </c>
      <c r="CS24" s="615"/>
      <c r="CT24" s="615"/>
      <c r="CU24" s="615"/>
      <c r="CV24" s="615"/>
      <c r="CW24" s="615"/>
      <c r="CX24" s="615"/>
      <c r="CY24" s="616"/>
      <c r="CZ24" s="652">
        <v>45.1</v>
      </c>
      <c r="DA24" s="653"/>
      <c r="DB24" s="653"/>
      <c r="DC24" s="654"/>
      <c r="DD24" s="651">
        <v>2676523</v>
      </c>
      <c r="DE24" s="615"/>
      <c r="DF24" s="615"/>
      <c r="DG24" s="615"/>
      <c r="DH24" s="615"/>
      <c r="DI24" s="615"/>
      <c r="DJ24" s="615"/>
      <c r="DK24" s="616"/>
      <c r="DL24" s="651">
        <v>2613421</v>
      </c>
      <c r="DM24" s="615"/>
      <c r="DN24" s="615"/>
      <c r="DO24" s="615"/>
      <c r="DP24" s="615"/>
      <c r="DQ24" s="615"/>
      <c r="DR24" s="615"/>
      <c r="DS24" s="615"/>
      <c r="DT24" s="615"/>
      <c r="DU24" s="615"/>
      <c r="DV24" s="616"/>
      <c r="DW24" s="619">
        <v>44.9</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1092961</v>
      </c>
      <c r="S25" s="626"/>
      <c r="T25" s="626"/>
      <c r="U25" s="626"/>
      <c r="V25" s="626"/>
      <c r="W25" s="626"/>
      <c r="X25" s="626"/>
      <c r="Y25" s="627"/>
      <c r="Z25" s="628">
        <v>12.2</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1529968</v>
      </c>
      <c r="CS25" s="657"/>
      <c r="CT25" s="657"/>
      <c r="CU25" s="657"/>
      <c r="CV25" s="657"/>
      <c r="CW25" s="657"/>
      <c r="CX25" s="657"/>
      <c r="CY25" s="658"/>
      <c r="CZ25" s="659">
        <v>17.600000000000001</v>
      </c>
      <c r="DA25" s="660"/>
      <c r="DB25" s="660"/>
      <c r="DC25" s="661"/>
      <c r="DD25" s="634">
        <v>1434564</v>
      </c>
      <c r="DE25" s="657"/>
      <c r="DF25" s="657"/>
      <c r="DG25" s="657"/>
      <c r="DH25" s="657"/>
      <c r="DI25" s="657"/>
      <c r="DJ25" s="657"/>
      <c r="DK25" s="658"/>
      <c r="DL25" s="634">
        <v>1371492</v>
      </c>
      <c r="DM25" s="657"/>
      <c r="DN25" s="657"/>
      <c r="DO25" s="657"/>
      <c r="DP25" s="657"/>
      <c r="DQ25" s="657"/>
      <c r="DR25" s="657"/>
      <c r="DS25" s="657"/>
      <c r="DT25" s="657"/>
      <c r="DU25" s="657"/>
      <c r="DV25" s="658"/>
      <c r="DW25" s="630">
        <v>23.6</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972256</v>
      </c>
      <c r="CS26" s="626"/>
      <c r="CT26" s="626"/>
      <c r="CU26" s="626"/>
      <c r="CV26" s="626"/>
      <c r="CW26" s="626"/>
      <c r="CX26" s="626"/>
      <c r="CY26" s="627"/>
      <c r="CZ26" s="659">
        <v>11.2</v>
      </c>
      <c r="DA26" s="660"/>
      <c r="DB26" s="660"/>
      <c r="DC26" s="661"/>
      <c r="DD26" s="634">
        <v>888367</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564290</v>
      </c>
      <c r="S27" s="626"/>
      <c r="T27" s="626"/>
      <c r="U27" s="626"/>
      <c r="V27" s="626"/>
      <c r="W27" s="626"/>
      <c r="X27" s="626"/>
      <c r="Y27" s="627"/>
      <c r="Z27" s="628">
        <v>6.3</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2899452</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1560562</v>
      </c>
      <c r="CS27" s="657"/>
      <c r="CT27" s="657"/>
      <c r="CU27" s="657"/>
      <c r="CV27" s="657"/>
      <c r="CW27" s="657"/>
      <c r="CX27" s="657"/>
      <c r="CY27" s="658"/>
      <c r="CZ27" s="659">
        <v>18</v>
      </c>
      <c r="DA27" s="660"/>
      <c r="DB27" s="660"/>
      <c r="DC27" s="661"/>
      <c r="DD27" s="634">
        <v>441989</v>
      </c>
      <c r="DE27" s="657"/>
      <c r="DF27" s="657"/>
      <c r="DG27" s="657"/>
      <c r="DH27" s="657"/>
      <c r="DI27" s="657"/>
      <c r="DJ27" s="657"/>
      <c r="DK27" s="658"/>
      <c r="DL27" s="634">
        <v>441959</v>
      </c>
      <c r="DM27" s="657"/>
      <c r="DN27" s="657"/>
      <c r="DO27" s="657"/>
      <c r="DP27" s="657"/>
      <c r="DQ27" s="657"/>
      <c r="DR27" s="657"/>
      <c r="DS27" s="657"/>
      <c r="DT27" s="657"/>
      <c r="DU27" s="657"/>
      <c r="DV27" s="658"/>
      <c r="DW27" s="630">
        <v>7.6</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9221</v>
      </c>
      <c r="S28" s="626"/>
      <c r="T28" s="626"/>
      <c r="U28" s="626"/>
      <c r="V28" s="626"/>
      <c r="W28" s="626"/>
      <c r="X28" s="626"/>
      <c r="Y28" s="627"/>
      <c r="Z28" s="628">
        <v>0.1</v>
      </c>
      <c r="AA28" s="628"/>
      <c r="AB28" s="628"/>
      <c r="AC28" s="628"/>
      <c r="AD28" s="629">
        <v>1250</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827922</v>
      </c>
      <c r="CS28" s="626"/>
      <c r="CT28" s="626"/>
      <c r="CU28" s="626"/>
      <c r="CV28" s="626"/>
      <c r="CW28" s="626"/>
      <c r="CX28" s="626"/>
      <c r="CY28" s="627"/>
      <c r="CZ28" s="659">
        <v>9.5</v>
      </c>
      <c r="DA28" s="660"/>
      <c r="DB28" s="660"/>
      <c r="DC28" s="661"/>
      <c r="DD28" s="634">
        <v>799970</v>
      </c>
      <c r="DE28" s="626"/>
      <c r="DF28" s="626"/>
      <c r="DG28" s="626"/>
      <c r="DH28" s="626"/>
      <c r="DI28" s="626"/>
      <c r="DJ28" s="626"/>
      <c r="DK28" s="627"/>
      <c r="DL28" s="634">
        <v>799970</v>
      </c>
      <c r="DM28" s="626"/>
      <c r="DN28" s="626"/>
      <c r="DO28" s="626"/>
      <c r="DP28" s="626"/>
      <c r="DQ28" s="626"/>
      <c r="DR28" s="626"/>
      <c r="DS28" s="626"/>
      <c r="DT28" s="626"/>
      <c r="DU28" s="626"/>
      <c r="DV28" s="627"/>
      <c r="DW28" s="630">
        <v>13.7</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14982</v>
      </c>
      <c r="S29" s="626"/>
      <c r="T29" s="626"/>
      <c r="U29" s="626"/>
      <c r="V29" s="626"/>
      <c r="W29" s="626"/>
      <c r="X29" s="626"/>
      <c r="Y29" s="627"/>
      <c r="Z29" s="628">
        <v>0.2</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827878</v>
      </c>
      <c r="CS29" s="657"/>
      <c r="CT29" s="657"/>
      <c r="CU29" s="657"/>
      <c r="CV29" s="657"/>
      <c r="CW29" s="657"/>
      <c r="CX29" s="657"/>
      <c r="CY29" s="658"/>
      <c r="CZ29" s="659">
        <v>9.5</v>
      </c>
      <c r="DA29" s="660"/>
      <c r="DB29" s="660"/>
      <c r="DC29" s="661"/>
      <c r="DD29" s="634">
        <v>799926</v>
      </c>
      <c r="DE29" s="657"/>
      <c r="DF29" s="657"/>
      <c r="DG29" s="657"/>
      <c r="DH29" s="657"/>
      <c r="DI29" s="657"/>
      <c r="DJ29" s="657"/>
      <c r="DK29" s="658"/>
      <c r="DL29" s="634">
        <v>799926</v>
      </c>
      <c r="DM29" s="657"/>
      <c r="DN29" s="657"/>
      <c r="DO29" s="657"/>
      <c r="DP29" s="657"/>
      <c r="DQ29" s="657"/>
      <c r="DR29" s="657"/>
      <c r="DS29" s="657"/>
      <c r="DT29" s="657"/>
      <c r="DU29" s="657"/>
      <c r="DV29" s="658"/>
      <c r="DW29" s="630">
        <v>13.7</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t="s">
        <v>111</v>
      </c>
      <c r="S30" s="626"/>
      <c r="T30" s="626"/>
      <c r="U30" s="626"/>
      <c r="V30" s="626"/>
      <c r="W30" s="626"/>
      <c r="X30" s="626"/>
      <c r="Y30" s="627"/>
      <c r="Z30" s="628" t="s">
        <v>111</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99.2</v>
      </c>
      <c r="BH30" s="684"/>
      <c r="BI30" s="684"/>
      <c r="BJ30" s="684"/>
      <c r="BK30" s="684"/>
      <c r="BL30" s="684"/>
      <c r="BM30" s="620">
        <v>97.1</v>
      </c>
      <c r="BN30" s="684"/>
      <c r="BO30" s="684"/>
      <c r="BP30" s="684"/>
      <c r="BQ30" s="685"/>
      <c r="BR30" s="683">
        <v>99.2</v>
      </c>
      <c r="BS30" s="684"/>
      <c r="BT30" s="684"/>
      <c r="BU30" s="684"/>
      <c r="BV30" s="684"/>
      <c r="BW30" s="684"/>
      <c r="BX30" s="620">
        <v>96.8</v>
      </c>
      <c r="BY30" s="684"/>
      <c r="BZ30" s="684"/>
      <c r="CA30" s="684"/>
      <c r="CB30" s="685"/>
      <c r="CD30" s="688"/>
      <c r="CE30" s="689"/>
      <c r="CF30" s="639" t="s">
        <v>291</v>
      </c>
      <c r="CG30" s="640"/>
      <c r="CH30" s="640"/>
      <c r="CI30" s="640"/>
      <c r="CJ30" s="640"/>
      <c r="CK30" s="640"/>
      <c r="CL30" s="640"/>
      <c r="CM30" s="640"/>
      <c r="CN30" s="640"/>
      <c r="CO30" s="640"/>
      <c r="CP30" s="640"/>
      <c r="CQ30" s="641"/>
      <c r="CR30" s="625">
        <v>719386</v>
      </c>
      <c r="CS30" s="626"/>
      <c r="CT30" s="626"/>
      <c r="CU30" s="626"/>
      <c r="CV30" s="626"/>
      <c r="CW30" s="626"/>
      <c r="CX30" s="626"/>
      <c r="CY30" s="627"/>
      <c r="CZ30" s="659">
        <v>8.3000000000000007</v>
      </c>
      <c r="DA30" s="660"/>
      <c r="DB30" s="660"/>
      <c r="DC30" s="661"/>
      <c r="DD30" s="634">
        <v>691434</v>
      </c>
      <c r="DE30" s="626"/>
      <c r="DF30" s="626"/>
      <c r="DG30" s="626"/>
      <c r="DH30" s="626"/>
      <c r="DI30" s="626"/>
      <c r="DJ30" s="626"/>
      <c r="DK30" s="627"/>
      <c r="DL30" s="634">
        <v>691434</v>
      </c>
      <c r="DM30" s="626"/>
      <c r="DN30" s="626"/>
      <c r="DO30" s="626"/>
      <c r="DP30" s="626"/>
      <c r="DQ30" s="626"/>
      <c r="DR30" s="626"/>
      <c r="DS30" s="626"/>
      <c r="DT30" s="626"/>
      <c r="DU30" s="626"/>
      <c r="DV30" s="627"/>
      <c r="DW30" s="630">
        <v>11.9</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482753</v>
      </c>
      <c r="S31" s="626"/>
      <c r="T31" s="626"/>
      <c r="U31" s="626"/>
      <c r="V31" s="626"/>
      <c r="W31" s="626"/>
      <c r="X31" s="626"/>
      <c r="Y31" s="627"/>
      <c r="Z31" s="628">
        <v>5.4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99.4</v>
      </c>
      <c r="BH31" s="657"/>
      <c r="BI31" s="657"/>
      <c r="BJ31" s="657"/>
      <c r="BK31" s="657"/>
      <c r="BL31" s="657"/>
      <c r="BM31" s="631">
        <v>98.1</v>
      </c>
      <c r="BN31" s="681"/>
      <c r="BO31" s="681"/>
      <c r="BP31" s="681"/>
      <c r="BQ31" s="682"/>
      <c r="BR31" s="680">
        <v>99.4</v>
      </c>
      <c r="BS31" s="657"/>
      <c r="BT31" s="657"/>
      <c r="BU31" s="657"/>
      <c r="BV31" s="657"/>
      <c r="BW31" s="657"/>
      <c r="BX31" s="631">
        <v>97.9</v>
      </c>
      <c r="BY31" s="681"/>
      <c r="BZ31" s="681"/>
      <c r="CA31" s="681"/>
      <c r="CB31" s="682"/>
      <c r="CD31" s="688"/>
      <c r="CE31" s="689"/>
      <c r="CF31" s="639" t="s">
        <v>295</v>
      </c>
      <c r="CG31" s="640"/>
      <c r="CH31" s="640"/>
      <c r="CI31" s="640"/>
      <c r="CJ31" s="640"/>
      <c r="CK31" s="640"/>
      <c r="CL31" s="640"/>
      <c r="CM31" s="640"/>
      <c r="CN31" s="640"/>
      <c r="CO31" s="640"/>
      <c r="CP31" s="640"/>
      <c r="CQ31" s="641"/>
      <c r="CR31" s="625">
        <v>108492</v>
      </c>
      <c r="CS31" s="657"/>
      <c r="CT31" s="657"/>
      <c r="CU31" s="657"/>
      <c r="CV31" s="657"/>
      <c r="CW31" s="657"/>
      <c r="CX31" s="657"/>
      <c r="CY31" s="658"/>
      <c r="CZ31" s="659">
        <v>1.2</v>
      </c>
      <c r="DA31" s="660"/>
      <c r="DB31" s="660"/>
      <c r="DC31" s="661"/>
      <c r="DD31" s="634">
        <v>108492</v>
      </c>
      <c r="DE31" s="657"/>
      <c r="DF31" s="657"/>
      <c r="DG31" s="657"/>
      <c r="DH31" s="657"/>
      <c r="DI31" s="657"/>
      <c r="DJ31" s="657"/>
      <c r="DK31" s="658"/>
      <c r="DL31" s="634">
        <v>108492</v>
      </c>
      <c r="DM31" s="657"/>
      <c r="DN31" s="657"/>
      <c r="DO31" s="657"/>
      <c r="DP31" s="657"/>
      <c r="DQ31" s="657"/>
      <c r="DR31" s="657"/>
      <c r="DS31" s="657"/>
      <c r="DT31" s="657"/>
      <c r="DU31" s="657"/>
      <c r="DV31" s="658"/>
      <c r="DW31" s="630">
        <v>1.9</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82069</v>
      </c>
      <c r="S32" s="626"/>
      <c r="T32" s="626"/>
      <c r="U32" s="626"/>
      <c r="V32" s="626"/>
      <c r="W32" s="626"/>
      <c r="X32" s="626"/>
      <c r="Y32" s="627"/>
      <c r="Z32" s="628">
        <v>0.9</v>
      </c>
      <c r="AA32" s="628"/>
      <c r="AB32" s="628"/>
      <c r="AC32" s="628"/>
      <c r="AD32" s="629">
        <v>5064</v>
      </c>
      <c r="AE32" s="629"/>
      <c r="AF32" s="629"/>
      <c r="AG32" s="629"/>
      <c r="AH32" s="629"/>
      <c r="AI32" s="629"/>
      <c r="AJ32" s="629"/>
      <c r="AK32" s="629"/>
      <c r="AL32" s="630">
        <v>0.1</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v>
      </c>
      <c r="BH32" s="693"/>
      <c r="BI32" s="693"/>
      <c r="BJ32" s="693"/>
      <c r="BK32" s="693"/>
      <c r="BL32" s="693"/>
      <c r="BM32" s="694">
        <v>95.7</v>
      </c>
      <c r="BN32" s="693"/>
      <c r="BO32" s="693"/>
      <c r="BP32" s="693"/>
      <c r="BQ32" s="695"/>
      <c r="BR32" s="692">
        <v>98.9</v>
      </c>
      <c r="BS32" s="693"/>
      <c r="BT32" s="693"/>
      <c r="BU32" s="693"/>
      <c r="BV32" s="693"/>
      <c r="BW32" s="693"/>
      <c r="BX32" s="694">
        <v>95.2</v>
      </c>
      <c r="BY32" s="693"/>
      <c r="BZ32" s="693"/>
      <c r="CA32" s="693"/>
      <c r="CB32" s="695"/>
      <c r="CD32" s="690"/>
      <c r="CE32" s="691"/>
      <c r="CF32" s="639" t="s">
        <v>298</v>
      </c>
      <c r="CG32" s="640"/>
      <c r="CH32" s="640"/>
      <c r="CI32" s="640"/>
      <c r="CJ32" s="640"/>
      <c r="CK32" s="640"/>
      <c r="CL32" s="640"/>
      <c r="CM32" s="640"/>
      <c r="CN32" s="640"/>
      <c r="CO32" s="640"/>
      <c r="CP32" s="640"/>
      <c r="CQ32" s="641"/>
      <c r="CR32" s="625">
        <v>44</v>
      </c>
      <c r="CS32" s="626"/>
      <c r="CT32" s="626"/>
      <c r="CU32" s="626"/>
      <c r="CV32" s="626"/>
      <c r="CW32" s="626"/>
      <c r="CX32" s="626"/>
      <c r="CY32" s="627"/>
      <c r="CZ32" s="659">
        <v>0</v>
      </c>
      <c r="DA32" s="660"/>
      <c r="DB32" s="660"/>
      <c r="DC32" s="661"/>
      <c r="DD32" s="634">
        <v>44</v>
      </c>
      <c r="DE32" s="626"/>
      <c r="DF32" s="626"/>
      <c r="DG32" s="626"/>
      <c r="DH32" s="626"/>
      <c r="DI32" s="626"/>
      <c r="DJ32" s="626"/>
      <c r="DK32" s="627"/>
      <c r="DL32" s="634">
        <v>44</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461600</v>
      </c>
      <c r="S33" s="626"/>
      <c r="T33" s="626"/>
      <c r="U33" s="626"/>
      <c r="V33" s="626"/>
      <c r="W33" s="626"/>
      <c r="X33" s="626"/>
      <c r="Y33" s="627"/>
      <c r="Z33" s="628">
        <v>5.2</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4097602</v>
      </c>
      <c r="CS33" s="657"/>
      <c r="CT33" s="657"/>
      <c r="CU33" s="657"/>
      <c r="CV33" s="657"/>
      <c r="CW33" s="657"/>
      <c r="CX33" s="657"/>
      <c r="CY33" s="658"/>
      <c r="CZ33" s="659">
        <v>47.2</v>
      </c>
      <c r="DA33" s="660"/>
      <c r="DB33" s="660"/>
      <c r="DC33" s="661"/>
      <c r="DD33" s="634">
        <v>3543976</v>
      </c>
      <c r="DE33" s="657"/>
      <c r="DF33" s="657"/>
      <c r="DG33" s="657"/>
      <c r="DH33" s="657"/>
      <c r="DI33" s="657"/>
      <c r="DJ33" s="657"/>
      <c r="DK33" s="658"/>
      <c r="DL33" s="634">
        <v>2966286</v>
      </c>
      <c r="DM33" s="657"/>
      <c r="DN33" s="657"/>
      <c r="DO33" s="657"/>
      <c r="DP33" s="657"/>
      <c r="DQ33" s="657"/>
      <c r="DR33" s="657"/>
      <c r="DS33" s="657"/>
      <c r="DT33" s="657"/>
      <c r="DU33" s="657"/>
      <c r="DV33" s="658"/>
      <c r="DW33" s="630">
        <v>51</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1873989</v>
      </c>
      <c r="CS34" s="626"/>
      <c r="CT34" s="626"/>
      <c r="CU34" s="626"/>
      <c r="CV34" s="626"/>
      <c r="CW34" s="626"/>
      <c r="CX34" s="626"/>
      <c r="CY34" s="627"/>
      <c r="CZ34" s="659">
        <v>21.6</v>
      </c>
      <c r="DA34" s="660"/>
      <c r="DB34" s="660"/>
      <c r="DC34" s="661"/>
      <c r="DD34" s="634">
        <v>1591619</v>
      </c>
      <c r="DE34" s="626"/>
      <c r="DF34" s="626"/>
      <c r="DG34" s="626"/>
      <c r="DH34" s="626"/>
      <c r="DI34" s="626"/>
      <c r="DJ34" s="626"/>
      <c r="DK34" s="627"/>
      <c r="DL34" s="634">
        <v>1449675</v>
      </c>
      <c r="DM34" s="626"/>
      <c r="DN34" s="626"/>
      <c r="DO34" s="626"/>
      <c r="DP34" s="626"/>
      <c r="DQ34" s="626"/>
      <c r="DR34" s="626"/>
      <c r="DS34" s="626"/>
      <c r="DT34" s="626"/>
      <c r="DU34" s="626"/>
      <c r="DV34" s="627"/>
      <c r="DW34" s="630">
        <v>24.9</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348700</v>
      </c>
      <c r="S35" s="626"/>
      <c r="T35" s="626"/>
      <c r="U35" s="626"/>
      <c r="V35" s="626"/>
      <c r="W35" s="626"/>
      <c r="X35" s="626"/>
      <c r="Y35" s="627"/>
      <c r="Z35" s="628">
        <v>3.9</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1368662</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-319639</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120160</v>
      </c>
      <c r="CS35" s="657"/>
      <c r="CT35" s="657"/>
      <c r="CU35" s="657"/>
      <c r="CV35" s="657"/>
      <c r="CW35" s="657"/>
      <c r="CX35" s="657"/>
      <c r="CY35" s="658"/>
      <c r="CZ35" s="659">
        <v>1.4</v>
      </c>
      <c r="DA35" s="660"/>
      <c r="DB35" s="660"/>
      <c r="DC35" s="661"/>
      <c r="DD35" s="634">
        <v>97901</v>
      </c>
      <c r="DE35" s="657"/>
      <c r="DF35" s="657"/>
      <c r="DG35" s="657"/>
      <c r="DH35" s="657"/>
      <c r="DI35" s="657"/>
      <c r="DJ35" s="657"/>
      <c r="DK35" s="658"/>
      <c r="DL35" s="634">
        <v>97901</v>
      </c>
      <c r="DM35" s="657"/>
      <c r="DN35" s="657"/>
      <c r="DO35" s="657"/>
      <c r="DP35" s="657"/>
      <c r="DQ35" s="657"/>
      <c r="DR35" s="657"/>
      <c r="DS35" s="657"/>
      <c r="DT35" s="657"/>
      <c r="DU35" s="657"/>
      <c r="DV35" s="658"/>
      <c r="DW35" s="630">
        <v>1.7</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8956571</v>
      </c>
      <c r="S36" s="698"/>
      <c r="T36" s="698"/>
      <c r="U36" s="698"/>
      <c r="V36" s="698"/>
      <c r="W36" s="698"/>
      <c r="X36" s="698"/>
      <c r="Y36" s="699"/>
      <c r="Z36" s="700">
        <v>100</v>
      </c>
      <c r="AA36" s="700"/>
      <c r="AB36" s="700"/>
      <c r="AC36" s="700"/>
      <c r="AD36" s="701">
        <v>5472845</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466877</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-370772</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714870</v>
      </c>
      <c r="CS36" s="626"/>
      <c r="CT36" s="626"/>
      <c r="CU36" s="626"/>
      <c r="CV36" s="626"/>
      <c r="CW36" s="626"/>
      <c r="CX36" s="626"/>
      <c r="CY36" s="627"/>
      <c r="CZ36" s="659">
        <v>8.1999999999999993</v>
      </c>
      <c r="DA36" s="660"/>
      <c r="DB36" s="660"/>
      <c r="DC36" s="661"/>
      <c r="DD36" s="634">
        <v>660224</v>
      </c>
      <c r="DE36" s="626"/>
      <c r="DF36" s="626"/>
      <c r="DG36" s="626"/>
      <c r="DH36" s="626"/>
      <c r="DI36" s="626"/>
      <c r="DJ36" s="626"/>
      <c r="DK36" s="627"/>
      <c r="DL36" s="634">
        <v>584412</v>
      </c>
      <c r="DM36" s="626"/>
      <c r="DN36" s="626"/>
      <c r="DO36" s="626"/>
      <c r="DP36" s="626"/>
      <c r="DQ36" s="626"/>
      <c r="DR36" s="626"/>
      <c r="DS36" s="626"/>
      <c r="DT36" s="626"/>
      <c r="DU36" s="626"/>
      <c r="DV36" s="627"/>
      <c r="DW36" s="630">
        <v>10</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1387</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3940</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383939</v>
      </c>
      <c r="CS37" s="657"/>
      <c r="CT37" s="657"/>
      <c r="CU37" s="657"/>
      <c r="CV37" s="657"/>
      <c r="CW37" s="657"/>
      <c r="CX37" s="657"/>
      <c r="CY37" s="658"/>
      <c r="CZ37" s="659">
        <v>4.4000000000000004</v>
      </c>
      <c r="DA37" s="660"/>
      <c r="DB37" s="660"/>
      <c r="DC37" s="661"/>
      <c r="DD37" s="634">
        <v>381591</v>
      </c>
      <c r="DE37" s="657"/>
      <c r="DF37" s="657"/>
      <c r="DG37" s="657"/>
      <c r="DH37" s="657"/>
      <c r="DI37" s="657"/>
      <c r="DJ37" s="657"/>
      <c r="DK37" s="658"/>
      <c r="DL37" s="634">
        <v>359954</v>
      </c>
      <c r="DM37" s="657"/>
      <c r="DN37" s="657"/>
      <c r="DO37" s="657"/>
      <c r="DP37" s="657"/>
      <c r="DQ37" s="657"/>
      <c r="DR37" s="657"/>
      <c r="DS37" s="657"/>
      <c r="DT37" s="657"/>
      <c r="DU37" s="657"/>
      <c r="DV37" s="658"/>
      <c r="DW37" s="630">
        <v>6.2</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v>595</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6589</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1367275</v>
      </c>
      <c r="CS38" s="626"/>
      <c r="CT38" s="626"/>
      <c r="CU38" s="626"/>
      <c r="CV38" s="626"/>
      <c r="CW38" s="626"/>
      <c r="CX38" s="626"/>
      <c r="CY38" s="627"/>
      <c r="CZ38" s="659">
        <v>15.7</v>
      </c>
      <c r="DA38" s="660"/>
      <c r="DB38" s="660"/>
      <c r="DC38" s="661"/>
      <c r="DD38" s="634">
        <v>1182715</v>
      </c>
      <c r="DE38" s="626"/>
      <c r="DF38" s="626"/>
      <c r="DG38" s="626"/>
      <c r="DH38" s="626"/>
      <c r="DI38" s="626"/>
      <c r="DJ38" s="626"/>
      <c r="DK38" s="627"/>
      <c r="DL38" s="634">
        <v>834238</v>
      </c>
      <c r="DM38" s="626"/>
      <c r="DN38" s="626"/>
      <c r="DO38" s="626"/>
      <c r="DP38" s="626"/>
      <c r="DQ38" s="626"/>
      <c r="DR38" s="626"/>
      <c r="DS38" s="626"/>
      <c r="DT38" s="626"/>
      <c r="DU38" s="626"/>
      <c r="DV38" s="627"/>
      <c r="DW38" s="630">
        <v>14.3</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98</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21075</v>
      </c>
      <c r="CS39" s="657"/>
      <c r="CT39" s="657"/>
      <c r="CU39" s="657"/>
      <c r="CV39" s="657"/>
      <c r="CW39" s="657"/>
      <c r="CX39" s="657"/>
      <c r="CY39" s="658"/>
      <c r="CZ39" s="659">
        <v>0.2</v>
      </c>
      <c r="DA39" s="660"/>
      <c r="DB39" s="660"/>
      <c r="DC39" s="661"/>
      <c r="DD39" s="634">
        <v>11457</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260179</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97</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233</v>
      </c>
      <c r="CS40" s="626"/>
      <c r="CT40" s="626"/>
      <c r="CU40" s="626"/>
      <c r="CV40" s="626"/>
      <c r="CW40" s="626"/>
      <c r="CX40" s="626"/>
      <c r="CY40" s="627"/>
      <c r="CZ40" s="659">
        <v>0</v>
      </c>
      <c r="DA40" s="660"/>
      <c r="DB40" s="660"/>
      <c r="DC40" s="661"/>
      <c r="DD40" s="634">
        <v>60</v>
      </c>
      <c r="DE40" s="626"/>
      <c r="DF40" s="626"/>
      <c r="DG40" s="626"/>
      <c r="DH40" s="626"/>
      <c r="DI40" s="626"/>
      <c r="DJ40" s="626"/>
      <c r="DK40" s="627"/>
      <c r="DL40" s="634">
        <v>60</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639624</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334</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665717</v>
      </c>
      <c r="CS42" s="626"/>
      <c r="CT42" s="626"/>
      <c r="CU42" s="626"/>
      <c r="CV42" s="626"/>
      <c r="CW42" s="626"/>
      <c r="CX42" s="626"/>
      <c r="CY42" s="627"/>
      <c r="CZ42" s="659">
        <v>7.7</v>
      </c>
      <c r="DA42" s="708"/>
      <c r="DB42" s="708"/>
      <c r="DC42" s="709"/>
      <c r="DD42" s="634">
        <v>351796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21115</v>
      </c>
      <c r="CS43" s="657"/>
      <c r="CT43" s="657"/>
      <c r="CU43" s="657"/>
      <c r="CV43" s="657"/>
      <c r="CW43" s="657"/>
      <c r="CX43" s="657"/>
      <c r="CY43" s="658"/>
      <c r="CZ43" s="659">
        <v>0.2</v>
      </c>
      <c r="DA43" s="660"/>
      <c r="DB43" s="660"/>
      <c r="DC43" s="661"/>
      <c r="DD43" s="634">
        <v>21115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665717</v>
      </c>
      <c r="CS44" s="626"/>
      <c r="CT44" s="626"/>
      <c r="CU44" s="626"/>
      <c r="CV44" s="626"/>
      <c r="CW44" s="626"/>
      <c r="CX44" s="626"/>
      <c r="CY44" s="627"/>
      <c r="CZ44" s="659">
        <v>7.7</v>
      </c>
      <c r="DA44" s="708"/>
      <c r="DB44" s="708"/>
      <c r="DC44" s="709"/>
      <c r="DD44" s="634">
        <v>351796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326480</v>
      </c>
      <c r="CS45" s="657"/>
      <c r="CT45" s="657"/>
      <c r="CU45" s="657"/>
      <c r="CV45" s="657"/>
      <c r="CW45" s="657"/>
      <c r="CX45" s="657"/>
      <c r="CY45" s="658"/>
      <c r="CZ45" s="659">
        <v>3.8</v>
      </c>
      <c r="DA45" s="660"/>
      <c r="DB45" s="660"/>
      <c r="DC45" s="661"/>
      <c r="DD45" s="634">
        <v>34660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318248</v>
      </c>
      <c r="CS46" s="626"/>
      <c r="CT46" s="626"/>
      <c r="CU46" s="626"/>
      <c r="CV46" s="626"/>
      <c r="CW46" s="626"/>
      <c r="CX46" s="626"/>
      <c r="CY46" s="627"/>
      <c r="CZ46" s="659">
        <v>3.7</v>
      </c>
      <c r="DA46" s="708"/>
      <c r="DB46" s="708"/>
      <c r="DC46" s="709"/>
      <c r="DD46" s="634">
        <v>306347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8681771</v>
      </c>
      <c r="CS49" s="693"/>
      <c r="CT49" s="693"/>
      <c r="CU49" s="693"/>
      <c r="CV49" s="693"/>
      <c r="CW49" s="693"/>
      <c r="CX49" s="693"/>
      <c r="CY49" s="720"/>
      <c r="CZ49" s="721">
        <v>100</v>
      </c>
      <c r="DA49" s="722"/>
      <c r="DB49" s="722"/>
      <c r="DC49" s="723"/>
      <c r="DD49" s="724">
        <v>6572295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537</v>
      </c>
      <c r="C7" s="752"/>
      <c r="D7" s="752"/>
      <c r="E7" s="752"/>
      <c r="F7" s="752"/>
      <c r="G7" s="752"/>
      <c r="H7" s="752"/>
      <c r="I7" s="752"/>
      <c r="J7" s="752"/>
      <c r="K7" s="752"/>
      <c r="L7" s="752"/>
      <c r="M7" s="752"/>
      <c r="N7" s="752"/>
      <c r="O7" s="752"/>
      <c r="P7" s="753"/>
      <c r="Q7" s="754">
        <v>8957</v>
      </c>
      <c r="R7" s="755"/>
      <c r="S7" s="755"/>
      <c r="T7" s="755"/>
      <c r="U7" s="755"/>
      <c r="V7" s="755">
        <v>8682</v>
      </c>
      <c r="W7" s="755"/>
      <c r="X7" s="755"/>
      <c r="Y7" s="755"/>
      <c r="Z7" s="755"/>
      <c r="AA7" s="755">
        <v>275</v>
      </c>
      <c r="AB7" s="755"/>
      <c r="AC7" s="755"/>
      <c r="AD7" s="755"/>
      <c r="AE7" s="756"/>
      <c r="AF7" s="757">
        <v>259</v>
      </c>
      <c r="AG7" s="758"/>
      <c r="AH7" s="758"/>
      <c r="AI7" s="758"/>
      <c r="AJ7" s="759"/>
      <c r="AK7" s="794">
        <v>0</v>
      </c>
      <c r="AL7" s="795"/>
      <c r="AM7" s="795"/>
      <c r="AN7" s="795"/>
      <c r="AO7" s="795"/>
      <c r="AP7" s="795">
        <v>9328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544</v>
      </c>
      <c r="BT7" s="799"/>
      <c r="BU7" s="799"/>
      <c r="BV7" s="799"/>
      <c r="BW7" s="799"/>
      <c r="BX7" s="799"/>
      <c r="BY7" s="799"/>
      <c r="BZ7" s="799"/>
      <c r="CA7" s="799"/>
      <c r="CB7" s="799"/>
      <c r="CC7" s="799"/>
      <c r="CD7" s="799"/>
      <c r="CE7" s="799"/>
      <c r="CF7" s="799"/>
      <c r="CG7" s="800"/>
      <c r="CH7" s="791">
        <v>0</v>
      </c>
      <c r="CI7" s="792"/>
      <c r="CJ7" s="792"/>
      <c r="CK7" s="792"/>
      <c r="CL7" s="793"/>
      <c r="CM7" s="791">
        <v>130</v>
      </c>
      <c r="CN7" s="792"/>
      <c r="CO7" s="792"/>
      <c r="CP7" s="792"/>
      <c r="CQ7" s="793"/>
      <c r="CR7" s="791">
        <v>100</v>
      </c>
      <c r="CS7" s="792"/>
      <c r="CT7" s="792"/>
      <c r="CU7" s="792"/>
      <c r="CV7" s="793"/>
      <c r="CW7" s="791">
        <v>9</v>
      </c>
      <c r="CX7" s="792"/>
      <c r="CY7" s="792"/>
      <c r="CZ7" s="792"/>
      <c r="DA7" s="793"/>
      <c r="DB7" s="791">
        <v>0</v>
      </c>
      <c r="DC7" s="792"/>
      <c r="DD7" s="792"/>
      <c r="DE7" s="792"/>
      <c r="DF7" s="793"/>
      <c r="DG7" s="791">
        <v>0</v>
      </c>
      <c r="DH7" s="792"/>
      <c r="DI7" s="792"/>
      <c r="DJ7" s="792"/>
      <c r="DK7" s="793"/>
      <c r="DL7" s="791">
        <v>0</v>
      </c>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545</v>
      </c>
      <c r="BT8" s="789"/>
      <c r="BU8" s="789"/>
      <c r="BV8" s="789"/>
      <c r="BW8" s="789"/>
      <c r="BX8" s="789"/>
      <c r="BY8" s="789"/>
      <c r="BZ8" s="789"/>
      <c r="CA8" s="789"/>
      <c r="CB8" s="789"/>
      <c r="CC8" s="789"/>
      <c r="CD8" s="789"/>
      <c r="CE8" s="789"/>
      <c r="CF8" s="789"/>
      <c r="CG8" s="790"/>
      <c r="CH8" s="801">
        <v>2</v>
      </c>
      <c r="CI8" s="802"/>
      <c r="CJ8" s="802"/>
      <c r="CK8" s="802"/>
      <c r="CL8" s="803"/>
      <c r="CM8" s="801">
        <v>18</v>
      </c>
      <c r="CN8" s="802"/>
      <c r="CO8" s="802"/>
      <c r="CP8" s="802"/>
      <c r="CQ8" s="803"/>
      <c r="CR8" s="801">
        <v>0</v>
      </c>
      <c r="CS8" s="802"/>
      <c r="CT8" s="802"/>
      <c r="CU8" s="802"/>
      <c r="CV8" s="803"/>
      <c r="CW8" s="801">
        <v>12</v>
      </c>
      <c r="CX8" s="802"/>
      <c r="CY8" s="802"/>
      <c r="CZ8" s="802"/>
      <c r="DA8" s="803"/>
      <c r="DB8" s="801">
        <v>0</v>
      </c>
      <c r="DC8" s="802"/>
      <c r="DD8" s="802"/>
      <c r="DE8" s="802"/>
      <c r="DF8" s="803"/>
      <c r="DG8" s="801">
        <v>0</v>
      </c>
      <c r="DH8" s="802"/>
      <c r="DI8" s="802"/>
      <c r="DJ8" s="802"/>
      <c r="DK8" s="803"/>
      <c r="DL8" s="801">
        <v>0</v>
      </c>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364</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365</v>
      </c>
      <c r="B23" s="810" t="s">
        <v>366</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259</v>
      </c>
      <c r="AG23" s="814"/>
      <c r="AH23" s="814"/>
      <c r="AI23" s="814"/>
      <c r="AJ23" s="817"/>
      <c r="AK23" s="818"/>
      <c r="AL23" s="819"/>
      <c r="AM23" s="819"/>
      <c r="AN23" s="819"/>
      <c r="AO23" s="819"/>
      <c r="AP23" s="814"/>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367</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368</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369</v>
      </c>
      <c r="R26" s="738"/>
      <c r="S26" s="738"/>
      <c r="T26" s="738"/>
      <c r="U26" s="739"/>
      <c r="V26" s="737" t="s">
        <v>370</v>
      </c>
      <c r="W26" s="738"/>
      <c r="X26" s="738"/>
      <c r="Y26" s="738"/>
      <c r="Z26" s="739"/>
      <c r="AA26" s="737" t="s">
        <v>371</v>
      </c>
      <c r="AB26" s="738"/>
      <c r="AC26" s="738"/>
      <c r="AD26" s="738"/>
      <c r="AE26" s="738"/>
      <c r="AF26" s="832" t="s">
        <v>372</v>
      </c>
      <c r="AG26" s="833"/>
      <c r="AH26" s="833"/>
      <c r="AI26" s="833"/>
      <c r="AJ26" s="834"/>
      <c r="AK26" s="738" t="s">
        <v>373</v>
      </c>
      <c r="AL26" s="738"/>
      <c r="AM26" s="738"/>
      <c r="AN26" s="738"/>
      <c r="AO26" s="739"/>
      <c r="AP26" s="737" t="s">
        <v>374</v>
      </c>
      <c r="AQ26" s="738"/>
      <c r="AR26" s="738"/>
      <c r="AS26" s="738"/>
      <c r="AT26" s="739"/>
      <c r="AU26" s="737" t="s">
        <v>375</v>
      </c>
      <c r="AV26" s="738"/>
      <c r="AW26" s="738"/>
      <c r="AX26" s="738"/>
      <c r="AY26" s="739"/>
      <c r="AZ26" s="737" t="s">
        <v>376</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377</v>
      </c>
      <c r="C28" s="752"/>
      <c r="D28" s="752"/>
      <c r="E28" s="752"/>
      <c r="F28" s="752"/>
      <c r="G28" s="752"/>
      <c r="H28" s="752"/>
      <c r="I28" s="752"/>
      <c r="J28" s="752"/>
      <c r="K28" s="752"/>
      <c r="L28" s="752"/>
      <c r="M28" s="752"/>
      <c r="N28" s="752"/>
      <c r="O28" s="752"/>
      <c r="P28" s="753"/>
      <c r="Q28" s="842">
        <v>3632</v>
      </c>
      <c r="R28" s="843"/>
      <c r="S28" s="843"/>
      <c r="T28" s="843"/>
      <c r="U28" s="843"/>
      <c r="V28" s="843">
        <v>3952</v>
      </c>
      <c r="W28" s="843"/>
      <c r="X28" s="843"/>
      <c r="Y28" s="843"/>
      <c r="Z28" s="843"/>
      <c r="AA28" s="843">
        <v>-320</v>
      </c>
      <c r="AB28" s="843"/>
      <c r="AC28" s="843"/>
      <c r="AD28" s="843"/>
      <c r="AE28" s="844"/>
      <c r="AF28" s="845">
        <v>-320</v>
      </c>
      <c r="AG28" s="843"/>
      <c r="AH28" s="843"/>
      <c r="AI28" s="843"/>
      <c r="AJ28" s="846"/>
      <c r="AK28" s="847">
        <v>260</v>
      </c>
      <c r="AL28" s="838"/>
      <c r="AM28" s="838"/>
      <c r="AN28" s="838"/>
      <c r="AO28" s="838"/>
      <c r="AP28" s="838">
        <v>0</v>
      </c>
      <c r="AQ28" s="838"/>
      <c r="AR28" s="838"/>
      <c r="AS28" s="838"/>
      <c r="AT28" s="838"/>
      <c r="AU28" s="838">
        <v>0</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378</v>
      </c>
      <c r="C29" s="776"/>
      <c r="D29" s="776"/>
      <c r="E29" s="776"/>
      <c r="F29" s="776"/>
      <c r="G29" s="776"/>
      <c r="H29" s="776"/>
      <c r="I29" s="776"/>
      <c r="J29" s="776"/>
      <c r="K29" s="776"/>
      <c r="L29" s="776"/>
      <c r="M29" s="776"/>
      <c r="N29" s="776"/>
      <c r="O29" s="776"/>
      <c r="P29" s="777"/>
      <c r="Q29" s="778">
        <v>2201</v>
      </c>
      <c r="R29" s="779"/>
      <c r="S29" s="779"/>
      <c r="T29" s="779"/>
      <c r="U29" s="779"/>
      <c r="V29" s="779">
        <v>2095</v>
      </c>
      <c r="W29" s="779"/>
      <c r="X29" s="779"/>
      <c r="Y29" s="779"/>
      <c r="Z29" s="779"/>
      <c r="AA29" s="779">
        <v>106</v>
      </c>
      <c r="AB29" s="779"/>
      <c r="AC29" s="779"/>
      <c r="AD29" s="779"/>
      <c r="AE29" s="780"/>
      <c r="AF29" s="781">
        <v>106</v>
      </c>
      <c r="AG29" s="782"/>
      <c r="AH29" s="782"/>
      <c r="AI29" s="782"/>
      <c r="AJ29" s="783"/>
      <c r="AK29" s="850">
        <v>309</v>
      </c>
      <c r="AL29" s="851"/>
      <c r="AM29" s="851"/>
      <c r="AN29" s="851"/>
      <c r="AO29" s="851"/>
      <c r="AP29" s="851">
        <v>0</v>
      </c>
      <c r="AQ29" s="851"/>
      <c r="AR29" s="851"/>
      <c r="AS29" s="851"/>
      <c r="AT29" s="851"/>
      <c r="AU29" s="851">
        <v>0</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379</v>
      </c>
      <c r="C30" s="776"/>
      <c r="D30" s="776"/>
      <c r="E30" s="776"/>
      <c r="F30" s="776"/>
      <c r="G30" s="776"/>
      <c r="H30" s="776"/>
      <c r="I30" s="776"/>
      <c r="J30" s="776"/>
      <c r="K30" s="776"/>
      <c r="L30" s="776"/>
      <c r="M30" s="776"/>
      <c r="N30" s="776"/>
      <c r="O30" s="776"/>
      <c r="P30" s="777"/>
      <c r="Q30" s="778">
        <v>11</v>
      </c>
      <c r="R30" s="779"/>
      <c r="S30" s="779"/>
      <c r="T30" s="779"/>
      <c r="U30" s="779"/>
      <c r="V30" s="779">
        <v>9</v>
      </c>
      <c r="W30" s="779"/>
      <c r="X30" s="779"/>
      <c r="Y30" s="779"/>
      <c r="Z30" s="779"/>
      <c r="AA30" s="779">
        <v>2</v>
      </c>
      <c r="AB30" s="779"/>
      <c r="AC30" s="779"/>
      <c r="AD30" s="779"/>
      <c r="AE30" s="780"/>
      <c r="AF30" s="781">
        <v>2</v>
      </c>
      <c r="AG30" s="782"/>
      <c r="AH30" s="782"/>
      <c r="AI30" s="782"/>
      <c r="AJ30" s="783"/>
      <c r="AK30" s="850">
        <v>0</v>
      </c>
      <c r="AL30" s="851"/>
      <c r="AM30" s="851"/>
      <c r="AN30" s="851"/>
      <c r="AO30" s="851"/>
      <c r="AP30" s="851">
        <v>0</v>
      </c>
      <c r="AQ30" s="851"/>
      <c r="AR30" s="851"/>
      <c r="AS30" s="851"/>
      <c r="AT30" s="851"/>
      <c r="AU30" s="851">
        <v>0</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380</v>
      </c>
      <c r="C31" s="776"/>
      <c r="D31" s="776"/>
      <c r="E31" s="776"/>
      <c r="F31" s="776"/>
      <c r="G31" s="776"/>
      <c r="H31" s="776"/>
      <c r="I31" s="776"/>
      <c r="J31" s="776"/>
      <c r="K31" s="776"/>
      <c r="L31" s="776"/>
      <c r="M31" s="776"/>
      <c r="N31" s="776"/>
      <c r="O31" s="776"/>
      <c r="P31" s="777"/>
      <c r="Q31" s="778">
        <v>379</v>
      </c>
      <c r="R31" s="779"/>
      <c r="S31" s="779"/>
      <c r="T31" s="779"/>
      <c r="U31" s="779"/>
      <c r="V31" s="779">
        <v>374</v>
      </c>
      <c r="W31" s="779"/>
      <c r="X31" s="779"/>
      <c r="Y31" s="779"/>
      <c r="Z31" s="779"/>
      <c r="AA31" s="779">
        <v>5</v>
      </c>
      <c r="AB31" s="779"/>
      <c r="AC31" s="779"/>
      <c r="AD31" s="779"/>
      <c r="AE31" s="780"/>
      <c r="AF31" s="781">
        <v>5</v>
      </c>
      <c r="AG31" s="782"/>
      <c r="AH31" s="782"/>
      <c r="AI31" s="782"/>
      <c r="AJ31" s="783"/>
      <c r="AK31" s="850">
        <v>58</v>
      </c>
      <c r="AL31" s="851"/>
      <c r="AM31" s="851"/>
      <c r="AN31" s="851"/>
      <c r="AO31" s="851"/>
      <c r="AP31" s="851">
        <v>0</v>
      </c>
      <c r="AQ31" s="851"/>
      <c r="AR31" s="851"/>
      <c r="AS31" s="851"/>
      <c r="AT31" s="851"/>
      <c r="AU31" s="851">
        <v>0</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381</v>
      </c>
      <c r="C32" s="776"/>
      <c r="D32" s="776"/>
      <c r="E32" s="776"/>
      <c r="F32" s="776"/>
      <c r="G32" s="776"/>
      <c r="H32" s="776"/>
      <c r="I32" s="776"/>
      <c r="J32" s="776"/>
      <c r="K32" s="776"/>
      <c r="L32" s="776"/>
      <c r="M32" s="776"/>
      <c r="N32" s="776"/>
      <c r="O32" s="776"/>
      <c r="P32" s="777"/>
      <c r="Q32" s="778">
        <v>712</v>
      </c>
      <c r="R32" s="779"/>
      <c r="S32" s="779"/>
      <c r="T32" s="779"/>
      <c r="U32" s="779"/>
      <c r="V32" s="779">
        <v>664</v>
      </c>
      <c r="W32" s="779"/>
      <c r="X32" s="779"/>
      <c r="Y32" s="779"/>
      <c r="Z32" s="779"/>
      <c r="AA32" s="779">
        <v>48</v>
      </c>
      <c r="AB32" s="779"/>
      <c r="AC32" s="779"/>
      <c r="AD32" s="779"/>
      <c r="AE32" s="780"/>
      <c r="AF32" s="781">
        <v>352</v>
      </c>
      <c r="AG32" s="782"/>
      <c r="AH32" s="782"/>
      <c r="AI32" s="782"/>
      <c r="AJ32" s="783"/>
      <c r="AK32" s="850">
        <v>1</v>
      </c>
      <c r="AL32" s="851"/>
      <c r="AM32" s="851"/>
      <c r="AN32" s="851"/>
      <c r="AO32" s="851"/>
      <c r="AP32" s="851">
        <v>1355</v>
      </c>
      <c r="AQ32" s="851"/>
      <c r="AR32" s="851"/>
      <c r="AS32" s="851"/>
      <c r="AT32" s="851"/>
      <c r="AU32" s="851">
        <v>0</v>
      </c>
      <c r="AV32" s="851"/>
      <c r="AW32" s="851"/>
      <c r="AX32" s="851"/>
      <c r="AY32" s="851"/>
      <c r="AZ32" s="852"/>
      <c r="BA32" s="852"/>
      <c r="BB32" s="852"/>
      <c r="BC32" s="852"/>
      <c r="BD32" s="852"/>
      <c r="BE32" s="848" t="s">
        <v>382</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383</v>
      </c>
      <c r="C33" s="776"/>
      <c r="D33" s="776"/>
      <c r="E33" s="776"/>
      <c r="F33" s="776"/>
      <c r="G33" s="776"/>
      <c r="H33" s="776"/>
      <c r="I33" s="776"/>
      <c r="J33" s="776"/>
      <c r="K33" s="776"/>
      <c r="L33" s="776"/>
      <c r="M33" s="776"/>
      <c r="N33" s="776"/>
      <c r="O33" s="776"/>
      <c r="P33" s="777"/>
      <c r="Q33" s="778">
        <v>1355</v>
      </c>
      <c r="R33" s="779"/>
      <c r="S33" s="779"/>
      <c r="T33" s="779"/>
      <c r="U33" s="779"/>
      <c r="V33" s="779">
        <v>1355</v>
      </c>
      <c r="W33" s="779"/>
      <c r="X33" s="779"/>
      <c r="Y33" s="779"/>
      <c r="Z33" s="779"/>
      <c r="AA33" s="779">
        <v>0</v>
      </c>
      <c r="AB33" s="779"/>
      <c r="AC33" s="779"/>
      <c r="AD33" s="779"/>
      <c r="AE33" s="780"/>
      <c r="AF33" s="781" t="s">
        <v>111</v>
      </c>
      <c r="AG33" s="782"/>
      <c r="AH33" s="782"/>
      <c r="AI33" s="782"/>
      <c r="AJ33" s="783"/>
      <c r="AK33" s="850">
        <v>467</v>
      </c>
      <c r="AL33" s="851"/>
      <c r="AM33" s="851"/>
      <c r="AN33" s="851"/>
      <c r="AO33" s="851"/>
      <c r="AP33" s="851">
        <v>8585</v>
      </c>
      <c r="AQ33" s="851"/>
      <c r="AR33" s="851"/>
      <c r="AS33" s="851"/>
      <c r="AT33" s="851"/>
      <c r="AU33" s="851">
        <v>6662</v>
      </c>
      <c r="AV33" s="851"/>
      <c r="AW33" s="851"/>
      <c r="AX33" s="851"/>
      <c r="AY33" s="851"/>
      <c r="AZ33" s="852"/>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365</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150</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388</v>
      </c>
      <c r="B66" s="761"/>
      <c r="C66" s="761"/>
      <c r="D66" s="761"/>
      <c r="E66" s="761"/>
      <c r="F66" s="761"/>
      <c r="G66" s="761"/>
      <c r="H66" s="761"/>
      <c r="I66" s="761"/>
      <c r="J66" s="761"/>
      <c r="K66" s="761"/>
      <c r="L66" s="761"/>
      <c r="M66" s="761"/>
      <c r="N66" s="761"/>
      <c r="O66" s="761"/>
      <c r="P66" s="762"/>
      <c r="Q66" s="737" t="s">
        <v>369</v>
      </c>
      <c r="R66" s="738"/>
      <c r="S66" s="738"/>
      <c r="T66" s="738"/>
      <c r="U66" s="739"/>
      <c r="V66" s="737" t="s">
        <v>370</v>
      </c>
      <c r="W66" s="738"/>
      <c r="X66" s="738"/>
      <c r="Y66" s="738"/>
      <c r="Z66" s="739"/>
      <c r="AA66" s="737" t="s">
        <v>371</v>
      </c>
      <c r="AB66" s="738"/>
      <c r="AC66" s="738"/>
      <c r="AD66" s="738"/>
      <c r="AE66" s="739"/>
      <c r="AF66" s="872" t="s">
        <v>372</v>
      </c>
      <c r="AG66" s="833"/>
      <c r="AH66" s="833"/>
      <c r="AI66" s="833"/>
      <c r="AJ66" s="873"/>
      <c r="AK66" s="737" t="s">
        <v>373</v>
      </c>
      <c r="AL66" s="761"/>
      <c r="AM66" s="761"/>
      <c r="AN66" s="761"/>
      <c r="AO66" s="762"/>
      <c r="AP66" s="737" t="s">
        <v>374</v>
      </c>
      <c r="AQ66" s="738"/>
      <c r="AR66" s="738"/>
      <c r="AS66" s="738"/>
      <c r="AT66" s="739"/>
      <c r="AU66" s="737" t="s">
        <v>389</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538</v>
      </c>
      <c r="C68" s="890"/>
      <c r="D68" s="890"/>
      <c r="E68" s="890"/>
      <c r="F68" s="890"/>
      <c r="G68" s="890"/>
      <c r="H68" s="890"/>
      <c r="I68" s="890"/>
      <c r="J68" s="890"/>
      <c r="K68" s="890"/>
      <c r="L68" s="890"/>
      <c r="M68" s="890"/>
      <c r="N68" s="890"/>
      <c r="O68" s="890"/>
      <c r="P68" s="891"/>
      <c r="Q68" s="892">
        <v>351</v>
      </c>
      <c r="R68" s="886"/>
      <c r="S68" s="886"/>
      <c r="T68" s="886"/>
      <c r="U68" s="886"/>
      <c r="V68" s="886">
        <v>344</v>
      </c>
      <c r="W68" s="886"/>
      <c r="X68" s="886"/>
      <c r="Y68" s="886"/>
      <c r="Z68" s="886"/>
      <c r="AA68" s="886">
        <v>7</v>
      </c>
      <c r="AB68" s="886"/>
      <c r="AC68" s="886"/>
      <c r="AD68" s="886"/>
      <c r="AE68" s="886"/>
      <c r="AF68" s="886">
        <v>7</v>
      </c>
      <c r="AG68" s="886"/>
      <c r="AH68" s="886"/>
      <c r="AI68" s="886"/>
      <c r="AJ68" s="886"/>
      <c r="AK68" s="886">
        <v>11</v>
      </c>
      <c r="AL68" s="886"/>
      <c r="AM68" s="886"/>
      <c r="AN68" s="886"/>
      <c r="AO68" s="886"/>
      <c r="AP68" s="886">
        <v>71</v>
      </c>
      <c r="AQ68" s="886"/>
      <c r="AR68" s="886"/>
      <c r="AS68" s="886"/>
      <c r="AT68" s="886"/>
      <c r="AU68" s="886">
        <v>13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539</v>
      </c>
      <c r="C69" s="894"/>
      <c r="D69" s="894"/>
      <c r="E69" s="894"/>
      <c r="F69" s="894"/>
      <c r="G69" s="894"/>
      <c r="H69" s="894"/>
      <c r="I69" s="894"/>
      <c r="J69" s="894"/>
      <c r="K69" s="894"/>
      <c r="L69" s="894"/>
      <c r="M69" s="894"/>
      <c r="N69" s="894"/>
      <c r="O69" s="894"/>
      <c r="P69" s="895"/>
      <c r="Q69" s="896">
        <v>5242</v>
      </c>
      <c r="R69" s="851"/>
      <c r="S69" s="851"/>
      <c r="T69" s="851"/>
      <c r="U69" s="851"/>
      <c r="V69" s="851">
        <v>5217</v>
      </c>
      <c r="W69" s="851"/>
      <c r="X69" s="851"/>
      <c r="Y69" s="851"/>
      <c r="Z69" s="851"/>
      <c r="AA69" s="851">
        <v>26</v>
      </c>
      <c r="AB69" s="851"/>
      <c r="AC69" s="851"/>
      <c r="AD69" s="851"/>
      <c r="AE69" s="851"/>
      <c r="AF69" s="851">
        <v>26</v>
      </c>
      <c r="AG69" s="851"/>
      <c r="AH69" s="851"/>
      <c r="AI69" s="851"/>
      <c r="AJ69" s="851"/>
      <c r="AK69" s="851">
        <v>12</v>
      </c>
      <c r="AL69" s="851"/>
      <c r="AM69" s="851"/>
      <c r="AN69" s="851"/>
      <c r="AO69" s="851"/>
      <c r="AP69" s="851">
        <v>0</v>
      </c>
      <c r="AQ69" s="851"/>
      <c r="AR69" s="851"/>
      <c r="AS69" s="851"/>
      <c r="AT69" s="851"/>
      <c r="AU69" s="851">
        <v>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540</v>
      </c>
      <c r="C70" s="894"/>
      <c r="D70" s="894"/>
      <c r="E70" s="894"/>
      <c r="F70" s="894"/>
      <c r="G70" s="894"/>
      <c r="H70" s="894"/>
      <c r="I70" s="894"/>
      <c r="J70" s="894"/>
      <c r="K70" s="894"/>
      <c r="L70" s="894"/>
      <c r="M70" s="894"/>
      <c r="N70" s="894"/>
      <c r="O70" s="894"/>
      <c r="P70" s="895"/>
      <c r="Q70" s="896">
        <v>136</v>
      </c>
      <c r="R70" s="851"/>
      <c r="S70" s="851"/>
      <c r="T70" s="851"/>
      <c r="U70" s="851"/>
      <c r="V70" s="851">
        <v>87</v>
      </c>
      <c r="W70" s="851"/>
      <c r="X70" s="851"/>
      <c r="Y70" s="851"/>
      <c r="Z70" s="851"/>
      <c r="AA70" s="851">
        <v>49</v>
      </c>
      <c r="AB70" s="851"/>
      <c r="AC70" s="851"/>
      <c r="AD70" s="851"/>
      <c r="AE70" s="851"/>
      <c r="AF70" s="851">
        <v>49</v>
      </c>
      <c r="AG70" s="851"/>
      <c r="AH70" s="851"/>
      <c r="AI70" s="851"/>
      <c r="AJ70" s="851"/>
      <c r="AK70" s="851">
        <v>43</v>
      </c>
      <c r="AL70" s="851"/>
      <c r="AM70" s="851"/>
      <c r="AN70" s="851"/>
      <c r="AO70" s="851"/>
      <c r="AP70" s="851">
        <v>0</v>
      </c>
      <c r="AQ70" s="851"/>
      <c r="AR70" s="851"/>
      <c r="AS70" s="851"/>
      <c r="AT70" s="851"/>
      <c r="AU70" s="851">
        <v>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541</v>
      </c>
      <c r="C71" s="894"/>
      <c r="D71" s="894"/>
      <c r="E71" s="894"/>
      <c r="F71" s="894"/>
      <c r="G71" s="894"/>
      <c r="H71" s="894"/>
      <c r="I71" s="894"/>
      <c r="J71" s="894"/>
      <c r="K71" s="894"/>
      <c r="L71" s="894"/>
      <c r="M71" s="894"/>
      <c r="N71" s="894"/>
      <c r="O71" s="894"/>
      <c r="P71" s="895"/>
      <c r="Q71" s="896">
        <v>158</v>
      </c>
      <c r="R71" s="851"/>
      <c r="S71" s="851"/>
      <c r="T71" s="851"/>
      <c r="U71" s="851"/>
      <c r="V71" s="851">
        <v>149</v>
      </c>
      <c r="W71" s="851"/>
      <c r="X71" s="851"/>
      <c r="Y71" s="851"/>
      <c r="Z71" s="851"/>
      <c r="AA71" s="851">
        <v>8</v>
      </c>
      <c r="AB71" s="851"/>
      <c r="AC71" s="851"/>
      <c r="AD71" s="851"/>
      <c r="AE71" s="851"/>
      <c r="AF71" s="851">
        <v>8</v>
      </c>
      <c r="AG71" s="851"/>
      <c r="AH71" s="851"/>
      <c r="AI71" s="851"/>
      <c r="AJ71" s="851"/>
      <c r="AK71" s="851">
        <v>6</v>
      </c>
      <c r="AL71" s="851"/>
      <c r="AM71" s="851"/>
      <c r="AN71" s="851"/>
      <c r="AO71" s="851"/>
      <c r="AP71" s="851">
        <v>259</v>
      </c>
      <c r="AQ71" s="851"/>
      <c r="AR71" s="851"/>
      <c r="AS71" s="851"/>
      <c r="AT71" s="851"/>
      <c r="AU71" s="851">
        <v>58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542</v>
      </c>
      <c r="C72" s="894"/>
      <c r="D72" s="894"/>
      <c r="E72" s="894"/>
      <c r="F72" s="894"/>
      <c r="G72" s="894"/>
      <c r="H72" s="894"/>
      <c r="I72" s="894"/>
      <c r="J72" s="894"/>
      <c r="K72" s="894"/>
      <c r="L72" s="894"/>
      <c r="M72" s="894"/>
      <c r="N72" s="894"/>
      <c r="O72" s="894"/>
      <c r="P72" s="895"/>
      <c r="Q72" s="896">
        <v>203</v>
      </c>
      <c r="R72" s="851"/>
      <c r="S72" s="851"/>
      <c r="T72" s="851"/>
      <c r="U72" s="851"/>
      <c r="V72" s="851">
        <v>125</v>
      </c>
      <c r="W72" s="851"/>
      <c r="X72" s="851"/>
      <c r="Y72" s="851"/>
      <c r="Z72" s="851"/>
      <c r="AA72" s="851">
        <v>78</v>
      </c>
      <c r="AB72" s="851"/>
      <c r="AC72" s="851"/>
      <c r="AD72" s="851"/>
      <c r="AE72" s="851"/>
      <c r="AF72" s="851">
        <v>78</v>
      </c>
      <c r="AG72" s="851"/>
      <c r="AH72" s="851"/>
      <c r="AI72" s="851"/>
      <c r="AJ72" s="851"/>
      <c r="AK72" s="851">
        <v>0</v>
      </c>
      <c r="AL72" s="851"/>
      <c r="AM72" s="851"/>
      <c r="AN72" s="851"/>
      <c r="AO72" s="851"/>
      <c r="AP72" s="851">
        <v>0</v>
      </c>
      <c r="AQ72" s="851"/>
      <c r="AR72" s="851"/>
      <c r="AS72" s="851"/>
      <c r="AT72" s="851"/>
      <c r="AU72" s="851">
        <v>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543</v>
      </c>
      <c r="C73" s="894"/>
      <c r="D73" s="894"/>
      <c r="E73" s="894"/>
      <c r="F73" s="894"/>
      <c r="G73" s="894"/>
      <c r="H73" s="894"/>
      <c r="I73" s="894"/>
      <c r="J73" s="894"/>
      <c r="K73" s="894"/>
      <c r="L73" s="894"/>
      <c r="M73" s="894"/>
      <c r="N73" s="894"/>
      <c r="O73" s="894"/>
      <c r="P73" s="895"/>
      <c r="Q73" s="896">
        <v>14094</v>
      </c>
      <c r="R73" s="851"/>
      <c r="S73" s="851"/>
      <c r="T73" s="851"/>
      <c r="U73" s="851"/>
      <c r="V73" s="851">
        <v>13724</v>
      </c>
      <c r="W73" s="851"/>
      <c r="X73" s="851"/>
      <c r="Y73" s="851"/>
      <c r="Z73" s="851"/>
      <c r="AA73" s="851">
        <v>370</v>
      </c>
      <c r="AB73" s="851"/>
      <c r="AC73" s="851"/>
      <c r="AD73" s="851"/>
      <c r="AE73" s="851"/>
      <c r="AF73" s="851">
        <v>370</v>
      </c>
      <c r="AG73" s="851"/>
      <c r="AH73" s="851"/>
      <c r="AI73" s="851"/>
      <c r="AJ73" s="851"/>
      <c r="AK73" s="851">
        <v>40</v>
      </c>
      <c r="AL73" s="851"/>
      <c r="AM73" s="851"/>
      <c r="AN73" s="851"/>
      <c r="AO73" s="851"/>
      <c r="AP73" s="851">
        <v>3990</v>
      </c>
      <c r="AQ73" s="851"/>
      <c r="AR73" s="851"/>
      <c r="AS73" s="851"/>
      <c r="AT73" s="851"/>
      <c r="AU73" s="851">
        <v>102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365</v>
      </c>
      <c r="B88" s="810" t="s">
        <v>390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810" t="s">
        <v>391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399</v>
      </c>
      <c r="AB109" s="915"/>
      <c r="AC109" s="915"/>
      <c r="AD109" s="915"/>
      <c r="AE109" s="916"/>
      <c r="AF109" s="914" t="s">
        <v>286</v>
      </c>
      <c r="AG109" s="915"/>
      <c r="AH109" s="915"/>
      <c r="AI109" s="915"/>
      <c r="AJ109" s="916"/>
      <c r="AK109" s="914" t="s">
        <v>285</v>
      </c>
      <c r="AL109" s="915"/>
      <c r="AM109" s="915"/>
      <c r="AN109" s="915"/>
      <c r="AO109" s="916"/>
      <c r="AP109" s="914" t="s">
        <v>400</v>
      </c>
      <c r="AQ109" s="915"/>
      <c r="AR109" s="915"/>
      <c r="AS109" s="915"/>
      <c r="AT109" s="917"/>
      <c r="AU109" s="934" t="s">
        <v>398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399</v>
      </c>
      <c r="BR109" s="915"/>
      <c r="BS109" s="915"/>
      <c r="BT109" s="915"/>
      <c r="BU109" s="916"/>
      <c r="BV109" s="914" t="s">
        <v>286</v>
      </c>
      <c r="BW109" s="915"/>
      <c r="BX109" s="915"/>
      <c r="BY109" s="915"/>
      <c r="BZ109" s="916"/>
      <c r="CA109" s="914" t="s">
        <v>285</v>
      </c>
      <c r="CB109" s="915"/>
      <c r="CC109" s="915"/>
      <c r="CD109" s="915"/>
      <c r="CE109" s="916"/>
      <c r="CF109" s="935" t="s">
        <v>400</v>
      </c>
      <c r="CG109" s="935"/>
      <c r="CH109" s="935"/>
      <c r="CI109" s="935"/>
      <c r="CJ109" s="935"/>
      <c r="CK109" s="914" t="s">
        <v>401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399</v>
      </c>
      <c r="DH109" s="915"/>
      <c r="DI109" s="915"/>
      <c r="DJ109" s="915"/>
      <c r="DK109" s="916"/>
      <c r="DL109" s="914" t="s">
        <v>286</v>
      </c>
      <c r="DM109" s="915"/>
      <c r="DN109" s="915"/>
      <c r="DO109" s="915"/>
      <c r="DP109" s="916"/>
      <c r="DQ109" s="914" t="s">
        <v>285</v>
      </c>
      <c r="DR109" s="915"/>
      <c r="DS109" s="915"/>
      <c r="DT109" s="915"/>
      <c r="DU109" s="916"/>
      <c r="DV109" s="914" t="s">
        <v>400</v>
      </c>
      <c r="DW109" s="915"/>
      <c r="DX109" s="915"/>
      <c r="DY109" s="915"/>
      <c r="DZ109" s="917"/>
    </row>
    <row r="110" spans="1:131" s="199" customFormat="1" ht="26.25" customHeight="1" x14ac:dyDescent="0.15">
      <c r="A110" s="918" t="s">
        <v>402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932751</v>
      </c>
      <c r="AB110" s="922"/>
      <c r="AC110" s="922"/>
      <c r="AD110" s="922"/>
      <c r="AE110" s="923"/>
      <c r="AF110" s="924">
        <v>857503</v>
      </c>
      <c r="AG110" s="922"/>
      <c r="AH110" s="922"/>
      <c r="AI110" s="922"/>
      <c r="AJ110" s="923"/>
      <c r="AK110" s="924">
        <v>827878</v>
      </c>
      <c r="AL110" s="922"/>
      <c r="AM110" s="922"/>
      <c r="AN110" s="922"/>
      <c r="AO110" s="923"/>
      <c r="AP110" s="925">
        <v>16.399999999999999</v>
      </c>
      <c r="AQ110" s="926"/>
      <c r="AR110" s="926"/>
      <c r="AS110" s="926"/>
      <c r="AT110" s="927"/>
      <c r="AU110" s="928" t="s">
        <v>61</v>
      </c>
      <c r="AV110" s="929"/>
      <c r="AW110" s="929"/>
      <c r="AX110" s="929"/>
      <c r="AY110" s="929"/>
      <c r="AZ110" s="970" t="s">
        <v>403</v>
      </c>
      <c r="BA110" s="919"/>
      <c r="BB110" s="919"/>
      <c r="BC110" s="919"/>
      <c r="BD110" s="919"/>
      <c r="BE110" s="919"/>
      <c r="BF110" s="919"/>
      <c r="BG110" s="919"/>
      <c r="BH110" s="919"/>
      <c r="BI110" s="919"/>
      <c r="BJ110" s="919"/>
      <c r="BK110" s="919"/>
      <c r="BL110" s="919"/>
      <c r="BM110" s="919"/>
      <c r="BN110" s="919"/>
      <c r="BO110" s="919"/>
      <c r="BP110" s="920"/>
      <c r="BQ110" s="956">
        <v>9747850</v>
      </c>
      <c r="BR110" s="957"/>
      <c r="BS110" s="957"/>
      <c r="BT110" s="957"/>
      <c r="BU110" s="957"/>
      <c r="BV110" s="957">
        <v>9585655</v>
      </c>
      <c r="BW110" s="957"/>
      <c r="BX110" s="957"/>
      <c r="BY110" s="957"/>
      <c r="BZ110" s="957"/>
      <c r="CA110" s="957">
        <v>9327869</v>
      </c>
      <c r="CB110" s="957"/>
      <c r="CC110" s="957"/>
      <c r="CD110" s="957"/>
      <c r="CE110" s="957"/>
      <c r="CF110" s="971">
        <v>184.7</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411</v>
      </c>
      <c r="BA112" s="980"/>
      <c r="BB112" s="980"/>
      <c r="BC112" s="980"/>
      <c r="BD112" s="980"/>
      <c r="BE112" s="980"/>
      <c r="BF112" s="980"/>
      <c r="BG112" s="980"/>
      <c r="BH112" s="980"/>
      <c r="BI112" s="980"/>
      <c r="BJ112" s="980"/>
      <c r="BK112" s="980"/>
      <c r="BL112" s="980"/>
      <c r="BM112" s="980"/>
      <c r="BN112" s="980"/>
      <c r="BO112" s="980"/>
      <c r="BP112" s="981"/>
      <c r="BQ112" s="949">
        <v>6814772</v>
      </c>
      <c r="BR112" s="950"/>
      <c r="BS112" s="950"/>
      <c r="BT112" s="950"/>
      <c r="BU112" s="950"/>
      <c r="BV112" s="950">
        <v>6778217</v>
      </c>
      <c r="BW112" s="950"/>
      <c r="BX112" s="950"/>
      <c r="BY112" s="950"/>
      <c r="BZ112" s="950"/>
      <c r="CA112" s="950">
        <v>6661819</v>
      </c>
      <c r="CB112" s="950"/>
      <c r="CC112" s="950"/>
      <c r="CD112" s="950"/>
      <c r="CE112" s="950"/>
      <c r="CF112" s="944">
        <v>131.9</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398307</v>
      </c>
      <c r="AB113" s="964"/>
      <c r="AC113" s="964"/>
      <c r="AD113" s="964"/>
      <c r="AE113" s="965"/>
      <c r="AF113" s="966">
        <v>408583</v>
      </c>
      <c r="AG113" s="964"/>
      <c r="AH113" s="964"/>
      <c r="AI113" s="964"/>
      <c r="AJ113" s="965"/>
      <c r="AK113" s="966">
        <v>386906</v>
      </c>
      <c r="AL113" s="964"/>
      <c r="AM113" s="964"/>
      <c r="AN113" s="964"/>
      <c r="AO113" s="965"/>
      <c r="AP113" s="967">
        <v>7.7</v>
      </c>
      <c r="AQ113" s="968"/>
      <c r="AR113" s="968"/>
      <c r="AS113" s="968"/>
      <c r="AT113" s="969"/>
      <c r="AU113" s="930"/>
      <c r="AV113" s="931"/>
      <c r="AW113" s="931"/>
      <c r="AX113" s="931"/>
      <c r="AY113" s="931"/>
      <c r="AZ113" s="979" t="s">
        <v>414</v>
      </c>
      <c r="BA113" s="980"/>
      <c r="BB113" s="980"/>
      <c r="BC113" s="980"/>
      <c r="BD113" s="980"/>
      <c r="BE113" s="980"/>
      <c r="BF113" s="980"/>
      <c r="BG113" s="980"/>
      <c r="BH113" s="980"/>
      <c r="BI113" s="980"/>
      <c r="BJ113" s="980"/>
      <c r="BK113" s="980"/>
      <c r="BL113" s="980"/>
      <c r="BM113" s="980"/>
      <c r="BN113" s="980"/>
      <c r="BO113" s="980"/>
      <c r="BP113" s="981"/>
      <c r="BQ113" s="949">
        <v>134539</v>
      </c>
      <c r="BR113" s="950"/>
      <c r="BS113" s="950"/>
      <c r="BT113" s="950"/>
      <c r="BU113" s="950"/>
      <c r="BV113" s="950">
        <v>175324</v>
      </c>
      <c r="BW113" s="950"/>
      <c r="BX113" s="950"/>
      <c r="BY113" s="950"/>
      <c r="BZ113" s="950"/>
      <c r="CA113" s="950">
        <v>173004</v>
      </c>
      <c r="CB113" s="950"/>
      <c r="CC113" s="950"/>
      <c r="CD113" s="950"/>
      <c r="CE113" s="950"/>
      <c r="CF113" s="944">
        <v>3.4</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9437</v>
      </c>
      <c r="AB114" s="989"/>
      <c r="AC114" s="989"/>
      <c r="AD114" s="989"/>
      <c r="AE114" s="990"/>
      <c r="AF114" s="991">
        <v>8426</v>
      </c>
      <c r="AG114" s="989"/>
      <c r="AH114" s="989"/>
      <c r="AI114" s="989"/>
      <c r="AJ114" s="990"/>
      <c r="AK114" s="991">
        <v>12969</v>
      </c>
      <c r="AL114" s="989"/>
      <c r="AM114" s="989"/>
      <c r="AN114" s="989"/>
      <c r="AO114" s="990"/>
      <c r="AP114" s="992">
        <v>0.3</v>
      </c>
      <c r="AQ114" s="993"/>
      <c r="AR114" s="993"/>
      <c r="AS114" s="993"/>
      <c r="AT114" s="994"/>
      <c r="AU114" s="930"/>
      <c r="AV114" s="931"/>
      <c r="AW114" s="931"/>
      <c r="AX114" s="931"/>
      <c r="AY114" s="931"/>
      <c r="AZ114" s="979" t="s">
        <v>417</v>
      </c>
      <c r="BA114" s="980"/>
      <c r="BB114" s="980"/>
      <c r="BC114" s="980"/>
      <c r="BD114" s="980"/>
      <c r="BE114" s="980"/>
      <c r="BF114" s="980"/>
      <c r="BG114" s="980"/>
      <c r="BH114" s="980"/>
      <c r="BI114" s="980"/>
      <c r="BJ114" s="980"/>
      <c r="BK114" s="980"/>
      <c r="BL114" s="980"/>
      <c r="BM114" s="980"/>
      <c r="BN114" s="980"/>
      <c r="BO114" s="980"/>
      <c r="BP114" s="981"/>
      <c r="BQ114" s="949">
        <v>1884103</v>
      </c>
      <c r="BR114" s="950"/>
      <c r="BS114" s="950"/>
      <c r="BT114" s="950"/>
      <c r="BU114" s="950"/>
      <c r="BV114" s="950">
        <v>1822501</v>
      </c>
      <c r="BW114" s="950"/>
      <c r="BX114" s="950"/>
      <c r="BY114" s="950"/>
      <c r="BZ114" s="950"/>
      <c r="CA114" s="950">
        <v>1794428</v>
      </c>
      <c r="CB114" s="950"/>
      <c r="CC114" s="950"/>
      <c r="CD114" s="950"/>
      <c r="CE114" s="950"/>
      <c r="CF114" s="944">
        <v>35.5</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423</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425</v>
      </c>
      <c r="Z117" s="916"/>
      <c r="AA117" s="1006">
        <v>1340495</v>
      </c>
      <c r="AB117" s="1007"/>
      <c r="AC117" s="1007"/>
      <c r="AD117" s="1007"/>
      <c r="AE117" s="1008"/>
      <c r="AF117" s="1009">
        <v>1274512</v>
      </c>
      <c r="AG117" s="1007"/>
      <c r="AH117" s="1007"/>
      <c r="AI117" s="1007"/>
      <c r="AJ117" s="1008"/>
      <c r="AK117" s="1009">
        <v>1227753</v>
      </c>
      <c r="AL117" s="1007"/>
      <c r="AM117" s="1007"/>
      <c r="AN117" s="1007"/>
      <c r="AO117" s="1008"/>
      <c r="AP117" s="1010"/>
      <c r="AQ117" s="1011"/>
      <c r="AR117" s="1011"/>
      <c r="AS117" s="1011"/>
      <c r="AT117" s="1012"/>
      <c r="AU117" s="930"/>
      <c r="AV117" s="931"/>
      <c r="AW117" s="931"/>
      <c r="AX117" s="931"/>
      <c r="AY117" s="931"/>
      <c r="AZ117" s="997" t="s">
        <v>426</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399</v>
      </c>
      <c r="AB118" s="915"/>
      <c r="AC118" s="915"/>
      <c r="AD118" s="915"/>
      <c r="AE118" s="916"/>
      <c r="AF118" s="914" t="s">
        <v>286</v>
      </c>
      <c r="AG118" s="915"/>
      <c r="AH118" s="915"/>
      <c r="AI118" s="915"/>
      <c r="AJ118" s="916"/>
      <c r="AK118" s="914" t="s">
        <v>285</v>
      </c>
      <c r="AL118" s="915"/>
      <c r="AM118" s="915"/>
      <c r="AN118" s="915"/>
      <c r="AO118" s="916"/>
      <c r="AP118" s="1001" t="s">
        <v>400</v>
      </c>
      <c r="AQ118" s="1002"/>
      <c r="AR118" s="1002"/>
      <c r="AS118" s="1002"/>
      <c r="AT118" s="1003"/>
      <c r="AU118" s="930"/>
      <c r="AV118" s="931"/>
      <c r="AW118" s="931"/>
      <c r="AX118" s="931"/>
      <c r="AY118" s="931"/>
      <c r="AZ118" s="1004" t="s">
        <v>428</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430</v>
      </c>
      <c r="BP119" s="1036"/>
      <c r="BQ119" s="1027">
        <v>18581264</v>
      </c>
      <c r="BR119" s="1028"/>
      <c r="BS119" s="1028"/>
      <c r="BT119" s="1028"/>
      <c r="BU119" s="1028"/>
      <c r="BV119" s="1028">
        <v>18361697</v>
      </c>
      <c r="BW119" s="1028"/>
      <c r="BX119" s="1028"/>
      <c r="BY119" s="1028"/>
      <c r="BZ119" s="1028"/>
      <c r="CA119" s="1028">
        <v>17957120</v>
      </c>
      <c r="CB119" s="1028"/>
      <c r="CC119" s="1028"/>
      <c r="CD119" s="1028"/>
      <c r="CE119" s="1028"/>
      <c r="CF119" s="1029"/>
      <c r="CG119" s="1030"/>
      <c r="CH119" s="1030"/>
      <c r="CI119" s="1030"/>
      <c r="CJ119" s="1031"/>
      <c r="CK119" s="977"/>
      <c r="CL119" s="978"/>
      <c r="CM119" s="1032" t="s">
        <v>431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432</v>
      </c>
      <c r="AV120" s="1020"/>
      <c r="AW120" s="1020"/>
      <c r="AX120" s="1020"/>
      <c r="AY120" s="1021"/>
      <c r="AZ120" s="970" t="s">
        <v>433</v>
      </c>
      <c r="BA120" s="919"/>
      <c r="BB120" s="919"/>
      <c r="BC120" s="919"/>
      <c r="BD120" s="919"/>
      <c r="BE120" s="919"/>
      <c r="BF120" s="919"/>
      <c r="BG120" s="919"/>
      <c r="BH120" s="919"/>
      <c r="BI120" s="919"/>
      <c r="BJ120" s="919"/>
      <c r="BK120" s="919"/>
      <c r="BL120" s="919"/>
      <c r="BM120" s="919"/>
      <c r="BN120" s="919"/>
      <c r="BO120" s="919"/>
      <c r="BP120" s="920"/>
      <c r="BQ120" s="956">
        <v>2942416</v>
      </c>
      <c r="BR120" s="957"/>
      <c r="BS120" s="957"/>
      <c r="BT120" s="957"/>
      <c r="BU120" s="957"/>
      <c r="BV120" s="957">
        <v>2973670</v>
      </c>
      <c r="BW120" s="957"/>
      <c r="BX120" s="957"/>
      <c r="BY120" s="957"/>
      <c r="BZ120" s="957"/>
      <c r="CA120" s="957">
        <v>3049498</v>
      </c>
      <c r="CB120" s="957"/>
      <c r="CC120" s="957"/>
      <c r="CD120" s="957"/>
      <c r="CE120" s="957"/>
      <c r="CF120" s="971">
        <v>60.4</v>
      </c>
      <c r="CG120" s="972"/>
      <c r="CH120" s="972"/>
      <c r="CI120" s="972"/>
      <c r="CJ120" s="972"/>
      <c r="CK120" s="1037" t="s">
        <v>434</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v>6814772</v>
      </c>
      <c r="DH120" s="957"/>
      <c r="DI120" s="957"/>
      <c r="DJ120" s="957"/>
      <c r="DK120" s="957"/>
      <c r="DL120" s="957">
        <v>6778217</v>
      </c>
      <c r="DM120" s="957"/>
      <c r="DN120" s="957"/>
      <c r="DO120" s="957"/>
      <c r="DP120" s="957"/>
      <c r="DQ120" s="957">
        <v>6661819</v>
      </c>
      <c r="DR120" s="957"/>
      <c r="DS120" s="957"/>
      <c r="DT120" s="957"/>
      <c r="DU120" s="957"/>
      <c r="DV120" s="958">
        <v>131.9</v>
      </c>
      <c r="DW120" s="958"/>
      <c r="DX120" s="958"/>
      <c r="DY120" s="958"/>
      <c r="DZ120" s="959"/>
    </row>
    <row r="121" spans="1:130" s="199" customFormat="1" ht="26.25" customHeight="1" x14ac:dyDescent="0.15">
      <c r="A121" s="1089"/>
      <c r="B121" s="976"/>
      <c r="C121" s="997" t="s">
        <v>435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436</v>
      </c>
      <c r="BA121" s="980"/>
      <c r="BB121" s="980"/>
      <c r="BC121" s="980"/>
      <c r="BD121" s="980"/>
      <c r="BE121" s="980"/>
      <c r="BF121" s="980"/>
      <c r="BG121" s="980"/>
      <c r="BH121" s="980"/>
      <c r="BI121" s="980"/>
      <c r="BJ121" s="980"/>
      <c r="BK121" s="980"/>
      <c r="BL121" s="980"/>
      <c r="BM121" s="980"/>
      <c r="BN121" s="980"/>
      <c r="BO121" s="980"/>
      <c r="BP121" s="981"/>
      <c r="BQ121" s="949">
        <v>4001223</v>
      </c>
      <c r="BR121" s="950"/>
      <c r="BS121" s="950"/>
      <c r="BT121" s="950"/>
      <c r="BU121" s="950"/>
      <c r="BV121" s="950">
        <v>3578056</v>
      </c>
      <c r="BW121" s="950"/>
      <c r="BX121" s="950"/>
      <c r="BY121" s="950"/>
      <c r="BZ121" s="950"/>
      <c r="CA121" s="950">
        <v>3350758</v>
      </c>
      <c r="CB121" s="950"/>
      <c r="CC121" s="950"/>
      <c r="CD121" s="950"/>
      <c r="CE121" s="950"/>
      <c r="CF121" s="944">
        <v>66.400000000000006</v>
      </c>
      <c r="CG121" s="945"/>
      <c r="CH121" s="945"/>
      <c r="CI121" s="945"/>
      <c r="CJ121" s="945"/>
      <c r="CK121" s="1040"/>
      <c r="CL121" s="1041"/>
      <c r="CM121" s="1041"/>
      <c r="CN121" s="1041"/>
      <c r="CO121" s="1042"/>
      <c r="CP121" s="1050" t="s">
        <v>379</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x14ac:dyDescent="0.15">
      <c r="A122" s="1089"/>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437</v>
      </c>
      <c r="BA122" s="995"/>
      <c r="BB122" s="995"/>
      <c r="BC122" s="995"/>
      <c r="BD122" s="995"/>
      <c r="BE122" s="995"/>
      <c r="BF122" s="995"/>
      <c r="BG122" s="995"/>
      <c r="BH122" s="995"/>
      <c r="BI122" s="995"/>
      <c r="BJ122" s="995"/>
      <c r="BK122" s="995"/>
      <c r="BL122" s="995"/>
      <c r="BM122" s="995"/>
      <c r="BN122" s="995"/>
      <c r="BO122" s="995"/>
      <c r="BP122" s="996"/>
      <c r="BQ122" s="1027">
        <v>9811523</v>
      </c>
      <c r="BR122" s="1028"/>
      <c r="BS122" s="1028"/>
      <c r="BT122" s="1028"/>
      <c r="BU122" s="1028"/>
      <c r="BV122" s="1028">
        <v>9768384</v>
      </c>
      <c r="BW122" s="1028"/>
      <c r="BX122" s="1028"/>
      <c r="BY122" s="1028"/>
      <c r="BZ122" s="1028"/>
      <c r="CA122" s="1028">
        <v>9603947</v>
      </c>
      <c r="CB122" s="1028"/>
      <c r="CC122" s="1028"/>
      <c r="CD122" s="1028"/>
      <c r="CE122" s="1028"/>
      <c r="CF122" s="1048">
        <v>190.2</v>
      </c>
      <c r="CG122" s="1049"/>
      <c r="CH122" s="1049"/>
      <c r="CI122" s="1049"/>
      <c r="CJ122" s="1049"/>
      <c r="CK122" s="1040"/>
      <c r="CL122" s="1041"/>
      <c r="CM122" s="1041"/>
      <c r="CN122" s="1041"/>
      <c r="CO122" s="1042"/>
      <c r="CP122" s="1050" t="s">
        <v>378</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438</v>
      </c>
      <c r="BP123" s="1036"/>
      <c r="BQ123" s="1095">
        <v>16755162</v>
      </c>
      <c r="BR123" s="1096"/>
      <c r="BS123" s="1096"/>
      <c r="BT123" s="1096"/>
      <c r="BU123" s="1096"/>
      <c r="BV123" s="1096">
        <v>16320110</v>
      </c>
      <c r="BW123" s="1096"/>
      <c r="BX123" s="1096"/>
      <c r="BY123" s="1096"/>
      <c r="BZ123" s="1096"/>
      <c r="CA123" s="1096">
        <v>16004203</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439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37.4</v>
      </c>
      <c r="BR124" s="1058"/>
      <c r="BS124" s="1058"/>
      <c r="BT124" s="1058"/>
      <c r="BU124" s="1058"/>
      <c r="BV124" s="1058">
        <v>40.299999999999997</v>
      </c>
      <c r="BW124" s="1058"/>
      <c r="BX124" s="1058"/>
      <c r="BY124" s="1058"/>
      <c r="BZ124" s="1058"/>
      <c r="CA124" s="1058">
        <v>38.6</v>
      </c>
      <c r="CB124" s="1058"/>
      <c r="CC124" s="1058"/>
      <c r="CD124" s="1058"/>
      <c r="CE124" s="1058"/>
      <c r="CF124" s="1059"/>
      <c r="CG124" s="1060"/>
      <c r="CH124" s="1060"/>
      <c r="CI124" s="1060"/>
      <c r="CJ124" s="1061"/>
      <c r="CK124" s="1043"/>
      <c r="CL124" s="1043"/>
      <c r="CM124" s="1043"/>
      <c r="CN124" s="1043"/>
      <c r="CO124" s="1044"/>
      <c r="CP124" s="1050" t="s">
        <v>440</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441</v>
      </c>
      <c r="CL125" s="1038"/>
      <c r="CM125" s="1038"/>
      <c r="CN125" s="1038"/>
      <c r="CO125" s="1039"/>
      <c r="CP125" s="970" t="s">
        <v>442</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443</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445</v>
      </c>
      <c r="AY127" s="1063"/>
      <c r="AZ127" s="1063"/>
      <c r="BA127" s="1063"/>
      <c r="BB127" s="1063"/>
      <c r="BC127" s="1063"/>
      <c r="BD127" s="1063"/>
      <c r="BE127" s="1064"/>
      <c r="BF127" s="1065" t="s">
        <v>446</v>
      </c>
      <c r="BG127" s="1063"/>
      <c r="BH127" s="1063"/>
      <c r="BI127" s="1063"/>
      <c r="BJ127" s="1063"/>
      <c r="BK127" s="1063"/>
      <c r="BL127" s="1064"/>
      <c r="BM127" s="1065" t="s">
        <v>447</v>
      </c>
      <c r="BN127" s="1063"/>
      <c r="BO127" s="1063"/>
      <c r="BP127" s="1063"/>
      <c r="BQ127" s="1063"/>
      <c r="BR127" s="1063"/>
      <c r="BS127" s="1064"/>
      <c r="BT127" s="1065" t="s">
        <v>448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449</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451</v>
      </c>
      <c r="X128" s="1075"/>
      <c r="Y128" s="1075"/>
      <c r="Z128" s="1076"/>
      <c r="AA128" s="1077">
        <v>195437</v>
      </c>
      <c r="AB128" s="1078"/>
      <c r="AC128" s="1078"/>
      <c r="AD128" s="1078"/>
      <c r="AE128" s="1079"/>
      <c r="AF128" s="1080">
        <v>151627</v>
      </c>
      <c r="AG128" s="1078"/>
      <c r="AH128" s="1078"/>
      <c r="AI128" s="1078"/>
      <c r="AJ128" s="1079"/>
      <c r="AK128" s="1080">
        <v>123671</v>
      </c>
      <c r="AL128" s="1078"/>
      <c r="AM128" s="1078"/>
      <c r="AN128" s="1078"/>
      <c r="AO128" s="1079"/>
      <c r="AP128" s="1081"/>
      <c r="AQ128" s="1082"/>
      <c r="AR128" s="1082"/>
      <c r="AS128" s="1082"/>
      <c r="AT128" s="1083"/>
      <c r="AU128" s="235"/>
      <c r="AV128" s="235"/>
      <c r="AW128" s="235"/>
      <c r="AX128" s="918" t="s">
        <v>452</v>
      </c>
      <c r="AY128" s="919"/>
      <c r="AZ128" s="919"/>
      <c r="BA128" s="919"/>
      <c r="BB128" s="919"/>
      <c r="BC128" s="919"/>
      <c r="BD128" s="919"/>
      <c r="BE128" s="920"/>
      <c r="BF128" s="1084" t="s">
        <v>111</v>
      </c>
      <c r="BG128" s="1085"/>
      <c r="BH128" s="1085"/>
      <c r="BI128" s="1085"/>
      <c r="BJ128" s="1085"/>
      <c r="BK128" s="1085"/>
      <c r="BL128" s="1086"/>
      <c r="BM128" s="1084">
        <v>14.52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453</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454</v>
      </c>
      <c r="X129" s="1104"/>
      <c r="Y129" s="1104"/>
      <c r="Z129" s="1105"/>
      <c r="AA129" s="988">
        <v>5696818</v>
      </c>
      <c r="AB129" s="989"/>
      <c r="AC129" s="989"/>
      <c r="AD129" s="989"/>
      <c r="AE129" s="990"/>
      <c r="AF129" s="991">
        <v>5833089</v>
      </c>
      <c r="AG129" s="989"/>
      <c r="AH129" s="989"/>
      <c r="AI129" s="989"/>
      <c r="AJ129" s="990"/>
      <c r="AK129" s="991">
        <v>5844617</v>
      </c>
      <c r="AL129" s="989"/>
      <c r="AM129" s="989"/>
      <c r="AN129" s="989"/>
      <c r="AO129" s="990"/>
      <c r="AP129" s="1106"/>
      <c r="AQ129" s="1107"/>
      <c r="AR129" s="1107"/>
      <c r="AS129" s="1107"/>
      <c r="AT129" s="1108"/>
      <c r="AU129" s="237"/>
      <c r="AV129" s="237"/>
      <c r="AW129" s="237"/>
      <c r="AX129" s="1097" t="s">
        <v>455</v>
      </c>
      <c r="AY129" s="980"/>
      <c r="AZ129" s="980"/>
      <c r="BA129" s="980"/>
      <c r="BB129" s="980"/>
      <c r="BC129" s="980"/>
      <c r="BD129" s="980"/>
      <c r="BE129" s="981"/>
      <c r="BF129" s="1098" t="s">
        <v>111</v>
      </c>
      <c r="BG129" s="1099"/>
      <c r="BH129" s="1099"/>
      <c r="BI129" s="1099"/>
      <c r="BJ129" s="1099"/>
      <c r="BK129" s="1099"/>
      <c r="BL129" s="1100"/>
      <c r="BM129" s="1098">
        <v>19.52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457</v>
      </c>
      <c r="X130" s="1104"/>
      <c r="Y130" s="1104"/>
      <c r="Z130" s="1105"/>
      <c r="AA130" s="988">
        <v>820913</v>
      </c>
      <c r="AB130" s="989"/>
      <c r="AC130" s="989"/>
      <c r="AD130" s="989"/>
      <c r="AE130" s="990"/>
      <c r="AF130" s="991">
        <v>779467</v>
      </c>
      <c r="AG130" s="989"/>
      <c r="AH130" s="989"/>
      <c r="AI130" s="989"/>
      <c r="AJ130" s="990"/>
      <c r="AK130" s="991">
        <v>795277</v>
      </c>
      <c r="AL130" s="989"/>
      <c r="AM130" s="989"/>
      <c r="AN130" s="989"/>
      <c r="AO130" s="990"/>
      <c r="AP130" s="1106"/>
      <c r="AQ130" s="1107"/>
      <c r="AR130" s="1107"/>
      <c r="AS130" s="1107"/>
      <c r="AT130" s="1108"/>
      <c r="AU130" s="237"/>
      <c r="AV130" s="237"/>
      <c r="AW130" s="237"/>
      <c r="AX130" s="1097" t="s">
        <v>458</v>
      </c>
      <c r="AY130" s="980"/>
      <c r="AZ130" s="980"/>
      <c r="BA130" s="980"/>
      <c r="BB130" s="980"/>
      <c r="BC130" s="980"/>
      <c r="BD130" s="980"/>
      <c r="BE130" s="981"/>
      <c r="BF130" s="1134">
        <v>6.5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459</v>
      </c>
      <c r="X131" s="1142"/>
      <c r="Y131" s="1142"/>
      <c r="Z131" s="1143"/>
      <c r="AA131" s="1035">
        <v>4875905</v>
      </c>
      <c r="AB131" s="1014"/>
      <c r="AC131" s="1014"/>
      <c r="AD131" s="1014"/>
      <c r="AE131" s="1015"/>
      <c r="AF131" s="1013">
        <v>5053622</v>
      </c>
      <c r="AG131" s="1014"/>
      <c r="AH131" s="1014"/>
      <c r="AI131" s="1014"/>
      <c r="AJ131" s="1015"/>
      <c r="AK131" s="1013">
        <v>5049340</v>
      </c>
      <c r="AL131" s="1014"/>
      <c r="AM131" s="1014"/>
      <c r="AN131" s="1014"/>
      <c r="AO131" s="1015"/>
      <c r="AP131" s="1144"/>
      <c r="AQ131" s="1145"/>
      <c r="AR131" s="1145"/>
      <c r="AS131" s="1145"/>
      <c r="AT131" s="1146"/>
      <c r="AU131" s="237"/>
      <c r="AV131" s="237"/>
      <c r="AW131" s="237"/>
      <c r="AX131" s="1116" t="s">
        <v>460</v>
      </c>
      <c r="AY131" s="1067"/>
      <c r="AZ131" s="1067"/>
      <c r="BA131" s="1067"/>
      <c r="BB131" s="1067"/>
      <c r="BC131" s="1067"/>
      <c r="BD131" s="1067"/>
      <c r="BE131" s="1068"/>
      <c r="BF131" s="1117">
        <v>38.6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462</v>
      </c>
      <c r="W132" s="1127"/>
      <c r="X132" s="1127"/>
      <c r="Y132" s="1127"/>
      <c r="Z132" s="1128"/>
      <c r="AA132" s="1129">
        <v>6.6478940829999997</v>
      </c>
      <c r="AB132" s="1130"/>
      <c r="AC132" s="1130"/>
      <c r="AD132" s="1130"/>
      <c r="AE132" s="1131"/>
      <c r="AF132" s="1132">
        <v>6.7954825269999999</v>
      </c>
      <c r="AG132" s="1130"/>
      <c r="AH132" s="1130"/>
      <c r="AI132" s="1130"/>
      <c r="AJ132" s="1131"/>
      <c r="AK132" s="1132">
        <v>6.1157497809999999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463</v>
      </c>
      <c r="W133" s="1110"/>
      <c r="X133" s="1110"/>
      <c r="Y133" s="1110"/>
      <c r="Z133" s="1111"/>
      <c r="AA133" s="1112">
        <v>6.9</v>
      </c>
      <c r="AB133" s="1113"/>
      <c r="AC133" s="1113"/>
      <c r="AD133" s="1113"/>
      <c r="AE133" s="1114"/>
      <c r="AF133" s="1112">
        <v>6.9</v>
      </c>
      <c r="AG133" s="1113"/>
      <c r="AH133" s="1113"/>
      <c r="AI133" s="1113"/>
      <c r="AJ133" s="1114"/>
      <c r="AK133" s="1112">
        <v>6.5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464</v>
      </c>
      <c r="B5" s="248"/>
      <c r="C5" s="248"/>
      <c r="D5" s="248"/>
      <c r="E5" s="248"/>
      <c r="F5" s="248"/>
      <c r="G5" s="248"/>
      <c r="H5" s="248"/>
      <c r="I5" s="248"/>
      <c r="J5" s="248"/>
      <c r="K5" s="248"/>
      <c r="L5" s="248"/>
      <c r="M5" s="248"/>
      <c r="N5" s="248"/>
      <c r="O5" s="249"/>
    </row>
    <row r="6" spans="1:16" x14ac:dyDescent="0.15">
      <c r="A6" s="250"/>
      <c r="B6" s="246"/>
      <c r="C6" s="246"/>
      <c r="D6" s="246"/>
      <c r="E6" s="246"/>
      <c r="F6" s="246"/>
      <c r="G6" s="251" t="s">
        <v>465</v>
      </c>
      <c r="H6" s="251"/>
      <c r="I6" s="251"/>
      <c r="J6" s="251"/>
      <c r="K6" s="246"/>
      <c r="L6" s="246"/>
      <c r="M6" s="246"/>
      <c r="N6" s="246"/>
    </row>
    <row r="7" spans="1:16" x14ac:dyDescent="0.15">
      <c r="A7" s="250"/>
      <c r="B7" s="246"/>
      <c r="C7" s="246"/>
      <c r="D7" s="246"/>
      <c r="E7" s="246"/>
      <c r="F7" s="246"/>
      <c r="G7" s="253"/>
      <c r="H7" s="254"/>
      <c r="I7" s="254"/>
      <c r="J7" s="255"/>
      <c r="K7" s="1150" t="s">
        <v>466</v>
      </c>
      <c r="L7" s="256"/>
      <c r="M7" s="257" t="s">
        <v>467</v>
      </c>
      <c r="N7" s="258"/>
    </row>
    <row r="8" spans="1:16" x14ac:dyDescent="0.15">
      <c r="A8" s="250"/>
      <c r="B8" s="246"/>
      <c r="C8" s="246"/>
      <c r="D8" s="246"/>
      <c r="E8" s="246"/>
      <c r="F8" s="246"/>
      <c r="G8" s="259"/>
      <c r="H8" s="260"/>
      <c r="I8" s="260"/>
      <c r="J8" s="261"/>
      <c r="K8" s="1151"/>
      <c r="L8" s="262" t="s">
        <v>468</v>
      </c>
      <c r="M8" s="263" t="s">
        <v>469</v>
      </c>
      <c r="N8" s="264" t="s">
        <v>470</v>
      </c>
    </row>
    <row r="9" spans="1:16" x14ac:dyDescent="0.15">
      <c r="A9" s="250"/>
      <c r="B9" s="246"/>
      <c r="C9" s="246"/>
      <c r="D9" s="246"/>
      <c r="E9" s="246"/>
      <c r="F9" s="246"/>
      <c r="G9" s="1152" t="s">
        <v>471</v>
      </c>
      <c r="H9" s="1153"/>
      <c r="I9" s="1153"/>
      <c r="J9" s="1154"/>
      <c r="K9" s="265">
        <v>1529968</v>
      </c>
      <c r="L9" s="266">
        <v>54066</v>
      </c>
      <c r="M9" s="267">
        <v>55845</v>
      </c>
      <c r="N9" s="268">
        <v>-3.2</v>
      </c>
    </row>
    <row r="10" spans="1:16" x14ac:dyDescent="0.15">
      <c r="A10" s="250"/>
      <c r="B10" s="246"/>
      <c r="C10" s="246"/>
      <c r="D10" s="246"/>
      <c r="E10" s="246"/>
      <c r="F10" s="246"/>
      <c r="G10" s="1152" t="s">
        <v>472</v>
      </c>
      <c r="H10" s="1153"/>
      <c r="I10" s="1153"/>
      <c r="J10" s="1154"/>
      <c r="K10" s="269">
        <v>287023</v>
      </c>
      <c r="L10" s="270">
        <v>10143</v>
      </c>
      <c r="M10" s="271">
        <v>5607</v>
      </c>
      <c r="N10" s="272">
        <v>80.900000000000006</v>
      </c>
    </row>
    <row r="11" spans="1:16" ht="13.5" customHeight="1" x14ac:dyDescent="0.15">
      <c r="A11" s="250"/>
      <c r="B11" s="246"/>
      <c r="C11" s="246"/>
      <c r="D11" s="246"/>
      <c r="E11" s="246"/>
      <c r="F11" s="246"/>
      <c r="G11" s="1152" t="s">
        <v>473</v>
      </c>
      <c r="H11" s="1153"/>
      <c r="I11" s="1153"/>
      <c r="J11" s="1154"/>
      <c r="K11" s="269">
        <v>296216</v>
      </c>
      <c r="L11" s="270">
        <v>10468</v>
      </c>
      <c r="M11" s="271">
        <v>8384</v>
      </c>
      <c r="N11" s="272">
        <v>24.9</v>
      </c>
    </row>
    <row r="12" spans="1:16" ht="13.5" customHeight="1" x14ac:dyDescent="0.15">
      <c r="A12" s="250"/>
      <c r="B12" s="246"/>
      <c r="C12" s="246"/>
      <c r="D12" s="246"/>
      <c r="E12" s="246"/>
      <c r="F12" s="246"/>
      <c r="G12" s="1152" t="s">
        <v>474</v>
      </c>
      <c r="H12" s="1153"/>
      <c r="I12" s="1153"/>
      <c r="J12" s="1154"/>
      <c r="K12" s="269" t="s">
        <v>475</v>
      </c>
      <c r="L12" s="270" t="s">
        <v>475</v>
      </c>
      <c r="M12" s="271">
        <v>147</v>
      </c>
      <c r="N12" s="272" t="s">
        <v>475</v>
      </c>
    </row>
    <row r="13" spans="1:16" ht="13.5" customHeight="1" x14ac:dyDescent="0.15">
      <c r="A13" s="250"/>
      <c r="B13" s="246"/>
      <c r="C13" s="246"/>
      <c r="D13" s="246"/>
      <c r="E13" s="246"/>
      <c r="F13" s="246"/>
      <c r="G13" s="1152" t="s">
        <v>476</v>
      </c>
      <c r="H13" s="1153"/>
      <c r="I13" s="1153"/>
      <c r="J13" s="1154"/>
      <c r="K13" s="269" t="s">
        <v>475</v>
      </c>
      <c r="L13" s="270" t="s">
        <v>475</v>
      </c>
      <c r="M13" s="271">
        <v>6</v>
      </c>
      <c r="N13" s="272" t="s">
        <v>475</v>
      </c>
    </row>
    <row r="14" spans="1:16" ht="13.5" customHeight="1" x14ac:dyDescent="0.15">
      <c r="A14" s="250"/>
      <c r="B14" s="246"/>
      <c r="C14" s="246"/>
      <c r="D14" s="246"/>
      <c r="E14" s="246"/>
      <c r="F14" s="246"/>
      <c r="G14" s="1152" t="s">
        <v>477</v>
      </c>
      <c r="H14" s="1153"/>
      <c r="I14" s="1153"/>
      <c r="J14" s="1154"/>
      <c r="K14" s="269">
        <v>84606</v>
      </c>
      <c r="L14" s="270">
        <v>2990</v>
      </c>
      <c r="M14" s="271">
        <v>2653</v>
      </c>
      <c r="N14" s="272">
        <v>12.7</v>
      </c>
    </row>
    <row r="15" spans="1:16" ht="13.5" customHeight="1" x14ac:dyDescent="0.15">
      <c r="A15" s="250"/>
      <c r="B15" s="246"/>
      <c r="C15" s="246"/>
      <c r="D15" s="246"/>
      <c r="E15" s="246"/>
      <c r="F15" s="246"/>
      <c r="G15" s="1152" t="s">
        <v>478</v>
      </c>
      <c r="H15" s="1153"/>
      <c r="I15" s="1153"/>
      <c r="J15" s="1154"/>
      <c r="K15" s="269">
        <v>21115</v>
      </c>
      <c r="L15" s="270">
        <v>746</v>
      </c>
      <c r="M15" s="271">
        <v>1240</v>
      </c>
      <c r="N15" s="272">
        <v>-39.799999999999997</v>
      </c>
    </row>
    <row r="16" spans="1:16" x14ac:dyDescent="0.15">
      <c r="A16" s="250"/>
      <c r="B16" s="246"/>
      <c r="C16" s="246"/>
      <c r="D16" s="246"/>
      <c r="E16" s="246"/>
      <c r="F16" s="246"/>
      <c r="G16" s="1155" t="s">
        <v>479</v>
      </c>
      <c r="H16" s="1156"/>
      <c r="I16" s="1156"/>
      <c r="J16" s="1157"/>
      <c r="K16" s="270">
        <v>-198921</v>
      </c>
      <c r="L16" s="270">
        <v>-7030</v>
      </c>
      <c r="M16" s="271">
        <v>-5294</v>
      </c>
      <c r="N16" s="272">
        <v>32.799999999999997</v>
      </c>
    </row>
    <row r="17" spans="1:16" x14ac:dyDescent="0.15">
      <c r="A17" s="250"/>
      <c r="B17" s="246"/>
      <c r="C17" s="246"/>
      <c r="D17" s="246"/>
      <c r="E17" s="246"/>
      <c r="F17" s="246"/>
      <c r="G17" s="1155" t="s">
        <v>169</v>
      </c>
      <c r="H17" s="1156"/>
      <c r="I17" s="1156"/>
      <c r="J17" s="1157"/>
      <c r="K17" s="270">
        <v>2020007</v>
      </c>
      <c r="L17" s="270">
        <v>71383</v>
      </c>
      <c r="M17" s="271">
        <v>68586</v>
      </c>
      <c r="N17" s="272">
        <v>4.0999999999999996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480</v>
      </c>
      <c r="H19" s="246"/>
      <c r="I19" s="246"/>
      <c r="J19" s="246"/>
      <c r="K19" s="246"/>
      <c r="L19" s="246"/>
      <c r="M19" s="246"/>
      <c r="N19" s="246"/>
    </row>
    <row r="20" spans="1:16" x14ac:dyDescent="0.15">
      <c r="A20" s="250"/>
      <c r="B20" s="246"/>
      <c r="C20" s="246"/>
      <c r="D20" s="246"/>
      <c r="E20" s="246"/>
      <c r="F20" s="246"/>
      <c r="G20" s="274"/>
      <c r="H20" s="275"/>
      <c r="I20" s="275"/>
      <c r="J20" s="276"/>
      <c r="K20" s="277" t="s">
        <v>481</v>
      </c>
      <c r="L20" s="278" t="s">
        <v>482</v>
      </c>
      <c r="M20" s="279" t="s">
        <v>483</v>
      </c>
      <c r="N20" s="280"/>
    </row>
    <row r="21" spans="1:16" s="286" customFormat="1" x14ac:dyDescent="0.15">
      <c r="A21" s="281"/>
      <c r="B21" s="251"/>
      <c r="C21" s="251"/>
      <c r="D21" s="251"/>
      <c r="E21" s="251"/>
      <c r="F21" s="251"/>
      <c r="G21" s="1147" t="s">
        <v>484</v>
      </c>
      <c r="H21" s="1148"/>
      <c r="I21" s="1148"/>
      <c r="J21" s="1149"/>
      <c r="K21" s="282">
        <v>5.72</v>
      </c>
      <c r="L21" s="283">
        <v>6.42</v>
      </c>
      <c r="M21" s="284">
        <v>-0.7</v>
      </c>
      <c r="N21" s="251"/>
      <c r="O21" s="285"/>
      <c r="P21" s="281"/>
    </row>
    <row r="22" spans="1:16" s="286" customFormat="1" x14ac:dyDescent="0.15">
      <c r="A22" s="281"/>
      <c r="B22" s="251"/>
      <c r="C22" s="251"/>
      <c r="D22" s="251"/>
      <c r="E22" s="251"/>
      <c r="F22" s="251"/>
      <c r="G22" s="1147" t="s">
        <v>485</v>
      </c>
      <c r="H22" s="1148"/>
      <c r="I22" s="1148"/>
      <c r="J22" s="1149"/>
      <c r="K22" s="287">
        <v>99.4</v>
      </c>
      <c r="L22" s="288">
        <v>97.3</v>
      </c>
      <c r="M22" s="289">
        <v>2.1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488</v>
      </c>
      <c r="H29" s="251"/>
      <c r="I29" s="251"/>
      <c r="J29" s="251"/>
      <c r="K29" s="246"/>
      <c r="L29" s="246"/>
      <c r="M29" s="246"/>
      <c r="N29" s="246"/>
      <c r="O29" s="295"/>
    </row>
    <row r="30" spans="1:16" x14ac:dyDescent="0.15">
      <c r="A30" s="250"/>
      <c r="B30" s="246"/>
      <c r="C30" s="246"/>
      <c r="D30" s="246"/>
      <c r="E30" s="246"/>
      <c r="F30" s="246"/>
      <c r="G30" s="253"/>
      <c r="H30" s="254"/>
      <c r="I30" s="254"/>
      <c r="J30" s="255"/>
      <c r="K30" s="1150" t="s">
        <v>466</v>
      </c>
      <c r="L30" s="256"/>
      <c r="M30" s="257" t="s">
        <v>467</v>
      </c>
      <c r="N30" s="258"/>
    </row>
    <row r="31" spans="1:16" x14ac:dyDescent="0.15">
      <c r="A31" s="250"/>
      <c r="B31" s="246"/>
      <c r="C31" s="246"/>
      <c r="D31" s="246"/>
      <c r="E31" s="246"/>
      <c r="F31" s="246"/>
      <c r="G31" s="259"/>
      <c r="H31" s="260"/>
      <c r="I31" s="260"/>
      <c r="J31" s="261"/>
      <c r="K31" s="1151"/>
      <c r="L31" s="262" t="s">
        <v>468</v>
      </c>
      <c r="M31" s="263" t="s">
        <v>469</v>
      </c>
      <c r="N31" s="264" t="s">
        <v>470</v>
      </c>
    </row>
    <row r="32" spans="1:16" ht="27" customHeight="1" x14ac:dyDescent="0.15">
      <c r="A32" s="250"/>
      <c r="B32" s="246"/>
      <c r="C32" s="246"/>
      <c r="D32" s="246"/>
      <c r="E32" s="246"/>
      <c r="F32" s="246"/>
      <c r="G32" s="1163" t="s">
        <v>489</v>
      </c>
      <c r="H32" s="1164"/>
      <c r="I32" s="1164"/>
      <c r="J32" s="1165"/>
      <c r="K32" s="296">
        <v>827878</v>
      </c>
      <c r="L32" s="296">
        <v>29256</v>
      </c>
      <c r="M32" s="297">
        <v>31128</v>
      </c>
      <c r="N32" s="298">
        <v>-6</v>
      </c>
    </row>
    <row r="33" spans="1:16" ht="13.5" customHeight="1" x14ac:dyDescent="0.15">
      <c r="A33" s="250"/>
      <c r="B33" s="246"/>
      <c r="C33" s="246"/>
      <c r="D33" s="246"/>
      <c r="E33" s="246"/>
      <c r="F33" s="246"/>
      <c r="G33" s="1163" t="s">
        <v>490</v>
      </c>
      <c r="H33" s="1164"/>
      <c r="I33" s="1164"/>
      <c r="J33" s="1165"/>
      <c r="K33" s="296" t="s">
        <v>475</v>
      </c>
      <c r="L33" s="296" t="s">
        <v>475</v>
      </c>
      <c r="M33" s="297" t="s">
        <v>475</v>
      </c>
      <c r="N33" s="298" t="s">
        <v>475</v>
      </c>
    </row>
    <row r="34" spans="1:16" ht="27" customHeight="1" x14ac:dyDescent="0.15">
      <c r="A34" s="250"/>
      <c r="B34" s="246"/>
      <c r="C34" s="246"/>
      <c r="D34" s="246"/>
      <c r="E34" s="246"/>
      <c r="F34" s="246"/>
      <c r="G34" s="1163" t="s">
        <v>491</v>
      </c>
      <c r="H34" s="1164"/>
      <c r="I34" s="1164"/>
      <c r="J34" s="1165"/>
      <c r="K34" s="296" t="s">
        <v>475</v>
      </c>
      <c r="L34" s="296" t="s">
        <v>475</v>
      </c>
      <c r="M34" s="297" t="s">
        <v>475</v>
      </c>
      <c r="N34" s="298" t="s">
        <v>475</v>
      </c>
    </row>
    <row r="35" spans="1:16" ht="27" customHeight="1" x14ac:dyDescent="0.15">
      <c r="A35" s="250"/>
      <c r="B35" s="246"/>
      <c r="C35" s="246"/>
      <c r="D35" s="246"/>
      <c r="E35" s="246"/>
      <c r="F35" s="246"/>
      <c r="G35" s="1163" t="s">
        <v>492</v>
      </c>
      <c r="H35" s="1164"/>
      <c r="I35" s="1164"/>
      <c r="J35" s="1165"/>
      <c r="K35" s="296">
        <v>386906</v>
      </c>
      <c r="L35" s="296">
        <v>13673</v>
      </c>
      <c r="M35" s="297">
        <v>9784</v>
      </c>
      <c r="N35" s="298">
        <v>39.700000000000003</v>
      </c>
    </row>
    <row r="36" spans="1:16" ht="27" customHeight="1" x14ac:dyDescent="0.15">
      <c r="A36" s="250"/>
      <c r="B36" s="246"/>
      <c r="C36" s="246"/>
      <c r="D36" s="246"/>
      <c r="E36" s="246"/>
      <c r="F36" s="246"/>
      <c r="G36" s="1163" t="s">
        <v>493</v>
      </c>
      <c r="H36" s="1164"/>
      <c r="I36" s="1164"/>
      <c r="J36" s="1165"/>
      <c r="K36" s="296">
        <v>12969</v>
      </c>
      <c r="L36" s="296">
        <v>458</v>
      </c>
      <c r="M36" s="297">
        <v>2611</v>
      </c>
      <c r="N36" s="298">
        <v>-82.5</v>
      </c>
    </row>
    <row r="37" spans="1:16" ht="13.5" customHeight="1" x14ac:dyDescent="0.15">
      <c r="A37" s="250"/>
      <c r="B37" s="246"/>
      <c r="C37" s="246"/>
      <c r="D37" s="246"/>
      <c r="E37" s="246"/>
      <c r="F37" s="246"/>
      <c r="G37" s="1163" t="s">
        <v>494</v>
      </c>
      <c r="H37" s="1164"/>
      <c r="I37" s="1164"/>
      <c r="J37" s="1165"/>
      <c r="K37" s="296" t="s">
        <v>475</v>
      </c>
      <c r="L37" s="296" t="s">
        <v>475</v>
      </c>
      <c r="M37" s="297">
        <v>1177</v>
      </c>
      <c r="N37" s="298" t="s">
        <v>475</v>
      </c>
    </row>
    <row r="38" spans="1:16" ht="27" customHeight="1" x14ac:dyDescent="0.15">
      <c r="A38" s="250"/>
      <c r="B38" s="246"/>
      <c r="C38" s="246"/>
      <c r="D38" s="246"/>
      <c r="E38" s="246"/>
      <c r="F38" s="246"/>
      <c r="G38" s="1166" t="s">
        <v>495</v>
      </c>
      <c r="H38" s="1167"/>
      <c r="I38" s="1167"/>
      <c r="J38" s="1168"/>
      <c r="K38" s="299" t="s">
        <v>475</v>
      </c>
      <c r="L38" s="299" t="s">
        <v>475</v>
      </c>
      <c r="M38" s="300">
        <v>1</v>
      </c>
      <c r="N38" s="301" t="s">
        <v>475</v>
      </c>
      <c r="O38" s="295"/>
    </row>
    <row r="39" spans="1:16" x14ac:dyDescent="0.15">
      <c r="A39" s="250"/>
      <c r="B39" s="246"/>
      <c r="C39" s="246"/>
      <c r="D39" s="246"/>
      <c r="E39" s="246"/>
      <c r="F39" s="246"/>
      <c r="G39" s="1166" t="s">
        <v>496</v>
      </c>
      <c r="H39" s="1167"/>
      <c r="I39" s="1167"/>
      <c r="J39" s="1168"/>
      <c r="K39" s="302">
        <v>-123671</v>
      </c>
      <c r="L39" s="302">
        <v>-4370</v>
      </c>
      <c r="M39" s="303">
        <v>-3247</v>
      </c>
      <c r="N39" s="304">
        <v>34.6</v>
      </c>
      <c r="O39" s="295"/>
    </row>
    <row r="40" spans="1:16" ht="27" customHeight="1" x14ac:dyDescent="0.15">
      <c r="A40" s="250"/>
      <c r="B40" s="246"/>
      <c r="C40" s="246"/>
      <c r="D40" s="246"/>
      <c r="E40" s="246"/>
      <c r="F40" s="246"/>
      <c r="G40" s="1163" t="s">
        <v>497</v>
      </c>
      <c r="H40" s="1164"/>
      <c r="I40" s="1164"/>
      <c r="J40" s="1165"/>
      <c r="K40" s="302">
        <v>-795277</v>
      </c>
      <c r="L40" s="302">
        <v>-28104</v>
      </c>
      <c r="M40" s="303">
        <v>-28558</v>
      </c>
      <c r="N40" s="304">
        <v>-1.6</v>
      </c>
      <c r="O40" s="295"/>
    </row>
    <row r="41" spans="1:16" x14ac:dyDescent="0.15">
      <c r="A41" s="250"/>
      <c r="B41" s="246"/>
      <c r="C41" s="246"/>
      <c r="D41" s="246"/>
      <c r="E41" s="246"/>
      <c r="F41" s="246"/>
      <c r="G41" s="1169" t="s">
        <v>280</v>
      </c>
      <c r="H41" s="1170"/>
      <c r="I41" s="1170"/>
      <c r="J41" s="1171"/>
      <c r="K41" s="296">
        <v>308805</v>
      </c>
      <c r="L41" s="302">
        <v>10913</v>
      </c>
      <c r="M41" s="303">
        <v>12895</v>
      </c>
      <c r="N41" s="304">
        <v>-15.4</v>
      </c>
      <c r="O41" s="295"/>
    </row>
    <row r="42" spans="1:16" x14ac:dyDescent="0.15">
      <c r="A42" s="250"/>
      <c r="B42" s="246"/>
      <c r="C42" s="246"/>
      <c r="D42" s="246"/>
      <c r="E42" s="246"/>
      <c r="F42" s="246"/>
      <c r="G42" s="305" t="s">
        <v>498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500</v>
      </c>
      <c r="H48" s="310"/>
      <c r="I48" s="310"/>
      <c r="J48" s="310"/>
      <c r="K48" s="310"/>
      <c r="L48" s="310"/>
      <c r="M48" s="311"/>
      <c r="N48" s="310"/>
    </row>
    <row r="49" spans="1:14" ht="13.5" customHeight="1" x14ac:dyDescent="0.15">
      <c r="A49" s="250"/>
      <c r="B49" s="246"/>
      <c r="C49" s="246"/>
      <c r="D49" s="246"/>
      <c r="E49" s="246"/>
      <c r="F49" s="246"/>
      <c r="G49" s="312"/>
      <c r="H49" s="313"/>
      <c r="I49" s="1158" t="s">
        <v>466</v>
      </c>
      <c r="J49" s="1160" t="s">
        <v>501</v>
      </c>
      <c r="K49" s="1161"/>
      <c r="L49" s="1161"/>
      <c r="M49" s="1161"/>
      <c r="N49" s="1162"/>
    </row>
    <row r="50" spans="1:14" x14ac:dyDescent="0.15">
      <c r="A50" s="250"/>
      <c r="B50" s="246"/>
      <c r="C50" s="246"/>
      <c r="D50" s="246"/>
      <c r="E50" s="246"/>
      <c r="F50" s="246"/>
      <c r="G50" s="314"/>
      <c r="H50" s="315"/>
      <c r="I50" s="1159"/>
      <c r="J50" s="316" t="s">
        <v>502</v>
      </c>
      <c r="K50" s="317" t="s">
        <v>503</v>
      </c>
      <c r="L50" s="318" t="s">
        <v>504</v>
      </c>
      <c r="M50" s="319" t="s">
        <v>505</v>
      </c>
      <c r="N50" s="320" t="s">
        <v>506</v>
      </c>
    </row>
    <row r="51" spans="1:14" x14ac:dyDescent="0.15">
      <c r="A51" s="250"/>
      <c r="B51" s="246"/>
      <c r="C51" s="246"/>
      <c r="D51" s="246"/>
      <c r="E51" s="246"/>
      <c r="F51" s="246"/>
      <c r="G51" s="312" t="s">
        <v>507</v>
      </c>
      <c r="H51" s="313"/>
      <c r="I51" s="321">
        <v>924301</v>
      </c>
      <c r="J51" s="322">
        <v>32483</v>
      </c>
      <c r="K51" s="323">
        <v>72.099999999999994</v>
      </c>
      <c r="L51" s="324">
        <v>46819</v>
      </c>
      <c r="M51" s="325">
        <v>9.3000000000000007</v>
      </c>
      <c r="N51" s="326">
        <v>62.8</v>
      </c>
    </row>
    <row r="52" spans="1:14" x14ac:dyDescent="0.15">
      <c r="A52" s="250"/>
      <c r="B52" s="246"/>
      <c r="C52" s="246"/>
      <c r="D52" s="246"/>
      <c r="E52" s="246"/>
      <c r="F52" s="246"/>
      <c r="G52" s="327"/>
      <c r="H52" s="328" t="s">
        <v>508</v>
      </c>
      <c r="I52" s="329">
        <v>543299</v>
      </c>
      <c r="J52" s="330">
        <v>19093</v>
      </c>
      <c r="K52" s="331">
        <v>10.199999999999999</v>
      </c>
      <c r="L52" s="332">
        <v>24121</v>
      </c>
      <c r="M52" s="333">
        <v>9.5</v>
      </c>
      <c r="N52" s="334">
        <v>0.7</v>
      </c>
    </row>
    <row r="53" spans="1:14" x14ac:dyDescent="0.15">
      <c r="A53" s="250"/>
      <c r="B53" s="246"/>
      <c r="C53" s="246"/>
      <c r="D53" s="246"/>
      <c r="E53" s="246"/>
      <c r="F53" s="246"/>
      <c r="G53" s="312" t="s">
        <v>509</v>
      </c>
      <c r="H53" s="313"/>
      <c r="I53" s="321">
        <v>937832</v>
      </c>
      <c r="J53" s="322">
        <v>32996</v>
      </c>
      <c r="K53" s="323">
        <v>1.6</v>
      </c>
      <c r="L53" s="324">
        <v>53270</v>
      </c>
      <c r="M53" s="325">
        <v>13.8</v>
      </c>
      <c r="N53" s="326">
        <v>-12.2</v>
      </c>
    </row>
    <row r="54" spans="1:14" x14ac:dyDescent="0.15">
      <c r="A54" s="250"/>
      <c r="B54" s="246"/>
      <c r="C54" s="246"/>
      <c r="D54" s="246"/>
      <c r="E54" s="246"/>
      <c r="F54" s="246"/>
      <c r="G54" s="327"/>
      <c r="H54" s="328" t="s">
        <v>508</v>
      </c>
      <c r="I54" s="329">
        <v>678319</v>
      </c>
      <c r="J54" s="330">
        <v>23865</v>
      </c>
      <c r="K54" s="331">
        <v>25</v>
      </c>
      <c r="L54" s="332">
        <v>24316</v>
      </c>
      <c r="M54" s="333">
        <v>0.8</v>
      </c>
      <c r="N54" s="334">
        <v>24.2</v>
      </c>
    </row>
    <row r="55" spans="1:14" x14ac:dyDescent="0.15">
      <c r="A55" s="250"/>
      <c r="B55" s="246"/>
      <c r="C55" s="246"/>
      <c r="D55" s="246"/>
      <c r="E55" s="246"/>
      <c r="F55" s="246"/>
      <c r="G55" s="312" t="s">
        <v>510</v>
      </c>
      <c r="H55" s="313"/>
      <c r="I55" s="321">
        <v>808398</v>
      </c>
      <c r="J55" s="322">
        <v>28551</v>
      </c>
      <c r="K55" s="323">
        <v>-13.5</v>
      </c>
      <c r="L55" s="324">
        <v>53292</v>
      </c>
      <c r="M55" s="325">
        <v>0</v>
      </c>
      <c r="N55" s="326">
        <v>-13.5</v>
      </c>
    </row>
    <row r="56" spans="1:14" x14ac:dyDescent="0.15">
      <c r="A56" s="250"/>
      <c r="B56" s="246"/>
      <c r="C56" s="246"/>
      <c r="D56" s="246"/>
      <c r="E56" s="246"/>
      <c r="F56" s="246"/>
      <c r="G56" s="327"/>
      <c r="H56" s="328" t="s">
        <v>508</v>
      </c>
      <c r="I56" s="329">
        <v>459957</v>
      </c>
      <c r="J56" s="330">
        <v>16245</v>
      </c>
      <c r="K56" s="331">
        <v>-31.9</v>
      </c>
      <c r="L56" s="332">
        <v>28900</v>
      </c>
      <c r="M56" s="333">
        <v>18.899999999999999</v>
      </c>
      <c r="N56" s="334">
        <v>-50.8</v>
      </c>
    </row>
    <row r="57" spans="1:14" x14ac:dyDescent="0.15">
      <c r="A57" s="250"/>
      <c r="B57" s="246"/>
      <c r="C57" s="246"/>
      <c r="D57" s="246"/>
      <c r="E57" s="246"/>
      <c r="F57" s="246"/>
      <c r="G57" s="312" t="s">
        <v>511</v>
      </c>
      <c r="H57" s="313"/>
      <c r="I57" s="321">
        <v>605049</v>
      </c>
      <c r="J57" s="322">
        <v>21411</v>
      </c>
      <c r="K57" s="323">
        <v>-25</v>
      </c>
      <c r="L57" s="324">
        <v>49919</v>
      </c>
      <c r="M57" s="325">
        <v>-6.3</v>
      </c>
      <c r="N57" s="326">
        <v>-18.7</v>
      </c>
    </row>
    <row r="58" spans="1:14" x14ac:dyDescent="0.15">
      <c r="A58" s="250"/>
      <c r="B58" s="246"/>
      <c r="C58" s="246"/>
      <c r="D58" s="246"/>
      <c r="E58" s="246"/>
      <c r="F58" s="246"/>
      <c r="G58" s="327"/>
      <c r="H58" s="328" t="s">
        <v>508</v>
      </c>
      <c r="I58" s="329">
        <v>446706</v>
      </c>
      <c r="J58" s="330">
        <v>15808</v>
      </c>
      <c r="K58" s="331">
        <v>-2.7</v>
      </c>
      <c r="L58" s="332">
        <v>26398</v>
      </c>
      <c r="M58" s="333">
        <v>-8.6999999999999993</v>
      </c>
      <c r="N58" s="334">
        <v>6</v>
      </c>
    </row>
    <row r="59" spans="1:14" x14ac:dyDescent="0.15">
      <c r="A59" s="250"/>
      <c r="B59" s="246"/>
      <c r="C59" s="246"/>
      <c r="D59" s="246"/>
      <c r="E59" s="246"/>
      <c r="F59" s="246"/>
      <c r="G59" s="312" t="s">
        <v>512</v>
      </c>
      <c r="H59" s="313"/>
      <c r="I59" s="321">
        <v>665717</v>
      </c>
      <c r="J59" s="322">
        <v>23525</v>
      </c>
      <c r="K59" s="323">
        <v>9.9</v>
      </c>
      <c r="L59" s="324">
        <v>47738</v>
      </c>
      <c r="M59" s="325">
        <v>-4.4000000000000004</v>
      </c>
      <c r="N59" s="326">
        <v>14.3</v>
      </c>
    </row>
    <row r="60" spans="1:14" x14ac:dyDescent="0.15">
      <c r="A60" s="250"/>
      <c r="B60" s="246"/>
      <c r="C60" s="246"/>
      <c r="D60" s="246"/>
      <c r="E60" s="246"/>
      <c r="F60" s="246"/>
      <c r="G60" s="327"/>
      <c r="H60" s="328" t="s">
        <v>508</v>
      </c>
      <c r="I60" s="335">
        <v>318248</v>
      </c>
      <c r="J60" s="330">
        <v>11246</v>
      </c>
      <c r="K60" s="331">
        <v>-28.9</v>
      </c>
      <c r="L60" s="332">
        <v>24937</v>
      </c>
      <c r="M60" s="333">
        <v>-5.5</v>
      </c>
      <c r="N60" s="334">
        <v>-23.4</v>
      </c>
    </row>
    <row r="61" spans="1:14" x14ac:dyDescent="0.15">
      <c r="A61" s="250"/>
      <c r="B61" s="246"/>
      <c r="C61" s="246"/>
      <c r="D61" s="246"/>
      <c r="E61" s="246"/>
      <c r="F61" s="246"/>
      <c r="G61" s="312" t="s">
        <v>513</v>
      </c>
      <c r="H61" s="336"/>
      <c r="I61" s="337">
        <v>788259</v>
      </c>
      <c r="J61" s="338">
        <v>27793</v>
      </c>
      <c r="K61" s="339">
        <v>9</v>
      </c>
      <c r="L61" s="340">
        <v>50208</v>
      </c>
      <c r="M61" s="341">
        <v>2.5</v>
      </c>
      <c r="N61" s="326">
        <v>6.5</v>
      </c>
    </row>
    <row r="62" spans="1:14" x14ac:dyDescent="0.15">
      <c r="A62" s="250"/>
      <c r="B62" s="246"/>
      <c r="C62" s="246"/>
      <c r="D62" s="246"/>
      <c r="E62" s="246"/>
      <c r="F62" s="246"/>
      <c r="G62" s="327"/>
      <c r="H62" s="328" t="s">
        <v>508</v>
      </c>
      <c r="I62" s="329">
        <v>489306</v>
      </c>
      <c r="J62" s="330">
        <v>17251</v>
      </c>
      <c r="K62" s="331">
        <v>-5.7</v>
      </c>
      <c r="L62" s="332">
        <v>25734</v>
      </c>
      <c r="M62" s="333">
        <v>3</v>
      </c>
      <c r="N62" s="334">
        <v>-8.6999999999999993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72" t="s">
        <v>3</v>
      </c>
      <c r="D47" s="1172"/>
      <c r="E47" s="1173"/>
      <c r="F47" s="11">
        <v>33.35</v>
      </c>
      <c r="G47" s="12">
        <v>32.93</v>
      </c>
      <c r="H47" s="12">
        <v>32.79</v>
      </c>
      <c r="I47" s="12">
        <v>32.090000000000003</v>
      </c>
      <c r="J47" s="13">
        <v>32.06</v>
      </c>
    </row>
    <row r="48" spans="2:10" ht="57.75" customHeight="1" x14ac:dyDescent="0.15">
      <c r="B48" s="14"/>
      <c r="C48" s="1174" t="s">
        <v>4</v>
      </c>
      <c r="D48" s="1174"/>
      <c r="E48" s="1175"/>
      <c r="F48" s="15">
        <v>10.09</v>
      </c>
      <c r="G48" s="16">
        <v>11.77</v>
      </c>
      <c r="H48" s="16">
        <v>6.92</v>
      </c>
      <c r="I48" s="16">
        <v>7.75</v>
      </c>
      <c r="J48" s="17">
        <v>4.43</v>
      </c>
    </row>
    <row r="49" spans="2:10" ht="57.75" customHeight="1" thickBot="1" x14ac:dyDescent="0.2">
      <c r="B49" s="18"/>
      <c r="C49" s="1176" t="s">
        <v>5</v>
      </c>
      <c r="D49" s="1176"/>
      <c r="E49" s="1177"/>
      <c r="F49" s="19" t="s">
        <v>520</v>
      </c>
      <c r="G49" s="20">
        <v>1.9</v>
      </c>
      <c r="H49" s="20" t="s">
        <v>521</v>
      </c>
      <c r="I49" s="20">
        <v>1.06</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2018-11-22T10:53:04Z</cp:lastPrinted>
  <dcterms:created xsi:type="dcterms:W3CDTF">2018-01-24T05:42:00Z</dcterms:created>
  <dcterms:modified xsi:type="dcterms:W3CDTF">2018-11-26T07:18:02Z</dcterms:modified>
  <cp:category/>
</cp:coreProperties>
</file>