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l="1"/>
  <c r="BE34" i="9" l="1"/>
  <c r="BW34" i="9" s="1"/>
  <c r="BW35" i="9" l="1"/>
  <c r="BW36" i="9" s="1"/>
  <c r="BW37" i="9" s="1"/>
  <c r="BW38" i="9" s="1"/>
  <c r="BW39" i="9" s="1"/>
  <c r="BW40" i="9" s="1"/>
  <c r="CO34" i="9" l="1"/>
</calcChain>
</file>

<file path=xl/sharedStrings.xml><?xml version="1.0" encoding="utf-8"?>
<sst xmlns="http://schemas.openxmlformats.org/spreadsheetml/2006/main" count="1098" uniqueCount="564">
  <si>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</si>
  <si>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</si>
  <si>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</si>
  <si>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</si>
  <si>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</si>
  <si>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</si>
  <si>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</si>
  <si>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</si>
  <si>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</si>
  <si>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</si>
  <si>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</si>
  <si>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</si>
  <si>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</si>
  <si>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</si>
  <si>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</si>
  <si>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</si>
  <si>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</si>
  <si>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</si>
  <si>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</si>
  <si>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</si>
  <si>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</si>
  <si>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</si>
  <si>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</si>
  <si>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</si>
  <si>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</si>
  <si>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</si>
  <si>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</si>
  <si>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</si>
  <si>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</si>
  <si>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</si>
  <si>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</si>
  <si>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</si>
  <si>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</si>
  <si>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</si>
  <si>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</si>
  <si>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</si>
  <si>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</si>
  <si>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</si>
  <si>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</si>
  <si>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</si>
  <si>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</si>
  <si>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</si>
  <si>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</si>
  <si>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</si>
  <si>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</si>
  <si>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</si>
  <si>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</si>
  <si>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</si>
  <si>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</si>
  <si>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</si>
  <si>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</si>
  <si>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</si>
  <si>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</si>
  <si>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</si>
  <si>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</si>
  <si>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</si>
  <si>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</si>
  <si>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</si>
  <si>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</si>
  <si>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</si>
  <si>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</si>
  <si>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</si>
  <si>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</si>
  <si>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</si>
  <si>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</si>
  <si>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</si>
  <si>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</si>
  <si>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</si>
  <si>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</si>
  <si>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</si>
  <si>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</si>
  <si>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</si>
  <si>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</si>
  <si>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</si>
  <si>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</si>
  <si>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</si>
  <si>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</si>
  <si>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</si>
  <si>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</si>
  <si>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</si>
  <si>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</si>
  <si>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</si>
  <si>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</si>
  <si>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田原本町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</si>
  <si>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</si>
  <si>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</si>
  <si>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</si>
  <si>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</si>
  <si>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</si>
  <si>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</si>
  <si>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</si>
  <si>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</si>
  <si>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</si>
  <si>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</si>
  <si>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</si>
  <si>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</si>
  <si>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</si>
  <si>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</si>
  <si>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</si>
  <si>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</si>
  <si>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</si>
  <si>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</si>
  <si>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</si>
  <si>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</si>
  <si>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</si>
  <si>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</si>
  <si>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</si>
  <si>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</si>
  <si>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</si>
  <si>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</si>
  <si>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</si>
  <si>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</si>
  <si>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</si>
  <si>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</si>
  <si>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</si>
  <si>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</si>
  <si>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</si>
  <si>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</si>
  <si>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</si>
  <si>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</si>
  <si>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</si>
  <si>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</si>
  <si>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</si>
  <si>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</si>
  <si>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</si>
  <si>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</si>
  <si>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</si>
  <si>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</si>
  <si>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</si>
  <si>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</si>
  <si>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</si>
  <si>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</si>
  <si>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</si>
  <si>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</si>
  <si>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</si>
  <si>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</si>
  <si>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</si>
  <si>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</si>
  <si>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</si>
  <si>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</si>
  <si>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</si>
  <si>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</si>
  <si>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</si>
  <si>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</si>
  <si>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</si>
  <si>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</si>
  <si>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</si>
  <si>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</si>
  <si>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</si>
  <si>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</si>
  <si>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</si>
  <si>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</si>
  <si>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</si>
  <si>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</si>
  <si>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</si>
  <si>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</si>
  <si>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</si>
  <si>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</si>
  <si>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</si>
  <si>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</si>
  <si>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</si>
  <si>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</si>
  <si>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</si>
  <si>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</si>
  <si>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</si>
  <si>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</si>
  <si>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</si>
  <si>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</si>
  <si>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</si>
  <si>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</si>
  <si>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</si>
  <si>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</si>
  <si>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</si>
  <si>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</si>
  <si>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</si>
  <si>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</si>
  <si>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</si>
  <si>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</si>
  <si>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</si>
  <si>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</si>
  <si>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</si>
  <si>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</si>
  <si>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</si>
  <si>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</si>
  <si>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</si>
  <si>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</si>
  <si>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</si>
  <si>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</si>
  <si>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</si>
  <si>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</si>
  <si>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</si>
  <si>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</si>
  <si>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</si>
  <si>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</si>
  <si>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</si>
  <si>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</si>
  <si>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奈良県田原本町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</si>
  <si>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</si>
  <si>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</si>
  <si>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</si>
  <si>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</si>
  <si>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</si>
  <si>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</si>
  <si>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</si>
  <si>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</si>
  <si>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</si>
  <si>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</si>
  <si>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</si>
  <si>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</si>
  <si>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</si>
  <si>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</si>
  <si>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</si>
  <si>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</si>
  <si>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</si>
  <si>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</si>
  <si>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</si>
  <si>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</si>
  <si>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</si>
  <si>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</si>
  <si>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</si>
  <si>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</si>
  <si>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</si>
  <si>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</si>
  <si>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</si>
  <si>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</si>
  <si>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</si>
  <si>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</si>
  <si>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</si>
  <si>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</si>
  <si>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</si>
  <si>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</si>
  <si>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</si>
  <si>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</si>
  <si>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</si>
  <si>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</si>
  <si>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</si>
  <si>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</si>
  <si>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</si>
  <si>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</si>
  <si>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</si>
  <si>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</si>
  <si>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</si>
  <si>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</si>
  <si>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</si>
  <si>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</si>
  <si>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</si>
  <si>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</si>
  <si>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</si>
  <si>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</si>
  <si>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</si>
  <si>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</si>
  <si>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</si>
  <si>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</si>
  <si>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</si>
  <si>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</si>
  <si>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</si>
  <si>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</si>
  <si>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</si>
  <si>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</si>
  <si>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</si>
  <si>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</si>
  <si>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</si>
  <si>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</si>
  <si>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</si>
  <si>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</si>
  <si>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</si>
  <si>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</si>
  <si>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</si>
  <si>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</si>
  <si>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</si>
  <si>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</si>
  <si>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</si>
  <si>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</si>
  <si>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</si>
  <si>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</si>
  <si>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</si>
  <si>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</si>
  <si>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</si>
  <si>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</si>
  <si>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</si>
  <si>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</si>
  <si>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</si>
  <si>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</si>
  <si>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</si>
  <si>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</si>
  <si>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</si>
  <si>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</si>
  <si>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</si>
  <si>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</si>
  <si>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</si>
  <si>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</si>
  <si>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</si>
  <si>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</si>
  <si>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</si>
  <si>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</si>
  <si>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</si>
  <si>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</si>
  <si>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</si>
  <si>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</si>
  <si>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</si>
  <si>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</si>
  <si>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</si>
  <si>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</si>
  <si>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</si>
  <si>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</si>
  <si>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</si>
  <si>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</si>
  <si>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</si>
  <si>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</si>
  <si>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</si>
  <si>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</si>
  <si>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</si>
  <si>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</si>
  <si>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</si>
  <si>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</si>
  <si>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</si>
  <si>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</si>
  <si>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</si>
  <si>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</si>
  <si>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</si>
  <si>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</si>
  <si>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</si>
  <si>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</si>
  <si>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</si>
  <si>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</si>
  <si>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</si>
  <si>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</si>
  <si>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</si>
  <si>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</si>
  <si>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</si>
  <si>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</si>
  <si>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</si>
  <si>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</si>
  <si>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</si>
  <si>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</si>
  <si>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</si>
  <si>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</si>
  <si>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</si>
  <si>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</si>
  <si>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</si>
  <si>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</si>
  <si>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</si>
  <si>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</si>
  <si>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</si>
  <si>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</si>
  <si>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奈良県田原本町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</si>
  <si>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</si>
  <si>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</si>
  <si>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</si>
  <si>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</si>
  <si>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</si>
  <si>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</si>
  <si>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</si>
  <si>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</si>
  <si>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</si>
  <si>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</si>
  <si>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</si>
  <si>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</si>
  <si>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</si>
  <si>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</si>
  <si>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</si>
  <si>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</si>
  <si>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</si>
  <si>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</si>
  <si>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</si>
  <si>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</si>
  <si>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</si>
  <si>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</si>
  <si>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</si>
  <si>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</si>
  <si>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</si>
  <si>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</si>
  <si>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</si>
  <si>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</si>
  <si>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</si>
  <si>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</si>
  <si>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</si>
  <si>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</si>
  <si>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</si>
  <si>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</si>
  <si>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</si>
  <si>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</si>
  <si>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</si>
  <si>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磯城郡介護認定審査会共同設置特別会計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</si>
  <si>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</si>
  <si>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</si>
  <si>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</si>
  <si>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</si>
  <si>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</si>
  <si>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</si>
  <si>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</si>
  <si>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</si>
  <si>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</si>
  <si>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</si>
  <si>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</si>
  <si>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</si>
  <si>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</si>
  <si>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</si>
  <si>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</si>
  <si>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</si>
  <si>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</si>
  <si>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</si>
  <si>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</si>
  <si>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</si>
  <si>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</si>
  <si>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</si>
  <si>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</si>
  <si>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</si>
  <si>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</si>
  <si>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</si>
  <si>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</si>
  <si>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</si>
  <si>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</si>
  <si>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</si>
  <si>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</si>
  <si>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</si>
  <si>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</si>
  <si>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</si>
  <si>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</si>
  <si>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</si>
  <si>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</si>
  <si>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</si>
  <si>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</si>
  <si>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</si>
  <si>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</si>
  <si>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</si>
  <si>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</si>
  <si>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</si>
  <si>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</si>
  <si>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</si>
  <si>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</si>
  <si>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</si>
  <si>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</si>
  <si>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</si>
  <si>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</si>
  <si>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</si>
  <si>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</si>
  <si>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</si>
  <si>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</si>
  <si>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</si>
  <si>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</si>
  <si>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</si>
  <si>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</si>
  <si>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</si>
  <si>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</si>
  <si>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</si>
  <si>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</si>
  <si>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</si>
  <si>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</si>
  <si>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</si>
  <si>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</si>
  <si>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</si>
  <si>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</si>
  <si>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</si>
  <si>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</si>
  <si>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</si>
  <si>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</si>
  <si>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</si>
  <si>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</si>
  <si>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</si>
  <si>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</si>
  <si>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</si>
  <si>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</si>
  <si>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</si>
  <si>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</si>
  <si>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</si>
  <si>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</si>
  <si>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</si>
  <si>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</si>
  <si>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</si>
  <si>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</si>
  <si>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</si>
  <si>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</si>
  <si>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</si>
  <si>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</si>
  <si>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</si>
  <si>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</si>
  <si>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</si>
  <si>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</si>
  <si>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</si>
  <si>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</si>
  <si>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</si>
  <si>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</si>
  <si>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</si>
  <si>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</si>
  <si>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</si>
  <si>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</si>
  <si>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</si>
  <si>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</si>
  <si>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</si>
  <si>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</si>
  <si>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</si>
  <si>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</si>
  <si>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</si>
  <si>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</si>
  <si>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</si>
  <si>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</si>
  <si>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</si>
  <si>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</si>
  <si>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</si>
  <si>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</si>
  <si>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</si>
  <si>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</si>
  <si>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</si>
  <si>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</si>
  <si>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</si>
  <si>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</si>
  <si>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</si>
  <si>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</si>
  <si>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</si>
  <si>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</si>
  <si>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</si>
  <si>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</si>
  <si>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</si>
  <si>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</si>
  <si>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</si>
  <si>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</si>
  <si>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</si>
  <si>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</si>
  <si>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</si>
  <si>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</si>
  <si>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</si>
  <si>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</si>
  <si>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</si>
  <si>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</si>
  <si>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</si>
  <si>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</si>
  <si>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4.71</t>
  </si>
  <si>
    <t>水道事業会計</t>
  </si>
  <si>
    <t>国民健康保険特別会計</t>
  </si>
  <si>
    <t>一般会計</t>
  </si>
  <si>
    <t>介護保険特別会計</t>
  </si>
  <si>
    <t>後期高齢者医療特別会計</t>
  </si>
  <si>
    <t>磯城郡介護認定審査会共同設置特別会計</t>
  </si>
  <si>
    <t>住宅新築資金等貸付事業特別会計</t>
  </si>
  <si>
    <t>公共下水道事業特別会計</t>
  </si>
  <si>
    <t>その他会計（赤字）</t>
  </si>
  <si>
    <t>その他会計（黒字）</t>
  </si>
  <si>
    <t>奈良県市町村総合事務組合</t>
    <rPh sb="0" eb="2">
      <t>ナラ</t>
    </rPh>
    <rPh sb="2" eb="3">
      <t>ケン</t>
    </rPh>
    <rPh sb="3" eb="6">
      <t>シチョウソン</t>
    </rPh>
    <rPh sb="6" eb="8">
      <t>ソウゴウ</t>
    </rPh>
    <rPh sb="8" eb="10">
      <t>ジム</t>
    </rPh>
    <rPh sb="10" eb="12">
      <t>クミアイ</t>
    </rPh>
    <phoneticPr fontId="30"/>
  </si>
  <si>
    <t>奈良県広域消防組合</t>
    <rPh sb="0" eb="2">
      <t>ナラ</t>
    </rPh>
    <rPh sb="2" eb="3">
      <t>ケン</t>
    </rPh>
    <rPh sb="3" eb="5">
      <t>コウイキ</t>
    </rPh>
    <rPh sb="5" eb="7">
      <t>ショウボウ</t>
    </rPh>
    <rPh sb="7" eb="9">
      <t>クミアイ</t>
    </rPh>
    <phoneticPr fontId="30"/>
  </si>
  <si>
    <t>奈良広域水質検査センター組合</t>
    <rPh sb="0" eb="2">
      <t>ナラ</t>
    </rPh>
    <rPh sb="2" eb="4">
      <t>コウイキ</t>
    </rPh>
    <rPh sb="4" eb="6">
      <t>スイシツ</t>
    </rPh>
    <rPh sb="6" eb="8">
      <t>ケンサ</t>
    </rPh>
    <rPh sb="12" eb="14">
      <t>クミアイ</t>
    </rPh>
    <phoneticPr fontId="30"/>
  </si>
  <si>
    <t>奈良県住宅新築資金等貸付金回収管理組合</t>
    <rPh sb="0" eb="2">
      <t>ナラ</t>
    </rPh>
    <rPh sb="2" eb="3">
      <t>ケン</t>
    </rPh>
    <rPh sb="3" eb="5">
      <t>ジュウタク</t>
    </rPh>
    <rPh sb="5" eb="7">
      <t>シンチク</t>
    </rPh>
    <rPh sb="7" eb="10">
      <t>シキントウ</t>
    </rPh>
    <rPh sb="10" eb="12">
      <t>カシツケ</t>
    </rPh>
    <rPh sb="12" eb="13">
      <t>キン</t>
    </rPh>
    <rPh sb="13" eb="15">
      <t>カイシュウ</t>
    </rPh>
    <rPh sb="15" eb="17">
      <t>カンリ</t>
    </rPh>
    <rPh sb="17" eb="19">
      <t>クミアイ</t>
    </rPh>
    <phoneticPr fontId="30"/>
  </si>
  <si>
    <t>国保中央病院組合</t>
    <rPh sb="0" eb="2">
      <t>コクホ</t>
    </rPh>
    <rPh sb="2" eb="4">
      <t>チュウオウ</t>
    </rPh>
    <rPh sb="4" eb="6">
      <t>ビョウイン</t>
    </rPh>
    <rPh sb="6" eb="8">
      <t>クミアイ</t>
    </rPh>
    <phoneticPr fontId="30"/>
  </si>
  <si>
    <t>奈良県後期高齢者医療広域連合</t>
    <rPh sb="0" eb="2">
      <t>ナラ</t>
    </rPh>
    <rPh sb="2" eb="3">
      <t>ケン</t>
    </rPh>
    <rPh sb="3" eb="5">
      <t>コウキ</t>
    </rPh>
    <rPh sb="5" eb="8">
      <t>コウレイシャ</t>
    </rPh>
    <rPh sb="8" eb="10">
      <t>イリョウ</t>
    </rPh>
    <rPh sb="10" eb="12">
      <t>コウイキ</t>
    </rPh>
    <rPh sb="12" eb="14">
      <t>レンゴウ</t>
    </rPh>
    <phoneticPr fontId="30"/>
  </si>
  <si>
    <t>やまと広域環境衛生事務組合</t>
    <rPh sb="3" eb="5">
      <t>コウイキ</t>
    </rPh>
    <rPh sb="5" eb="7">
      <t>カンキョウ</t>
    </rPh>
    <rPh sb="7" eb="9">
      <t>エイセイ</t>
    </rPh>
    <rPh sb="9" eb="11">
      <t>ジム</t>
    </rPh>
    <rPh sb="11" eb="13">
      <t>クミアイ</t>
    </rPh>
    <phoneticPr fontId="30"/>
  </si>
  <si>
    <t>-</t>
    <phoneticPr fontId="2"/>
  </si>
  <si>
    <t>田原本町土地開発公社</t>
    <rPh sb="0" eb="4">
      <t>タワラモトチョウ</t>
    </rPh>
    <rPh sb="4" eb="6">
      <t>トチ</t>
    </rPh>
    <rPh sb="6" eb="8">
      <t>カイハツ</t>
    </rPh>
    <rPh sb="8" eb="10">
      <t>コウシャ</t>
    </rPh>
    <phoneticPr fontId="30"/>
  </si>
  <si>
    <t>◯</t>
    <phoneticPr fontId="2"/>
  </si>
  <si>
    <t>-</t>
    <phoneticPr fontId="2"/>
  </si>
  <si>
    <t>-</t>
    <phoneticPr fontId="2"/>
  </si>
  <si>
    <t>-</t>
    <phoneticPr fontId="2"/>
  </si>
  <si>
    <t>◯</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</si>
  <si>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</si>
  <si>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</si>
  <si>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</si>
  <si>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</si>
  <si>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</si>
  <si>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</si>
  <si>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</si>
  <si>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</si>
  <si>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</si>
  <si>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</si>
  <si>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</si>
  <si>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関しては、類似団体に比べて高くなっている。ただし実質公債費比率に関しては、財源的に有利な起債を活用するなど、比率の上昇の抑制に努めた結果、類似団体を下回っているものの、一部事務組合の負担金等が増加したため、前年度に比べて上昇している。
今後も起債を伴う事業が見込まれるため、財源的に有利な起債の活用や、税収や充当可能財源の確保に努めると共に、新規事業についても実施時期の平準化を図り、計画的な起債に努める。</t>
    <rPh sb="36" eb="38">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</si>
</sst>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18626</c:v>
                </c:pt>
                <c:pt idx="1">
                  <c:v>21790</c:v>
                </c:pt>
                <c:pt idx="2">
                  <c:v>35340</c:v>
                </c:pt>
                <c:pt idx="3">
                  <c:v>51774</c:v>
                </c:pt>
                <c:pt idx="4">
                  <c:v>33698</c:v>
                </c:pt>
              </c:numCache>
            </c:numRef>
          </c:val>
          <c:smooth val="0"/>
        </c:ser>
        <c:dLbls>
          <c:showLegendKey val="0"/>
          <c:showVal val="0"/>
          <c:showCatName val="0"/>
          <c:showSerName val="0"/>
          <c:showPercent val="0"/>
          <c:showBubbleSize val="0"/>
        </c:dLbls>
        <c:marker val="1"/>
        <c:smooth val="0"/>
        <c:axId val="99926400"/>
        <c:axId val="99928320"/>
      </c:lineChart>
      <c:catAx>
        <c:axId val="99926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28320"/>
        <c:crosses val="autoZero"/>
        <c:auto val="1"/>
        <c:lblAlgn val="ctr"/>
        <c:lblOffset val="100"/>
        <c:tickLblSkip val="1"/>
        <c:tickMarkSkip val="1"/>
        <c:noMultiLvlLbl val="0"/>
      </c:catAx>
      <c:valAx>
        <c:axId val="999283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26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9.68</c:v>
                </c:pt>
                <c:pt idx="1">
                  <c:v>12.63</c:v>
                </c:pt>
                <c:pt idx="2">
                  <c:v>12.62</c:v>
                </c:pt>
                <c:pt idx="3">
                  <c:v>11.08</c:v>
                </c:pt>
                <c:pt idx="4">
                  <c:v>6.38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19.66</c:v>
                </c:pt>
                <c:pt idx="1">
                  <c:v>26.85</c:v>
                </c:pt>
                <c:pt idx="2">
                  <c:v>31.23</c:v>
                </c:pt>
                <c:pt idx="3">
                  <c:v>34.880000000000003</c:v>
                </c:pt>
                <c:pt idx="4">
                  <c:v>35.03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694976"/>
        <c:axId val="131696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8.3800000000000008</c:v>
                </c:pt>
                <c:pt idx="1">
                  <c:v>10.41</c:v>
                </c:pt>
                <c:pt idx="2">
                  <c:v>4.3499999999999996</c:v>
                </c:pt>
                <c:pt idx="3">
                  <c:v>3</c:v>
                </c:pt>
                <c:pt idx="4">
                  <c:v>-4.71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694976"/>
        <c:axId val="131696896"/>
      </c:lineChart>
      <c:catAx>
        <c:axId val="13169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696896"/>
        <c:crosses val="autoZero"/>
        <c:auto val="1"/>
        <c:lblAlgn val="ctr"/>
        <c:lblOffset val="100"/>
        <c:tickLblSkip val="1"/>
        <c:tickMarkSkip val="1"/>
        <c:noMultiLvlLbl val="0"/>
      </c:catAx>
      <c:valAx>
        <c:axId val="13169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69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磯城郡介護認定審査会共同設置特別会計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0.03</c:v>
                </c:pt>
                <c:pt idx="4">
                  <c:v>#N/A</c:v>
                </c:pt>
                <c:pt idx="5">
                  <c:v>0.03</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0.12</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0.26</c:v>
                </c:pt>
                <c:pt idx="2">
                  <c:v>#N/A</c:v>
                </c:pt>
                <c:pt idx="3">
                  <c:v>0.31</c:v>
                </c:pt>
                <c:pt idx="4">
                  <c:v>#N/A</c:v>
                </c:pt>
                <c:pt idx="5">
                  <c:v>0.48</c:v>
                </c:pt>
                <c:pt idx="6">
                  <c:v>#N/A</c:v>
                </c:pt>
                <c:pt idx="7">
                  <c:v>1.0900000000000001</c:v>
                </c:pt>
                <c:pt idx="8">
                  <c:v>#N/A</c:v>
                </c:pt>
                <c:pt idx="9">
                  <c:v>1.57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9.68</c:v>
                </c:pt>
                <c:pt idx="2">
                  <c:v>#N/A</c:v>
                </c:pt>
                <c:pt idx="3">
                  <c:v>12.62</c:v>
                </c:pt>
                <c:pt idx="4">
                  <c:v>#N/A</c:v>
                </c:pt>
                <c:pt idx="5">
                  <c:v>12.6</c:v>
                </c:pt>
                <c:pt idx="6">
                  <c:v>#N/A</c:v>
                </c:pt>
                <c:pt idx="7">
                  <c:v>11.07</c:v>
                </c:pt>
                <c:pt idx="8">
                  <c:v>#N/A</c:v>
                </c:pt>
                <c:pt idx="9">
                  <c:v>6.37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6.64</c:v>
                </c:pt>
                <c:pt idx="2">
                  <c:v>#N/A</c:v>
                </c:pt>
                <c:pt idx="3">
                  <c:v>7.23</c:v>
                </c:pt>
                <c:pt idx="4">
                  <c:v>#N/A</c:v>
                </c:pt>
                <c:pt idx="5">
                  <c:v>6.88</c:v>
                </c:pt>
                <c:pt idx="6">
                  <c:v>#N/A</c:v>
                </c:pt>
                <c:pt idx="7">
                  <c:v>7.12</c:v>
                </c:pt>
                <c:pt idx="8">
                  <c:v>#N/A</c:v>
                </c:pt>
                <c:pt idx="9">
                  <c:v>8.02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6.52</c:v>
                </c:pt>
                <c:pt idx="2">
                  <c:v>#N/A</c:v>
                </c:pt>
                <c:pt idx="3">
                  <c:v>7.22</c:v>
                </c:pt>
                <c:pt idx="4">
                  <c:v>#N/A</c:v>
                </c:pt>
                <c:pt idx="5">
                  <c:v>8.44</c:v>
                </c:pt>
                <c:pt idx="6">
                  <c:v>#N/A</c:v>
                </c:pt>
                <c:pt idx="7">
                  <c:v>9.26</c:v>
                </c:pt>
                <c:pt idx="8">
                  <c:v>#N/A</c:v>
                </c:pt>
                <c:pt idx="9">
                  <c:v>9.9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912448"/>
        <c:axId val="131913984"/>
      </c:barChart>
      <c:catAx>
        <c:axId val="13191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913984"/>
        <c:crosses val="autoZero"/>
        <c:auto val="1"/>
        <c:lblAlgn val="ctr"/>
        <c:lblOffset val="100"/>
        <c:tickLblSkip val="1"/>
        <c:tickMarkSkip val="1"/>
        <c:noMultiLvlLbl val="0"/>
      </c:catAx>
      <c:valAx>
        <c:axId val="13191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12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1438</c:v>
                </c:pt>
                <c:pt idx="5">
                  <c:v>1384</c:v>
                </c:pt>
                <c:pt idx="8">
                  <c:v>1436</c:v>
                </c:pt>
                <c:pt idx="11">
                  <c:v>1366</c:v>
                </c:pt>
                <c:pt idx="14">
                  <c:v>1327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99</c:v>
                </c:pt>
                <c:pt idx="3">
                  <c:v>97</c:v>
                </c:pt>
                <c:pt idx="6">
                  <c:v>81</c:v>
                </c:pt>
                <c:pt idx="9">
                  <c:v>99</c:v>
                </c:pt>
                <c:pt idx="12">
                  <c:v>112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417</c:v>
                </c:pt>
                <c:pt idx="3">
                  <c:v>398</c:v>
                </c:pt>
                <c:pt idx="6">
                  <c:v>396</c:v>
                </c:pt>
                <c:pt idx="9">
                  <c:v>402</c:v>
                </c:pt>
                <c:pt idx="12">
                  <c:v>416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1341</c:v>
                </c:pt>
                <c:pt idx="3">
                  <c:v>1254</c:v>
                </c:pt>
                <c:pt idx="6">
                  <c:v>1300</c:v>
                </c:pt>
                <c:pt idx="9">
                  <c:v>1211</c:v>
                </c:pt>
                <c:pt idx="12">
                  <c:v>1220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189056"/>
        <c:axId val="134190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419</c:v>
                </c:pt>
                <c:pt idx="2">
                  <c:v>#N/A</c:v>
                </c:pt>
                <c:pt idx="3">
                  <c:v>#N/A</c:v>
                </c:pt>
                <c:pt idx="4">
                  <c:v>365</c:v>
                </c:pt>
                <c:pt idx="5">
                  <c:v>#N/A</c:v>
                </c:pt>
                <c:pt idx="6">
                  <c:v>#N/A</c:v>
                </c:pt>
                <c:pt idx="7">
                  <c:v>341</c:v>
                </c:pt>
                <c:pt idx="8">
                  <c:v>#N/A</c:v>
                </c:pt>
                <c:pt idx="9">
                  <c:v>#N/A</c:v>
                </c:pt>
                <c:pt idx="10">
                  <c:v>346</c:v>
                </c:pt>
                <c:pt idx="11">
                  <c:v>#N/A</c:v>
                </c:pt>
                <c:pt idx="12">
                  <c:v>#N/A</c:v>
                </c:pt>
                <c:pt idx="13">
                  <c:v>421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189056"/>
        <c:axId val="134190976"/>
      </c:lineChart>
      <c:catAx>
        <c:axId val="13418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190976"/>
        <c:crosses val="autoZero"/>
        <c:auto val="1"/>
        <c:lblAlgn val="ctr"/>
        <c:lblOffset val="100"/>
        <c:tickLblSkip val="1"/>
        <c:tickMarkSkip val="1"/>
        <c:noMultiLvlLbl val="0"/>
      </c:catAx>
      <c:valAx>
        <c:axId val="134190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8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14172</c:v>
                </c:pt>
                <c:pt idx="5">
                  <c:v>14242</c:v>
                </c:pt>
                <c:pt idx="8">
                  <c:v>13955</c:v>
                </c:pt>
                <c:pt idx="11">
                  <c:v>14049</c:v>
                </c:pt>
                <c:pt idx="14">
                  <c:v>14336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2480</c:v>
                </c:pt>
                <c:pt idx="5">
                  <c:v>2240</c:v>
                </c:pt>
                <c:pt idx="8">
                  <c:v>2090</c:v>
                </c:pt>
                <c:pt idx="11">
                  <c:v>2107</c:v>
                </c:pt>
                <c:pt idx="14">
                  <c:v>2011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3464</c:v>
                </c:pt>
                <c:pt idx="5">
                  <c:v>3902</c:v>
                </c:pt>
                <c:pt idx="8">
                  <c:v>3961</c:v>
                </c:pt>
                <c:pt idx="11">
                  <c:v>3761</c:v>
                </c:pt>
                <c:pt idx="14">
                  <c:v>3702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2652</c:v>
                </c:pt>
                <c:pt idx="3">
                  <c:v>2450</c:v>
                </c:pt>
                <c:pt idx="6">
                  <c:v>2524</c:v>
                </c:pt>
                <c:pt idx="9">
                  <c:v>2369</c:v>
                </c:pt>
                <c:pt idx="12">
                  <c:v>2326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742</c:v>
                </c:pt>
                <c:pt idx="3">
                  <c:v>1169</c:v>
                </c:pt>
                <c:pt idx="6">
                  <c:v>1163</c:v>
                </c:pt>
                <c:pt idx="9">
                  <c:v>1148</c:v>
                </c:pt>
                <c:pt idx="12">
                  <c:v>1064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8040</c:v>
                </c:pt>
                <c:pt idx="3">
                  <c:v>7938</c:v>
                </c:pt>
                <c:pt idx="6">
                  <c:v>7764</c:v>
                </c:pt>
                <c:pt idx="9">
                  <c:v>7496</c:v>
                </c:pt>
                <c:pt idx="12">
                  <c:v>7305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1</c:v>
                </c:pt>
                <c:pt idx="6">
                  <c:v>208</c:v>
                </c:pt>
                <c:pt idx="9">
                  <c:v>209</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11649</c:v>
                </c:pt>
                <c:pt idx="3">
                  <c:v>11387</c:v>
                </c:pt>
                <c:pt idx="6">
                  <c:v>10860</c:v>
                </c:pt>
                <c:pt idx="9">
                  <c:v>11013</c:v>
                </c:pt>
                <c:pt idx="12">
                  <c:v>11532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707840"/>
        <c:axId val="134714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2967</c:v>
                </c:pt>
                <c:pt idx="2">
                  <c:v>#N/A</c:v>
                </c:pt>
                <c:pt idx="3">
                  <c:v>#N/A</c:v>
                </c:pt>
                <c:pt idx="4">
                  <c:v>2562</c:v>
                </c:pt>
                <c:pt idx="5">
                  <c:v>#N/A</c:v>
                </c:pt>
                <c:pt idx="6">
                  <c:v>#N/A</c:v>
                </c:pt>
                <c:pt idx="7">
                  <c:v>2512</c:v>
                </c:pt>
                <c:pt idx="8">
                  <c:v>#N/A</c:v>
                </c:pt>
                <c:pt idx="9">
                  <c:v>#N/A</c:v>
                </c:pt>
                <c:pt idx="10">
                  <c:v>2317</c:v>
                </c:pt>
                <c:pt idx="11">
                  <c:v>#N/A</c:v>
                </c:pt>
                <c:pt idx="12">
                  <c:v>#N/A</c:v>
                </c:pt>
                <c:pt idx="13">
                  <c:v>2178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707840"/>
        <c:axId val="134714112"/>
      </c:lineChart>
      <c:catAx>
        <c:axId val="13470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714112"/>
        <c:crosses val="autoZero"/>
        <c:auto val="1"/>
        <c:lblAlgn val="ctr"/>
        <c:lblOffset val="100"/>
        <c:tickLblSkip val="1"/>
        <c:tickMarkSkip val="1"/>
        <c:noMultiLvlLbl val="0"/>
      </c:catAx>
      <c:valAx>
        <c:axId val="13471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0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{E28795E2-80D0-4546-8931-7BF585C722B2}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{E0961C59-787B-49D8-84EF-18711580E737}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{C312FC37-9122-4ECA-9999-CEADD604EA1B}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{66379FE1-EA7B-4F97-A2B9-040EDC9047C2}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{19ECE553-A8DA-4E4D-9DE9-6103065F3F1A}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{6C46AB33-435E-4776-A328-A4AF25A7193B}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{18273103-FB18-4EAB-98E9-2D337782265B}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{9AF3A65A-83AF-4E46-ADEB-A756A0482627}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{0515B81F-C664-4C3E-82A5-19220A867B5F}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{574ACDD9-DEEC-41B6-B6FF-7A4A43AA3581}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4945792"/>
        <c:axId val="134964352"/>
      </c:scatterChart>
      <c:valAx>
        <c:axId val="1349457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964352"/>
        <c:crosses val="autoZero"/>
        <c:crossBetween val="midCat"/>
      </c:valAx>
      <c:valAx>
        <c:axId val="1349643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945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{BD2E8FD1-61C5-4978-B80E-1E8FA7751B57}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{AEC20F6F-02DF-40DF-BB94-441181B4AC7D}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{504F3CC0-FE87-41AE-BE8A-622C2B864386}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{CB798880-13AA-49AD-B4D7-2C79A186BC7B}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{10E9DFE2-F49E-4691-B93E-A111E76E0CF2}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8.3000000000000007</c:v>
                </c:pt>
                <c:pt idx="1">
                  <c:v>7.3</c:v>
                </c:pt>
                <c:pt idx="2">
                  <c:v>6.5</c:v>
                </c:pt>
                <c:pt idx="3">
                  <c:v>6</c:v>
                </c:pt>
                <c:pt idx="4">
                  <c:v>6.3</c:v>
                </c:pt>
              </c:numCache>
            </c:numRef>
          </c:xVal>
          <c:yVal>
            <c:numRef>
              <c:f>公会計指標分析・財政指標組合せ分析表!$K$73:$O$73</c:f>
              <c:numCache>
                <c:formatCode>#,##0.0;"▲ "#,##0.0</c:formatCode>
                <c:ptCount val="5"/>
                <c:pt idx="0">
                  <c:v>51.8</c:v>
                </c:pt>
                <c:pt idx="1">
                  <c:v>44.3</c:v>
                </c:pt>
                <c:pt idx="2">
                  <c:v>43.8</c:v>
                </c:pt>
                <c:pt idx="3">
                  <c:v>39.1</c:v>
                </c:pt>
                <c:pt idx="4">
                  <c:v>36.9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{8D1800C0-50C9-4A1B-AD96-DF779BA55F3C}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{9CBFB4C6-D6DB-471F-B1B7-F94A9D019610}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{660AA3BB-5FCA-4A02-A4E0-98AE16F7E09C}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{3D224DDC-ED9A-4B49-8DAD-E908FAF077A1}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{2D39BD09-778F-44D1-9910-B65B25FCA587}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5007232"/>
        <c:axId val="135025792"/>
      </c:scatterChart>
      <c:valAx>
        <c:axId val="135007232"/>
        <c:scaling>
          <c:orientation val="minMax"/>
          <c:max val="9.5"/>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025792"/>
        <c:crosses val="autoZero"/>
        <c:crossBetween val="midCat"/>
      </c:valAx>
      <c:valAx>
        <c:axId val="135025792"/>
        <c:scaling>
          <c:orientation val="minMax"/>
          <c:max val="5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0072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平成</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28</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年度の実質公債費比率は</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6.3%</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で、前年度に比べて</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0.3</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分子は約</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7,400</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万円の増で、内訳は普通会計の元利償還金が約</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900</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万円の増、公営企業・一部事務組合の繰入金・負担金が約</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2,800</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万円の増となったなか、交付税算入など分子からの控除額が約</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3,700</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万円の減となっている。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年度の将来負担比率は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36.9%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で、前年度に比べて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ポイント改善した。これは、地方債残高が約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千万円の増となったものの、公営企業債等繰入見込額が約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千万円の減、債務負担行為に基づく支出予定額が約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千万円の減、基準財政需要額算入見込額が約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千万円の増となったことが主な要因である。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　地方債に関しては、広域ごみ処理施設の新設や、唐古・鍵史跡公園整備、道の駅新設等に伴う地方債の発行等を行ったことから残高が増加しており、今後町全体として計画的な地方債の新規発行や、財政調整基金などの充当可能基金への積み立てなど、比率の急激な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奈良県田原本町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32,330
32,122
21.09
12,349,664
11,843,100
451,517
7,077,241
11,532,144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奈良県田原本町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32,330
32,122
21.09
12,349,664
11,843,100
451,517
7,077,241
11,532,144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奈良県田原本町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32,330
32,122
21.09
12,349,664
11,843,100
451,517
7,077,241
11,532,144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奈良県田原本町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32,330
32,122
21.09
12,349,664
11,843,100
451,517
7,077,241
11,532,144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類似団体と比較すると、分子である基準財政収入額が少なく、一方分母である基準財政需要額が多い状態が続いていることから、財政力指数は類似団体平均を下回っている。</a:t>
          </a:r>
          <a:endParaRPr lang="ja-JP" altLang="ja-JP" sz="1300">
            <a:effectLst/>
          </a:endParaRPr>
        </a:p>
        <a:p>
          <a:r>
            <a:rPr kumimoji="1" lang="ja-JP" altLang="ja-JP" sz="1300">
              <a:solidFill>
                <a:schemeClr val="dk1"/>
              </a:solidFill>
              <a:effectLst/>
              <a:latin typeface="+mn-lt"/>
              <a:ea typeface="+mn-ea"/>
              <a:cs typeface="+mn-cs"/>
            </a:rPr>
            <a:t>　今後も税収の確保などの財政基盤の強化を図っていく。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68439</xdr:rowOff>
    </xdr:from>
    <xdr:to>
      <xdr:col>7</xdr:col>
      <xdr:colOff>152400</xdr:colOff>
      <xdr:row>43</xdr:row>
      <xdr:rowOff>81845</xdr:rowOff>
    </xdr:to>
    <xdr:cxnSp macro="">
      <xdr:nvCxnSpPr>
        <xdr:cNvPr id="68" name="直線コネクタ 67"/>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81845</xdr:rowOff>
    </xdr:from>
    <xdr:to>
      <xdr:col>6</xdr:col>
      <xdr:colOff>0</xdr:colOff>
      <xdr:row>43</xdr:row>
      <xdr:rowOff>81845</xdr:rowOff>
    </xdr:to>
    <xdr:cxnSp macro="">
      <xdr:nvCxnSpPr>
        <xdr:cNvPr id="71" name="直線コネクタ 70"/>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81845</xdr:rowOff>
    </xdr:from>
    <xdr:to>
      <xdr:col>4</xdr:col>
      <xdr:colOff>482600</xdr:colOff>
      <xdr:row>43</xdr:row>
      <xdr:rowOff>95250</xdr:rowOff>
    </xdr:to>
    <xdr:cxnSp macro="">
      <xdr:nvCxnSpPr>
        <xdr:cNvPr id="74" name="直線コネクタ 73"/>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87" name="円/楕円 86"/>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161166</xdr:rowOff>
    </xdr:from>
    <xdr:ext cx="762000" cy="259045"/>
    <xdr:sp macro="" textlink="">
      <xdr:nvSpPr>
        <xdr:cNvPr id="88"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31045</xdr:rowOff>
    </xdr:from>
    <xdr:to>
      <xdr:col>6</xdr:col>
      <xdr:colOff>50800</xdr:colOff>
      <xdr:row>43</xdr:row>
      <xdr:rowOff>132645</xdr:rowOff>
    </xdr:to>
    <xdr:sp macro="" textlink="">
      <xdr:nvSpPr>
        <xdr:cNvPr id="89" name="円/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31045</xdr:rowOff>
    </xdr:from>
    <xdr:to>
      <xdr:col>4</xdr:col>
      <xdr:colOff>533400</xdr:colOff>
      <xdr:row>43</xdr:row>
      <xdr:rowOff>132645</xdr:rowOff>
    </xdr:to>
    <xdr:sp macro="" textlink="">
      <xdr:nvSpPr>
        <xdr:cNvPr id="91" name="円/楕円 90"/>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92" name="テキスト ボックス 91"/>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分母（経常一般財源）は、地方消費税交付金や</a:t>
          </a:r>
          <a:r>
            <a:rPr kumimoji="1" lang="ja-JP" altLang="en-US" sz="1300">
              <a:solidFill>
                <a:sysClr val="windowText" lastClr="000000"/>
              </a:solidFill>
              <a:effectLst/>
              <a:latin typeface="+mn-lt"/>
              <a:ea typeface="+mn-ea"/>
              <a:cs typeface="+mn-cs"/>
            </a:rPr>
            <a:t>、普通</a:t>
          </a:r>
          <a:r>
            <a:rPr kumimoji="1" lang="ja-JP" altLang="ja-JP" sz="1300">
              <a:solidFill>
                <a:sysClr val="windowText" lastClr="000000"/>
              </a:solidFill>
              <a:effectLst/>
              <a:latin typeface="+mn-lt"/>
              <a:ea typeface="+mn-ea"/>
              <a:cs typeface="+mn-cs"/>
            </a:rPr>
            <a:t>交付税</a:t>
          </a:r>
          <a:r>
            <a:rPr kumimoji="1" lang="ja-JP" altLang="en-US" sz="1300">
              <a:solidFill>
                <a:sysClr val="windowText" lastClr="000000"/>
              </a:solidFill>
              <a:effectLst/>
              <a:latin typeface="+mn-lt"/>
              <a:ea typeface="+mn-ea"/>
              <a:cs typeface="+mn-cs"/>
            </a:rPr>
            <a:t>及び</a:t>
          </a:r>
          <a:r>
            <a:rPr kumimoji="1" lang="ja-JP" altLang="ja-JP" sz="1300">
              <a:solidFill>
                <a:sysClr val="windowText" lastClr="000000"/>
              </a:solidFill>
              <a:effectLst/>
              <a:latin typeface="+mn-lt"/>
              <a:ea typeface="+mn-ea"/>
              <a:cs typeface="+mn-cs"/>
            </a:rPr>
            <a:t>臨時財政対策債の減により、総額で約</a:t>
          </a:r>
          <a:r>
            <a:rPr kumimoji="1" lang="en-US" altLang="ja-JP" sz="1300">
              <a:solidFill>
                <a:sysClr val="windowText" lastClr="000000"/>
              </a:solidFill>
              <a:effectLst/>
              <a:latin typeface="+mn-lt"/>
              <a:ea typeface="+mn-ea"/>
              <a:cs typeface="+mn-cs"/>
            </a:rPr>
            <a:t>2</a:t>
          </a:r>
          <a:r>
            <a:rPr kumimoji="1" lang="ja-JP" altLang="ja-JP"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5000</a:t>
          </a:r>
          <a:r>
            <a:rPr kumimoji="1" lang="ja-JP" altLang="ja-JP" sz="1300">
              <a:solidFill>
                <a:sysClr val="windowText" lastClr="000000"/>
              </a:solidFill>
              <a:effectLst/>
              <a:latin typeface="+mn-lt"/>
              <a:ea typeface="+mn-ea"/>
              <a:cs typeface="+mn-cs"/>
            </a:rPr>
            <a:t>万円の</a:t>
          </a:r>
          <a:r>
            <a:rPr kumimoji="1" lang="ja-JP" altLang="en-US" sz="1300">
              <a:solidFill>
                <a:sysClr val="windowText" lastClr="000000"/>
              </a:solidFill>
              <a:effectLst/>
              <a:latin typeface="+mn-lt"/>
              <a:ea typeface="+mn-ea"/>
              <a:cs typeface="+mn-cs"/>
            </a:rPr>
            <a:t>減</a:t>
          </a:r>
          <a:r>
            <a:rPr kumimoji="1" lang="ja-JP" altLang="ja-JP" sz="1300">
              <a:solidFill>
                <a:sysClr val="windowText" lastClr="000000"/>
              </a:solidFill>
              <a:effectLst/>
              <a:latin typeface="+mn-lt"/>
              <a:ea typeface="+mn-ea"/>
              <a:cs typeface="+mn-cs"/>
            </a:rPr>
            <a:t>となった。</a:t>
          </a:r>
          <a:r>
            <a:rPr kumimoji="1" lang="ja-JP" altLang="en-US" sz="1300">
              <a:solidFill>
                <a:sysClr val="windowText" lastClr="000000"/>
              </a:solidFill>
              <a:effectLst/>
              <a:latin typeface="+mn-lt"/>
              <a:ea typeface="+mn-ea"/>
              <a:cs typeface="+mn-cs"/>
            </a:rPr>
            <a:t>また、</a:t>
          </a:r>
          <a:r>
            <a:rPr kumimoji="1" lang="ja-JP" altLang="ja-JP" sz="1300">
              <a:solidFill>
                <a:sysClr val="windowText" lastClr="000000"/>
              </a:solidFill>
              <a:effectLst/>
              <a:latin typeface="+mn-lt"/>
              <a:ea typeface="+mn-ea"/>
              <a:cs typeface="+mn-cs"/>
            </a:rPr>
            <a:t>分子（経常経費充当一般財源）は、</a:t>
          </a:r>
          <a:r>
            <a:rPr kumimoji="1" lang="ja-JP" altLang="en-US" sz="1300">
              <a:solidFill>
                <a:sysClr val="windowText" lastClr="000000"/>
              </a:solidFill>
              <a:effectLst/>
              <a:latin typeface="+mn-lt"/>
              <a:ea typeface="+mn-ea"/>
              <a:cs typeface="+mn-cs"/>
            </a:rPr>
            <a:t>人件費及び維持補修費</a:t>
          </a:r>
          <a:r>
            <a:rPr kumimoji="1" lang="ja-JP" altLang="ja-JP" sz="1300">
              <a:solidFill>
                <a:sysClr val="windowText" lastClr="000000"/>
              </a:solidFill>
              <a:effectLst/>
              <a:latin typeface="+mn-lt"/>
              <a:ea typeface="+mn-ea"/>
              <a:cs typeface="+mn-cs"/>
            </a:rPr>
            <a:t>の</a:t>
          </a:r>
          <a:r>
            <a:rPr kumimoji="1" lang="ja-JP" altLang="en-US" sz="1300">
              <a:solidFill>
                <a:sysClr val="windowText" lastClr="000000"/>
              </a:solidFill>
              <a:effectLst/>
              <a:latin typeface="+mn-lt"/>
              <a:ea typeface="+mn-ea"/>
              <a:cs typeface="+mn-cs"/>
            </a:rPr>
            <a:t>減、公債費及び繰出金の増</a:t>
          </a:r>
          <a:r>
            <a:rPr kumimoji="1" lang="ja-JP" altLang="ja-JP" sz="1300">
              <a:solidFill>
                <a:sysClr val="windowText" lastClr="000000"/>
              </a:solidFill>
              <a:effectLst/>
              <a:latin typeface="+mn-lt"/>
              <a:ea typeface="+mn-ea"/>
              <a:cs typeface="+mn-cs"/>
            </a:rPr>
            <a:t>により、総額で約</a:t>
          </a:r>
          <a:r>
            <a:rPr kumimoji="1" lang="en-US" altLang="ja-JP" sz="1300">
              <a:solidFill>
                <a:sysClr val="windowText" lastClr="000000"/>
              </a:solidFill>
              <a:effectLst/>
              <a:latin typeface="+mn-lt"/>
              <a:ea typeface="+mn-ea"/>
              <a:cs typeface="+mn-cs"/>
            </a:rPr>
            <a:t>600</a:t>
          </a:r>
          <a:r>
            <a:rPr kumimoji="1" lang="ja-JP" altLang="ja-JP" sz="1300">
              <a:solidFill>
                <a:sysClr val="windowText" lastClr="000000"/>
              </a:solidFill>
              <a:effectLst/>
              <a:latin typeface="+mn-lt"/>
              <a:ea typeface="+mn-ea"/>
              <a:cs typeface="+mn-cs"/>
            </a:rPr>
            <a:t>万円の増となった。その結果、経常収支比率は前年度に比べ</a:t>
          </a:r>
          <a:r>
            <a:rPr kumimoji="1" lang="en-US" altLang="ja-JP" sz="1300">
              <a:solidFill>
                <a:sysClr val="windowText" lastClr="000000"/>
              </a:solidFill>
              <a:effectLst/>
              <a:latin typeface="+mn-lt"/>
              <a:ea typeface="+mn-ea"/>
              <a:cs typeface="+mn-cs"/>
            </a:rPr>
            <a:t>3.4</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悪化</a:t>
          </a:r>
          <a:r>
            <a:rPr kumimoji="1" lang="ja-JP" altLang="ja-JP" sz="1300">
              <a:solidFill>
                <a:sysClr val="windowText" lastClr="000000"/>
              </a:solidFill>
              <a:effectLst/>
              <a:latin typeface="+mn-lt"/>
              <a:ea typeface="+mn-ea"/>
              <a:cs typeface="+mn-cs"/>
            </a:rPr>
            <a:t>した。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今後も行財政改革を基本に事務事業の削減・見直しを一層進め、これまで以上に経常経費の抑制に努める。</a:t>
          </a:r>
          <a:endParaRPr lang="ja-JP" altLang="ja-JP" sz="13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140716</xdr:rowOff>
    </xdr:from>
    <xdr:to>
      <xdr:col>7</xdr:col>
      <xdr:colOff>152400</xdr:colOff>
      <xdr:row>65</xdr:row>
      <xdr:rowOff>133350</xdr:rowOff>
    </xdr:to>
    <xdr:cxnSp macro="">
      <xdr:nvCxnSpPr>
        <xdr:cNvPr id="129" name="直線コネクタ 128"/>
        <xdr:cNvCxnSpPr/>
      </xdr:nvCxnSpPr>
      <xdr:spPr>
        <a:xfrm>
          <a:off x="4114800" y="11113516"/>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140716</xdr:rowOff>
    </xdr:from>
    <xdr:to>
      <xdr:col>6</xdr:col>
      <xdr:colOff>0</xdr:colOff>
      <xdr:row>65</xdr:row>
      <xdr:rowOff>36830</xdr:rowOff>
    </xdr:to>
    <xdr:cxnSp macro="">
      <xdr:nvCxnSpPr>
        <xdr:cNvPr id="132" name="直線コネクタ 131"/>
        <xdr:cNvCxnSpPr/>
      </xdr:nvCxnSpPr>
      <xdr:spPr>
        <a:xfrm flipV="1">
          <a:off x="3225800" y="111135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53848</xdr:rowOff>
    </xdr:from>
    <xdr:to>
      <xdr:col>4</xdr:col>
      <xdr:colOff>482600</xdr:colOff>
      <xdr:row>65</xdr:row>
      <xdr:rowOff>36830</xdr:rowOff>
    </xdr:to>
    <xdr:cxnSp macro="">
      <xdr:nvCxnSpPr>
        <xdr:cNvPr id="135" name="直線コネクタ 134"/>
        <xdr:cNvCxnSpPr/>
      </xdr:nvCxnSpPr>
      <xdr:spPr>
        <a:xfrm>
          <a:off x="2336800" y="1102664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39370</xdr:rowOff>
    </xdr:from>
    <xdr:to>
      <xdr:col>3</xdr:col>
      <xdr:colOff>279400</xdr:colOff>
      <xdr:row>64</xdr:row>
      <xdr:rowOff>53848</xdr:rowOff>
    </xdr:to>
    <xdr:cxnSp macro="">
      <xdr:nvCxnSpPr>
        <xdr:cNvPr id="138" name="直線コネクタ 137"/>
        <xdr:cNvCxnSpPr/>
      </xdr:nvCxnSpPr>
      <xdr:spPr>
        <a:xfrm>
          <a:off x="1447800" y="110121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82550</xdr:rowOff>
    </xdr:from>
    <xdr:to>
      <xdr:col>7</xdr:col>
      <xdr:colOff>203200</xdr:colOff>
      <xdr:row>66</xdr:row>
      <xdr:rowOff>12700</xdr:rowOff>
    </xdr:to>
    <xdr:sp macro="" textlink="">
      <xdr:nvSpPr>
        <xdr:cNvPr id="148" name="円/楕円 147"/>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54627</xdr:rowOff>
    </xdr:from>
    <xdr:ext cx="762000" cy="259045"/>
    <xdr:sp macro="" textlink="">
      <xdr:nvSpPr>
        <xdr:cNvPr id="149"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89916</xdr:rowOff>
    </xdr:from>
    <xdr:to>
      <xdr:col>6</xdr:col>
      <xdr:colOff>50800</xdr:colOff>
      <xdr:row>65</xdr:row>
      <xdr:rowOff>20066</xdr:rowOff>
    </xdr:to>
    <xdr:sp macro="" textlink="">
      <xdr:nvSpPr>
        <xdr:cNvPr id="150" name="円/楕円 149"/>
        <xdr:cNvSpPr/>
      </xdr:nvSpPr>
      <xdr:spPr>
        <a:xfrm>
          <a:off x="4064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4843</xdr:rowOff>
    </xdr:from>
    <xdr:ext cx="736600" cy="259045"/>
    <xdr:sp macro="" textlink="">
      <xdr:nvSpPr>
        <xdr:cNvPr id="151" name="テキスト ボックス 150"/>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2" name="円/楕円 151"/>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53" name="テキスト ボックス 152"/>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3048</xdr:rowOff>
    </xdr:from>
    <xdr:to>
      <xdr:col>3</xdr:col>
      <xdr:colOff>330200</xdr:colOff>
      <xdr:row>64</xdr:row>
      <xdr:rowOff>104648</xdr:rowOff>
    </xdr:to>
    <xdr:sp macro="" textlink="">
      <xdr:nvSpPr>
        <xdr:cNvPr id="154" name="円/楕円 153"/>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89425</xdr:rowOff>
    </xdr:from>
    <xdr:ext cx="762000" cy="259045"/>
    <xdr:sp macro="" textlink="">
      <xdr:nvSpPr>
        <xdr:cNvPr id="155" name="テキスト ボックス 154"/>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6" name="円/楕円 155"/>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57" name="テキスト ボックス 156"/>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[110,096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mn-lt"/>
              <a:ea typeface="+mn-ea"/>
              <a:cs typeface="+mn-cs"/>
            </a:rPr>
            <a:t>　前年度に比べると増加したものの、物件費等</a:t>
          </a:r>
          <a:r>
            <a:rPr kumimoji="1" lang="ja-JP" altLang="en-US" sz="1300" b="0" i="0" baseline="0">
              <a:solidFill>
                <a:sysClr val="windowText" lastClr="000000"/>
              </a:solidFill>
              <a:effectLst/>
              <a:latin typeface="+mn-lt"/>
              <a:ea typeface="+mn-ea"/>
              <a:cs typeface="+mn-cs"/>
            </a:rPr>
            <a:t>は</a:t>
          </a:r>
          <a:r>
            <a:rPr kumimoji="1" lang="ja-JP" altLang="ja-JP" sz="1300" b="0" i="0" baseline="0">
              <a:solidFill>
                <a:sysClr val="windowText" lastClr="000000"/>
              </a:solidFill>
              <a:effectLst/>
              <a:latin typeface="+mn-lt"/>
              <a:ea typeface="+mn-ea"/>
              <a:cs typeface="+mn-cs"/>
            </a:rPr>
            <a:t>類似団体平均を下回っている。今後も引き続き、予算枠配分方式による物件費の抑制や定員適性化計画に基づく職員数の適正化を進めていく。</a:t>
          </a:r>
          <a:endParaRPr lang="ja-JP" altLang="ja-JP" sz="13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23586</xdr:rowOff>
    </xdr:from>
    <xdr:to>
      <xdr:col>7</xdr:col>
      <xdr:colOff>152400</xdr:colOff>
      <xdr:row>81</xdr:row>
      <xdr:rowOff>42373</xdr:rowOff>
    </xdr:to>
    <xdr:cxnSp macro="">
      <xdr:nvCxnSpPr>
        <xdr:cNvPr id="190" name="直線コネクタ 189"/>
        <xdr:cNvCxnSpPr/>
      </xdr:nvCxnSpPr>
      <xdr:spPr>
        <a:xfrm>
          <a:off x="4114800" y="13911036"/>
          <a:ext cx="838200" cy="1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160631</xdr:rowOff>
    </xdr:from>
    <xdr:to>
      <xdr:col>6</xdr:col>
      <xdr:colOff>0</xdr:colOff>
      <xdr:row>81</xdr:row>
      <xdr:rowOff>23586</xdr:rowOff>
    </xdr:to>
    <xdr:cxnSp macro="">
      <xdr:nvCxnSpPr>
        <xdr:cNvPr id="193" name="直線コネクタ 192"/>
        <xdr:cNvCxnSpPr/>
      </xdr:nvCxnSpPr>
      <xdr:spPr>
        <a:xfrm>
          <a:off x="3225800" y="13876631"/>
          <a:ext cx="889000" cy="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158189</xdr:rowOff>
    </xdr:from>
    <xdr:to>
      <xdr:col>4</xdr:col>
      <xdr:colOff>482600</xdr:colOff>
      <xdr:row>80</xdr:row>
      <xdr:rowOff>160631</xdr:rowOff>
    </xdr:to>
    <xdr:cxnSp macro="">
      <xdr:nvCxnSpPr>
        <xdr:cNvPr id="196" name="直線コネクタ 195"/>
        <xdr:cNvCxnSpPr/>
      </xdr:nvCxnSpPr>
      <xdr:spPr>
        <a:xfrm>
          <a:off x="2336800" y="13874189"/>
          <a:ext cx="8890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132500</xdr:rowOff>
    </xdr:from>
    <xdr:to>
      <xdr:col>3</xdr:col>
      <xdr:colOff>279400</xdr:colOff>
      <xdr:row>80</xdr:row>
      <xdr:rowOff>158189</xdr:rowOff>
    </xdr:to>
    <xdr:cxnSp macro="">
      <xdr:nvCxnSpPr>
        <xdr:cNvPr id="199" name="直線コネクタ 198"/>
        <xdr:cNvCxnSpPr/>
      </xdr:nvCxnSpPr>
      <xdr:spPr>
        <a:xfrm>
          <a:off x="1447800" y="13848500"/>
          <a:ext cx="889000" cy="2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163023</xdr:rowOff>
    </xdr:from>
    <xdr:to>
      <xdr:col>7</xdr:col>
      <xdr:colOff>203200</xdr:colOff>
      <xdr:row>81</xdr:row>
      <xdr:rowOff>93173</xdr:rowOff>
    </xdr:to>
    <xdr:sp macro="" textlink="">
      <xdr:nvSpPr>
        <xdr:cNvPr id="209" name="円/楕円 208"/>
        <xdr:cNvSpPr/>
      </xdr:nvSpPr>
      <xdr:spPr>
        <a:xfrm>
          <a:off x="4902200" y="138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8100</xdr:rowOff>
    </xdr:from>
    <xdr:ext cx="762000" cy="259045"/>
    <xdr:sp macro="" textlink="">
      <xdr:nvSpPr>
        <xdr:cNvPr id="210" name="人件費・物件費等の状況該当値テキスト"/>
        <xdr:cNvSpPr txBox="1"/>
      </xdr:nvSpPr>
      <xdr:spPr>
        <a:xfrm>
          <a:off x="5041900" y="1372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110,096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144236</xdr:rowOff>
    </xdr:from>
    <xdr:to>
      <xdr:col>6</xdr:col>
      <xdr:colOff>50800</xdr:colOff>
      <xdr:row>81</xdr:row>
      <xdr:rowOff>74386</xdr:rowOff>
    </xdr:to>
    <xdr:sp macro="" textlink="">
      <xdr:nvSpPr>
        <xdr:cNvPr id="211" name="円/楕円 210"/>
        <xdr:cNvSpPr/>
      </xdr:nvSpPr>
      <xdr:spPr>
        <a:xfrm>
          <a:off x="4064000" y="1386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84563</xdr:rowOff>
    </xdr:from>
    <xdr:ext cx="736600" cy="259045"/>
    <xdr:sp macro="" textlink="">
      <xdr:nvSpPr>
        <xdr:cNvPr id="212" name="テキスト ボックス 211"/>
        <xdr:cNvSpPr txBox="1"/>
      </xdr:nvSpPr>
      <xdr:spPr>
        <a:xfrm>
          <a:off x="3733800" y="1362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106,203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109831</xdr:rowOff>
    </xdr:from>
    <xdr:to>
      <xdr:col>4</xdr:col>
      <xdr:colOff>533400</xdr:colOff>
      <xdr:row>81</xdr:row>
      <xdr:rowOff>39981</xdr:rowOff>
    </xdr:to>
    <xdr:sp macro="" textlink="">
      <xdr:nvSpPr>
        <xdr:cNvPr id="213" name="円/楕円 212"/>
        <xdr:cNvSpPr/>
      </xdr:nvSpPr>
      <xdr:spPr>
        <a:xfrm>
          <a:off x="3175000" y="138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50158</xdr:rowOff>
    </xdr:from>
    <xdr:ext cx="762000" cy="259045"/>
    <xdr:sp macro="" textlink="">
      <xdr:nvSpPr>
        <xdr:cNvPr id="214" name="テキスト ボックス 213"/>
        <xdr:cNvSpPr txBox="1"/>
      </xdr:nvSpPr>
      <xdr:spPr>
        <a:xfrm>
          <a:off x="2844800" y="1359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99,074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107389</xdr:rowOff>
    </xdr:from>
    <xdr:to>
      <xdr:col>3</xdr:col>
      <xdr:colOff>330200</xdr:colOff>
      <xdr:row>81</xdr:row>
      <xdr:rowOff>37539</xdr:rowOff>
    </xdr:to>
    <xdr:sp macro="" textlink="">
      <xdr:nvSpPr>
        <xdr:cNvPr id="215" name="円/楕円 214"/>
        <xdr:cNvSpPr/>
      </xdr:nvSpPr>
      <xdr:spPr>
        <a:xfrm>
          <a:off x="2286000" y="138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47716</xdr:rowOff>
    </xdr:from>
    <xdr:ext cx="762000" cy="259045"/>
    <xdr:sp macro="" textlink="">
      <xdr:nvSpPr>
        <xdr:cNvPr id="216" name="テキスト ボックス 215"/>
        <xdr:cNvSpPr txBox="1"/>
      </xdr:nvSpPr>
      <xdr:spPr>
        <a:xfrm>
          <a:off x="1955800" y="1359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98,568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81700</xdr:rowOff>
    </xdr:from>
    <xdr:to>
      <xdr:col>2</xdr:col>
      <xdr:colOff>127000</xdr:colOff>
      <xdr:row>81</xdr:row>
      <xdr:rowOff>11850</xdr:rowOff>
    </xdr:to>
    <xdr:sp macro="" textlink="">
      <xdr:nvSpPr>
        <xdr:cNvPr id="217" name="円/楕円 216"/>
        <xdr:cNvSpPr/>
      </xdr:nvSpPr>
      <xdr:spPr>
        <a:xfrm>
          <a:off x="1397000" y="137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22027</xdr:rowOff>
    </xdr:from>
    <xdr:ext cx="762000" cy="259045"/>
    <xdr:sp macro="" textlink="">
      <xdr:nvSpPr>
        <xdr:cNvPr id="218" name="テキスト ボックス 217"/>
        <xdr:cNvSpPr txBox="1"/>
      </xdr:nvSpPr>
      <xdr:spPr>
        <a:xfrm>
          <a:off x="1066800" y="135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昭和６２年以降、主査以上の昇任について試験制度を導入し昇給運用の適正化を進めてきたため、類似団体平均を下回っている。</a:t>
          </a:r>
          <a:endParaRPr kumimoji="1" lang="en-US" altLang="ja-JP" sz="1300" baseline="0">
            <a:latin typeface="ＭＳ Ｐゴシック"/>
          </a:endParaRPr>
        </a:p>
        <a:p>
          <a:r>
            <a:rPr kumimoji="1" lang="ja-JP" altLang="en-US" sz="1300" baseline="0">
              <a:latin typeface="ＭＳ Ｐゴシック"/>
            </a:rPr>
            <a:t>　今後も、給与制度運用の適正化に努める。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29029</xdr:rowOff>
    </xdr:from>
    <xdr:to>
      <xdr:col>24</xdr:col>
      <xdr:colOff>558800</xdr:colOff>
      <xdr:row>82</xdr:row>
      <xdr:rowOff>109462</xdr:rowOff>
    </xdr:to>
    <xdr:cxnSp macro="">
      <xdr:nvCxnSpPr>
        <xdr:cNvPr id="254" name="直線コネクタ 253"/>
        <xdr:cNvCxnSpPr/>
      </xdr:nvCxnSpPr>
      <xdr:spPr>
        <a:xfrm>
          <a:off x="16179800" y="1408792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131536</xdr:rowOff>
    </xdr:from>
    <xdr:to>
      <xdr:col>23</xdr:col>
      <xdr:colOff>406400</xdr:colOff>
      <xdr:row>82</xdr:row>
      <xdr:rowOff>29029</xdr:rowOff>
    </xdr:to>
    <xdr:cxnSp macro="">
      <xdr:nvCxnSpPr>
        <xdr:cNvPr id="257" name="直線コネクタ 256"/>
        <xdr:cNvCxnSpPr/>
      </xdr:nvCxnSpPr>
      <xdr:spPr>
        <a:xfrm>
          <a:off x="15290800" y="140189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120045</xdr:rowOff>
    </xdr:from>
    <xdr:to>
      <xdr:col>22</xdr:col>
      <xdr:colOff>203200</xdr:colOff>
      <xdr:row>81</xdr:row>
      <xdr:rowOff>131536</xdr:rowOff>
    </xdr:to>
    <xdr:cxnSp macro="">
      <xdr:nvCxnSpPr>
        <xdr:cNvPr id="260" name="直線コネクタ 259"/>
        <xdr:cNvCxnSpPr/>
      </xdr:nvCxnSpPr>
      <xdr:spPr>
        <a:xfrm>
          <a:off x="14401800" y="140074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120045</xdr:rowOff>
    </xdr:from>
    <xdr:to>
      <xdr:col>21</xdr:col>
      <xdr:colOff>0</xdr:colOff>
      <xdr:row>86</xdr:row>
      <xdr:rowOff>32657</xdr:rowOff>
    </xdr:to>
    <xdr:cxnSp macro="">
      <xdr:nvCxnSpPr>
        <xdr:cNvPr id="263" name="直線コネクタ 262"/>
        <xdr:cNvCxnSpPr/>
      </xdr:nvCxnSpPr>
      <xdr:spPr>
        <a:xfrm flipV="1">
          <a:off x="13512800" y="14007495"/>
          <a:ext cx="889000" cy="7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73" name="円/楕円 272"/>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75189</xdr:rowOff>
    </xdr:from>
    <xdr:ext cx="762000" cy="259045"/>
    <xdr:sp macro="" textlink="">
      <xdr:nvSpPr>
        <xdr:cNvPr id="274" name="給与水準   （国との比較）該当値テキスト"/>
        <xdr:cNvSpPr txBox="1"/>
      </xdr:nvSpPr>
      <xdr:spPr>
        <a:xfrm>
          <a:off x="17106900" y="1396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149679</xdr:rowOff>
    </xdr:from>
    <xdr:to>
      <xdr:col>23</xdr:col>
      <xdr:colOff>457200</xdr:colOff>
      <xdr:row>82</xdr:row>
      <xdr:rowOff>79829</xdr:rowOff>
    </xdr:to>
    <xdr:sp macro="" textlink="">
      <xdr:nvSpPr>
        <xdr:cNvPr id="275" name="円/楕円 274"/>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90006</xdr:rowOff>
    </xdr:from>
    <xdr:ext cx="736600" cy="259045"/>
    <xdr:sp macro="" textlink="">
      <xdr:nvSpPr>
        <xdr:cNvPr id="276" name="テキスト ボックス 275"/>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80736</xdr:rowOff>
    </xdr:from>
    <xdr:to>
      <xdr:col>22</xdr:col>
      <xdr:colOff>254000</xdr:colOff>
      <xdr:row>82</xdr:row>
      <xdr:rowOff>10886</xdr:rowOff>
    </xdr:to>
    <xdr:sp macro="" textlink="">
      <xdr:nvSpPr>
        <xdr:cNvPr id="277" name="円/楕円 276"/>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21063</xdr:rowOff>
    </xdr:from>
    <xdr:ext cx="762000" cy="259045"/>
    <xdr:sp macro="" textlink="">
      <xdr:nvSpPr>
        <xdr:cNvPr id="278" name="テキスト ボックス 277"/>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69245</xdr:rowOff>
    </xdr:from>
    <xdr:to>
      <xdr:col>21</xdr:col>
      <xdr:colOff>50800</xdr:colOff>
      <xdr:row>81</xdr:row>
      <xdr:rowOff>170845</xdr:rowOff>
    </xdr:to>
    <xdr:sp macro="" textlink="">
      <xdr:nvSpPr>
        <xdr:cNvPr id="279" name="円/楕円 278"/>
        <xdr:cNvSpPr/>
      </xdr:nvSpPr>
      <xdr:spPr>
        <a:xfrm>
          <a:off x="14351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9572</xdr:rowOff>
    </xdr:from>
    <xdr:ext cx="762000" cy="259045"/>
    <xdr:sp macro="" textlink="">
      <xdr:nvSpPr>
        <xdr:cNvPr id="280" name="テキスト ボックス 279"/>
        <xdr:cNvSpPr txBox="1"/>
      </xdr:nvSpPr>
      <xdr:spPr>
        <a:xfrm>
          <a:off x="14020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153307</xdr:rowOff>
    </xdr:from>
    <xdr:to>
      <xdr:col>19</xdr:col>
      <xdr:colOff>533400</xdr:colOff>
      <xdr:row>86</xdr:row>
      <xdr:rowOff>83457</xdr:rowOff>
    </xdr:to>
    <xdr:sp macro="" textlink="">
      <xdr:nvSpPr>
        <xdr:cNvPr id="281" name="円/楕円 280"/>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93634</xdr:rowOff>
    </xdr:from>
    <xdr:ext cx="762000" cy="259045"/>
    <xdr:sp macro="" textlink="">
      <xdr:nvSpPr>
        <xdr:cNvPr id="282" name="テキスト ボックス 281"/>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類似団体の平均値を上回る状態が続いているが、主な原因は同規模団体に比べて文化財関連業務が充実していることや図書館の規模が大きいこと、学校・幼稚園数が多いことなどが挙げられる。平成２８年３月作成の定員適正化計画を基に、今後も職員の適正化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28031</xdr:rowOff>
    </xdr:from>
    <xdr:to>
      <xdr:col>24</xdr:col>
      <xdr:colOff>558800</xdr:colOff>
      <xdr:row>61</xdr:row>
      <xdr:rowOff>36649</xdr:rowOff>
    </xdr:to>
    <xdr:cxnSp macro="">
      <xdr:nvCxnSpPr>
        <xdr:cNvPr id="319" name="直線コネクタ 318"/>
        <xdr:cNvCxnSpPr/>
      </xdr:nvCxnSpPr>
      <xdr:spPr>
        <a:xfrm flipV="1">
          <a:off x="16179800" y="10486481"/>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2177</xdr:rowOff>
    </xdr:from>
    <xdr:to>
      <xdr:col>23</xdr:col>
      <xdr:colOff>406400</xdr:colOff>
      <xdr:row>61</xdr:row>
      <xdr:rowOff>36649</xdr:rowOff>
    </xdr:to>
    <xdr:cxnSp macro="">
      <xdr:nvCxnSpPr>
        <xdr:cNvPr id="322" name="直線コネクタ 321"/>
        <xdr:cNvCxnSpPr/>
      </xdr:nvCxnSpPr>
      <xdr:spPr>
        <a:xfrm>
          <a:off x="15290800" y="1046062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146050</xdr:rowOff>
    </xdr:from>
    <xdr:to>
      <xdr:col>22</xdr:col>
      <xdr:colOff>203200</xdr:colOff>
      <xdr:row>61</xdr:row>
      <xdr:rowOff>2177</xdr:rowOff>
    </xdr:to>
    <xdr:cxnSp macro="">
      <xdr:nvCxnSpPr>
        <xdr:cNvPr id="325" name="直線コネクタ 324"/>
        <xdr:cNvCxnSpPr/>
      </xdr:nvCxnSpPr>
      <xdr:spPr>
        <a:xfrm>
          <a:off x="14401800" y="1043305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146050</xdr:rowOff>
    </xdr:from>
    <xdr:to>
      <xdr:col>21</xdr:col>
      <xdr:colOff>0</xdr:colOff>
      <xdr:row>61</xdr:row>
      <xdr:rowOff>2177</xdr:rowOff>
    </xdr:to>
    <xdr:cxnSp macro="">
      <xdr:nvCxnSpPr>
        <xdr:cNvPr id="328" name="直線コネクタ 327"/>
        <xdr:cNvCxnSpPr/>
      </xdr:nvCxnSpPr>
      <xdr:spPr>
        <a:xfrm flipV="1">
          <a:off x="13512800" y="1043305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148681</xdr:rowOff>
    </xdr:from>
    <xdr:to>
      <xdr:col>24</xdr:col>
      <xdr:colOff>609600</xdr:colOff>
      <xdr:row>61</xdr:row>
      <xdr:rowOff>78831</xdr:rowOff>
    </xdr:to>
    <xdr:sp macro="" textlink="">
      <xdr:nvSpPr>
        <xdr:cNvPr id="338" name="円/楕円 337"/>
        <xdr:cNvSpPr/>
      </xdr:nvSpPr>
      <xdr:spPr>
        <a:xfrm>
          <a:off x="169672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120758</xdr:rowOff>
    </xdr:from>
    <xdr:ext cx="762000" cy="259045"/>
    <xdr:sp macro="" textlink="">
      <xdr:nvSpPr>
        <xdr:cNvPr id="339" name="定員管理の状況該当値テキスト"/>
        <xdr:cNvSpPr txBox="1"/>
      </xdr:nvSpPr>
      <xdr:spPr>
        <a:xfrm>
          <a:off x="17106900" y="1040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157299</xdr:rowOff>
    </xdr:from>
    <xdr:to>
      <xdr:col>23</xdr:col>
      <xdr:colOff>457200</xdr:colOff>
      <xdr:row>61</xdr:row>
      <xdr:rowOff>87449</xdr:rowOff>
    </xdr:to>
    <xdr:sp macro="" textlink="">
      <xdr:nvSpPr>
        <xdr:cNvPr id="340" name="円/楕円 339"/>
        <xdr:cNvSpPr/>
      </xdr:nvSpPr>
      <xdr:spPr>
        <a:xfrm>
          <a:off x="16129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72226</xdr:rowOff>
    </xdr:from>
    <xdr:ext cx="736600" cy="259045"/>
    <xdr:sp macro="" textlink="">
      <xdr:nvSpPr>
        <xdr:cNvPr id="341" name="テキスト ボックス 340"/>
        <xdr:cNvSpPr txBox="1"/>
      </xdr:nvSpPr>
      <xdr:spPr>
        <a:xfrm>
          <a:off x="15798800" y="1053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122827</xdr:rowOff>
    </xdr:from>
    <xdr:to>
      <xdr:col>22</xdr:col>
      <xdr:colOff>254000</xdr:colOff>
      <xdr:row>61</xdr:row>
      <xdr:rowOff>52977</xdr:rowOff>
    </xdr:to>
    <xdr:sp macro="" textlink="">
      <xdr:nvSpPr>
        <xdr:cNvPr id="342" name="円/楕円 341"/>
        <xdr:cNvSpPr/>
      </xdr:nvSpPr>
      <xdr:spPr>
        <a:xfrm>
          <a:off x="15240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43" name="テキスト ボックス 342"/>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95250</xdr:rowOff>
    </xdr:from>
    <xdr:to>
      <xdr:col>21</xdr:col>
      <xdr:colOff>50800</xdr:colOff>
      <xdr:row>61</xdr:row>
      <xdr:rowOff>25400</xdr:rowOff>
    </xdr:to>
    <xdr:sp macro="" textlink="">
      <xdr:nvSpPr>
        <xdr:cNvPr id="344" name="円/楕円 343"/>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10177</xdr:rowOff>
    </xdr:from>
    <xdr:ext cx="762000" cy="259045"/>
    <xdr:sp macro="" textlink="">
      <xdr:nvSpPr>
        <xdr:cNvPr id="345" name="テキスト ボックス 344"/>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122827</xdr:rowOff>
    </xdr:from>
    <xdr:to>
      <xdr:col>19</xdr:col>
      <xdr:colOff>533400</xdr:colOff>
      <xdr:row>61</xdr:row>
      <xdr:rowOff>52977</xdr:rowOff>
    </xdr:to>
    <xdr:sp macro="" textlink="">
      <xdr:nvSpPr>
        <xdr:cNvPr id="346" name="円/楕円 345"/>
        <xdr:cNvSpPr/>
      </xdr:nvSpPr>
      <xdr:spPr>
        <a:xfrm>
          <a:off x="13462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37754</xdr:rowOff>
    </xdr:from>
    <xdr:ext cx="762000" cy="259045"/>
    <xdr:sp macro="" textlink="">
      <xdr:nvSpPr>
        <xdr:cNvPr id="347" name="テキスト ボックス 346"/>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下水道事業や奈良県広域消防組合の起債の償還に対する繰出金・負担金</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増加したことなどから、前年度に比べ</a:t>
          </a:r>
          <a:r>
            <a:rPr kumimoji="1" lang="en-US" altLang="ja-JP" sz="1300">
              <a:solidFill>
                <a:sysClr val="windowText" lastClr="000000"/>
              </a:solidFill>
              <a:effectLst/>
              <a:latin typeface="+mn-lt"/>
              <a:ea typeface="+mn-ea"/>
              <a:cs typeface="+mn-cs"/>
            </a:rPr>
            <a:t>0.3</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悪化</a:t>
          </a:r>
          <a:r>
            <a:rPr kumimoji="1" lang="ja-JP" altLang="ja-JP" sz="1300">
              <a:solidFill>
                <a:sysClr val="windowText" lastClr="000000"/>
              </a:solidFill>
              <a:effectLst/>
              <a:latin typeface="+mn-lt"/>
              <a:ea typeface="+mn-ea"/>
              <a:cs typeface="+mn-cs"/>
            </a:rPr>
            <a:t>した。なお、類似団体と比べると元利償還金、繰出金とも上回ったが、交付税算入公債費等を控いた実質的な公債費は類似団体平均を下回っている。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今後も、各種事業を計画的に実施していく中で、財源的に有利な起債を活用するなど、実質公債費比率の上昇の抑制に努める。</a:t>
          </a:r>
          <a:endParaRPr lang="ja-JP" altLang="ja-JP" sz="13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11176</xdr:rowOff>
    </xdr:to>
    <xdr:cxnSp macro="">
      <xdr:nvCxnSpPr>
        <xdr:cNvPr id="379" name="直線コネクタ 378"/>
        <xdr:cNvCxnSpPr/>
      </xdr:nvCxnSpPr>
      <xdr:spPr>
        <a:xfrm>
          <a:off x="16179800" y="68402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30480</xdr:rowOff>
    </xdr:to>
    <xdr:cxnSp macro="">
      <xdr:nvCxnSpPr>
        <xdr:cNvPr id="382" name="直線コネクタ 381"/>
        <xdr:cNvCxnSpPr/>
      </xdr:nvCxnSpPr>
      <xdr:spPr>
        <a:xfrm flipV="1">
          <a:off x="15290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107696</xdr:rowOff>
    </xdr:to>
    <xdr:cxnSp macro="">
      <xdr:nvCxnSpPr>
        <xdr:cNvPr id="385" name="直線コネクタ 384"/>
        <xdr:cNvCxnSpPr/>
      </xdr:nvCxnSpPr>
      <xdr:spPr>
        <a:xfrm flipV="1">
          <a:off x="14401800" y="68884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107696</xdr:rowOff>
    </xdr:from>
    <xdr:to>
      <xdr:col>21</xdr:col>
      <xdr:colOff>0</xdr:colOff>
      <xdr:row>41</xdr:row>
      <xdr:rowOff>32766</xdr:rowOff>
    </xdr:to>
    <xdr:cxnSp macro="">
      <xdr:nvCxnSpPr>
        <xdr:cNvPr id="388" name="直線コネクタ 387"/>
        <xdr:cNvCxnSpPr/>
      </xdr:nvCxnSpPr>
      <xdr:spPr>
        <a:xfrm flipV="1">
          <a:off x="13512800" y="69656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131826</xdr:rowOff>
    </xdr:from>
    <xdr:to>
      <xdr:col>24</xdr:col>
      <xdr:colOff>609600</xdr:colOff>
      <xdr:row>40</xdr:row>
      <xdr:rowOff>61976</xdr:rowOff>
    </xdr:to>
    <xdr:sp macro="" textlink="">
      <xdr:nvSpPr>
        <xdr:cNvPr id="398" name="円/楕円 397"/>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148353</xdr:rowOff>
    </xdr:from>
    <xdr:ext cx="762000" cy="259045"/>
    <xdr:sp macro="" textlink="">
      <xdr:nvSpPr>
        <xdr:cNvPr id="399"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400" name="円/楕円 399"/>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401" name="テキスト ボックス 400"/>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2" name="円/楕円 401"/>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3" name="テキスト ボックス 402"/>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56896</xdr:rowOff>
    </xdr:from>
    <xdr:to>
      <xdr:col>21</xdr:col>
      <xdr:colOff>50800</xdr:colOff>
      <xdr:row>40</xdr:row>
      <xdr:rowOff>158496</xdr:rowOff>
    </xdr:to>
    <xdr:sp macro="" textlink="">
      <xdr:nvSpPr>
        <xdr:cNvPr id="404" name="円/楕円 403"/>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168673</xdr:rowOff>
    </xdr:from>
    <xdr:ext cx="762000" cy="259045"/>
    <xdr:sp macro="" textlink="">
      <xdr:nvSpPr>
        <xdr:cNvPr id="405" name="テキスト ボックス 404"/>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153416</xdr:rowOff>
    </xdr:from>
    <xdr:to>
      <xdr:col>19</xdr:col>
      <xdr:colOff>533400</xdr:colOff>
      <xdr:row>41</xdr:row>
      <xdr:rowOff>83566</xdr:rowOff>
    </xdr:to>
    <xdr:sp macro="" textlink="">
      <xdr:nvSpPr>
        <xdr:cNvPr id="406" name="円/楕円 405"/>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93743</xdr:rowOff>
    </xdr:from>
    <xdr:ext cx="762000" cy="259045"/>
    <xdr:sp macro="" textlink="">
      <xdr:nvSpPr>
        <xdr:cNvPr id="407" name="テキスト ボックス 406"/>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effectLst/>
            </a:rPr>
            <a:t>　地方債残高が増加したが、下水道事業への繰出金や国保中央病院組合負担金の減などにより前年度に比べて</a:t>
          </a:r>
          <a:r>
            <a:rPr lang="en-US" altLang="ja-JP" sz="1300">
              <a:effectLst/>
            </a:rPr>
            <a:t>2.2</a:t>
          </a:r>
          <a:r>
            <a:rPr lang="ja-JP" altLang="en-US" sz="1300">
              <a:effectLst/>
            </a:rPr>
            <a:t>ポイント改善した。但し、地方債残高は依然として類似団体を超過している。</a:t>
          </a:r>
        </a:p>
        <a:p>
          <a:pPr eaLnBrk="1" fontAlgn="auto" latinLnBrk="0" hangingPunct="1"/>
          <a:r>
            <a:rPr lang="ja-JP" altLang="en-US" sz="1300">
              <a:effectLst/>
            </a:rPr>
            <a:t>　今後、広域ごみ処理施設等の新設に伴う地方債の活用等により将来負担比率の上昇が見込まれることから、税収の強化や充当可能財源の確保など、より一層財政の健全化に取り組む必要がある。</a:t>
          </a:r>
        </a:p>
        <a:p>
          <a:pPr eaLnBrk="1" fontAlgn="auto" latinLnBrk="0" hangingPunct="1"/>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64059</xdr:rowOff>
    </xdr:from>
    <xdr:to>
      <xdr:col>24</xdr:col>
      <xdr:colOff>558800</xdr:colOff>
      <xdr:row>16</xdr:row>
      <xdr:rowOff>85293</xdr:rowOff>
    </xdr:to>
    <xdr:cxnSp macro="">
      <xdr:nvCxnSpPr>
        <xdr:cNvPr id="439" name="直線コネクタ 438"/>
        <xdr:cNvCxnSpPr/>
      </xdr:nvCxnSpPr>
      <xdr:spPr>
        <a:xfrm flipV="1">
          <a:off x="16179800" y="2807259"/>
          <a:ext cx="8382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85293</xdr:rowOff>
    </xdr:from>
    <xdr:to>
      <xdr:col>23</xdr:col>
      <xdr:colOff>406400</xdr:colOff>
      <xdr:row>16</xdr:row>
      <xdr:rowOff>130658</xdr:rowOff>
    </xdr:to>
    <xdr:cxnSp macro="">
      <xdr:nvCxnSpPr>
        <xdr:cNvPr id="442" name="直線コネクタ 441"/>
        <xdr:cNvCxnSpPr/>
      </xdr:nvCxnSpPr>
      <xdr:spPr>
        <a:xfrm flipV="1">
          <a:off x="15290800" y="2828493"/>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130658</xdr:rowOff>
    </xdr:from>
    <xdr:to>
      <xdr:col>22</xdr:col>
      <xdr:colOff>203200</xdr:colOff>
      <xdr:row>16</xdr:row>
      <xdr:rowOff>135484</xdr:rowOff>
    </xdr:to>
    <xdr:cxnSp macro="">
      <xdr:nvCxnSpPr>
        <xdr:cNvPr id="445" name="直線コネクタ 444"/>
        <xdr:cNvCxnSpPr/>
      </xdr:nvCxnSpPr>
      <xdr:spPr>
        <a:xfrm flipV="1">
          <a:off x="14401800" y="28738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135484</xdr:rowOff>
    </xdr:from>
    <xdr:to>
      <xdr:col>21</xdr:col>
      <xdr:colOff>0</xdr:colOff>
      <xdr:row>17</xdr:row>
      <xdr:rowOff>36424</xdr:rowOff>
    </xdr:to>
    <xdr:cxnSp macro="">
      <xdr:nvCxnSpPr>
        <xdr:cNvPr id="448" name="直線コネクタ 447"/>
        <xdr:cNvCxnSpPr/>
      </xdr:nvCxnSpPr>
      <xdr:spPr>
        <a:xfrm flipV="1">
          <a:off x="13512800" y="287868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13259</xdr:rowOff>
    </xdr:from>
    <xdr:to>
      <xdr:col>24</xdr:col>
      <xdr:colOff>609600</xdr:colOff>
      <xdr:row>16</xdr:row>
      <xdr:rowOff>114859</xdr:rowOff>
    </xdr:to>
    <xdr:sp macro="" textlink="">
      <xdr:nvSpPr>
        <xdr:cNvPr id="458" name="円/楕円 457"/>
        <xdr:cNvSpPr/>
      </xdr:nvSpPr>
      <xdr:spPr>
        <a:xfrm>
          <a:off x="16967200" y="27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156786</xdr:rowOff>
    </xdr:from>
    <xdr:ext cx="762000" cy="259045"/>
    <xdr:sp macro="" textlink="">
      <xdr:nvSpPr>
        <xdr:cNvPr id="459" name="将来負担の状況該当値テキスト"/>
        <xdr:cNvSpPr txBox="1"/>
      </xdr:nvSpPr>
      <xdr:spPr>
        <a:xfrm>
          <a:off x="17106900" y="272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34493</xdr:rowOff>
    </xdr:from>
    <xdr:to>
      <xdr:col>23</xdr:col>
      <xdr:colOff>457200</xdr:colOff>
      <xdr:row>16</xdr:row>
      <xdr:rowOff>136093</xdr:rowOff>
    </xdr:to>
    <xdr:sp macro="" textlink="">
      <xdr:nvSpPr>
        <xdr:cNvPr id="460" name="円/楕円 459"/>
        <xdr:cNvSpPr/>
      </xdr:nvSpPr>
      <xdr:spPr>
        <a:xfrm>
          <a:off x="16129000" y="27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120870</xdr:rowOff>
    </xdr:from>
    <xdr:ext cx="736600" cy="259045"/>
    <xdr:sp macro="" textlink="">
      <xdr:nvSpPr>
        <xdr:cNvPr id="461" name="テキスト ボックス 460"/>
        <xdr:cNvSpPr txBox="1"/>
      </xdr:nvSpPr>
      <xdr:spPr>
        <a:xfrm>
          <a:off x="15798800" y="286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79858</xdr:rowOff>
    </xdr:from>
    <xdr:to>
      <xdr:col>22</xdr:col>
      <xdr:colOff>254000</xdr:colOff>
      <xdr:row>17</xdr:row>
      <xdr:rowOff>10008</xdr:rowOff>
    </xdr:to>
    <xdr:sp macro="" textlink="">
      <xdr:nvSpPr>
        <xdr:cNvPr id="462" name="円/楕円 461"/>
        <xdr:cNvSpPr/>
      </xdr:nvSpPr>
      <xdr:spPr>
        <a:xfrm>
          <a:off x="15240000" y="28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166235</xdr:rowOff>
    </xdr:from>
    <xdr:ext cx="762000" cy="259045"/>
    <xdr:sp macro="" textlink="">
      <xdr:nvSpPr>
        <xdr:cNvPr id="463" name="テキスト ボックス 462"/>
        <xdr:cNvSpPr txBox="1"/>
      </xdr:nvSpPr>
      <xdr:spPr>
        <a:xfrm>
          <a:off x="14909800" y="290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84684</xdr:rowOff>
    </xdr:from>
    <xdr:to>
      <xdr:col>21</xdr:col>
      <xdr:colOff>50800</xdr:colOff>
      <xdr:row>17</xdr:row>
      <xdr:rowOff>14834</xdr:rowOff>
    </xdr:to>
    <xdr:sp macro="" textlink="">
      <xdr:nvSpPr>
        <xdr:cNvPr id="464" name="円/楕円 463"/>
        <xdr:cNvSpPr/>
      </xdr:nvSpPr>
      <xdr:spPr>
        <a:xfrm>
          <a:off x="14351000" y="28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171061</xdr:rowOff>
    </xdr:from>
    <xdr:ext cx="762000" cy="259045"/>
    <xdr:sp macro="" textlink="">
      <xdr:nvSpPr>
        <xdr:cNvPr id="465" name="テキスト ボックス 464"/>
        <xdr:cNvSpPr txBox="1"/>
      </xdr:nvSpPr>
      <xdr:spPr>
        <a:xfrm>
          <a:off x="14020800" y="291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157074</xdr:rowOff>
    </xdr:from>
    <xdr:to>
      <xdr:col>19</xdr:col>
      <xdr:colOff>533400</xdr:colOff>
      <xdr:row>17</xdr:row>
      <xdr:rowOff>87224</xdr:rowOff>
    </xdr:to>
    <xdr:sp macro="" textlink="">
      <xdr:nvSpPr>
        <xdr:cNvPr id="466" name="円/楕円 465"/>
        <xdr:cNvSpPr/>
      </xdr:nvSpPr>
      <xdr:spPr>
        <a:xfrm>
          <a:off x="13462000" y="29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72001</xdr:rowOff>
    </xdr:from>
    <xdr:ext cx="762000" cy="259045"/>
    <xdr:sp macro="" textlink="">
      <xdr:nvSpPr>
        <xdr:cNvPr id="467" name="テキスト ボックス 466"/>
        <xdr:cNvSpPr txBox="1"/>
      </xdr:nvSpPr>
      <xdr:spPr>
        <a:xfrm>
          <a:off x="13131800" y="298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奈良県田原本町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32,330
32,122
21.09
12,349,664
11,843,100
451,517
7,077,241
11,532,144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主に扶養手当、期末手当は減少したが特に勤勉手当、時間外手当が増加したため前年度に比べ</a:t>
          </a:r>
          <a:r>
            <a:rPr kumimoji="1" lang="en-US" altLang="ja-JP" sz="1300" baseline="0">
              <a:latin typeface="ＭＳ Ｐゴシック"/>
            </a:rPr>
            <a:t>0.3</a:t>
          </a:r>
          <a:r>
            <a:rPr kumimoji="1" lang="ja-JP" altLang="en-US" sz="1300" baseline="0">
              <a:latin typeface="ＭＳ Ｐゴシック"/>
            </a:rPr>
            <a:t>ポイント上昇した。</a:t>
          </a:r>
          <a:endParaRPr kumimoji="1" lang="en-US" altLang="ja-JP" sz="1300" baseline="0">
            <a:latin typeface="ＭＳ Ｐゴシック"/>
          </a:endParaRPr>
        </a:p>
        <a:p>
          <a:r>
            <a:rPr kumimoji="1" lang="ja-JP" altLang="en-US" sz="1300" baseline="0">
              <a:latin typeface="ＭＳ Ｐゴシック"/>
            </a:rPr>
            <a:t>　今後も、定員適正化計画を基に職員数の適正化を図り、人件費全体の抑制に努めていく。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56134</xdr:rowOff>
    </xdr:from>
    <xdr:to>
      <xdr:col>7</xdr:col>
      <xdr:colOff>15875</xdr:colOff>
      <xdr:row>37</xdr:row>
      <xdr:rowOff>69850</xdr:rowOff>
    </xdr:to>
    <xdr:cxnSp macro="">
      <xdr:nvCxnSpPr>
        <xdr:cNvPr id="64" name="直線コネクタ 63"/>
        <xdr:cNvCxnSpPr/>
      </xdr:nvCxnSpPr>
      <xdr:spPr>
        <a:xfrm>
          <a:off x="3987800" y="63997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56134</xdr:rowOff>
    </xdr:from>
    <xdr:to>
      <xdr:col>5</xdr:col>
      <xdr:colOff>549275</xdr:colOff>
      <xdr:row>37</xdr:row>
      <xdr:rowOff>74422</xdr:rowOff>
    </xdr:to>
    <xdr:cxnSp macro="">
      <xdr:nvCxnSpPr>
        <xdr:cNvPr id="67" name="直線コネクタ 66"/>
        <xdr:cNvCxnSpPr/>
      </xdr:nvCxnSpPr>
      <xdr:spPr>
        <a:xfrm flipV="1">
          <a:off x="3098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74422</xdr:rowOff>
    </xdr:to>
    <xdr:cxnSp macro="">
      <xdr:nvCxnSpPr>
        <xdr:cNvPr id="70" name="直線コネクタ 69"/>
        <xdr:cNvCxnSpPr/>
      </xdr:nvCxnSpPr>
      <xdr:spPr>
        <a:xfrm>
          <a:off x="2209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78994</xdr:rowOff>
    </xdr:to>
    <xdr:cxnSp macro="">
      <xdr:nvCxnSpPr>
        <xdr:cNvPr id="73" name="直線コネクタ 72"/>
        <xdr:cNvCxnSpPr/>
      </xdr:nvCxnSpPr>
      <xdr:spPr>
        <a:xfrm flipV="1">
          <a:off x="1320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3" name="円/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5334</xdr:rowOff>
    </xdr:from>
    <xdr:to>
      <xdr:col>5</xdr:col>
      <xdr:colOff>600075</xdr:colOff>
      <xdr:row>37</xdr:row>
      <xdr:rowOff>106934</xdr:rowOff>
    </xdr:to>
    <xdr:sp macro="" textlink="">
      <xdr:nvSpPr>
        <xdr:cNvPr id="85" name="円/楕円 84"/>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91711</xdr:rowOff>
    </xdr:from>
    <xdr:ext cx="736600" cy="259045"/>
    <xdr:sp macro="" textlink="">
      <xdr:nvSpPr>
        <xdr:cNvPr id="86" name="テキスト ボックス 85"/>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23622</xdr:rowOff>
    </xdr:from>
    <xdr:to>
      <xdr:col>4</xdr:col>
      <xdr:colOff>396875</xdr:colOff>
      <xdr:row>37</xdr:row>
      <xdr:rowOff>125222</xdr:rowOff>
    </xdr:to>
    <xdr:sp macro="" textlink="">
      <xdr:nvSpPr>
        <xdr:cNvPr id="87" name="円/楕円 86"/>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109999</xdr:rowOff>
    </xdr:from>
    <xdr:ext cx="762000" cy="259045"/>
    <xdr:sp macro="" textlink="">
      <xdr:nvSpPr>
        <xdr:cNvPr id="88" name="テキスト ボックス 87"/>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9" name="円/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28194</xdr:rowOff>
    </xdr:from>
    <xdr:to>
      <xdr:col>1</xdr:col>
      <xdr:colOff>676275</xdr:colOff>
      <xdr:row>37</xdr:row>
      <xdr:rowOff>129794</xdr:rowOff>
    </xdr:to>
    <xdr:sp macro="" textlink="">
      <xdr:nvSpPr>
        <xdr:cNvPr id="91" name="円/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小中コンピューター教室機器賃借料や小中教諭等賃金</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の増加により、前年度に比べ</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ポイント上昇した。</a:t>
          </a:r>
          <a:endParaRPr lang="ja-JP" altLang="ja-JP" sz="1300">
            <a:effectLst/>
          </a:endParaRPr>
        </a:p>
        <a:p>
          <a:r>
            <a:rPr kumimoji="1" lang="ja-JP" altLang="ja-JP" sz="1300">
              <a:solidFill>
                <a:schemeClr val="dk1"/>
              </a:solidFill>
              <a:effectLst/>
              <a:latin typeface="+mn-lt"/>
              <a:ea typeface="+mn-ea"/>
              <a:cs typeface="+mn-cs"/>
            </a:rPr>
            <a:t>　今後も定期的な使用料・手数料の見直しによる収入確保や、予算枠配分方式の</a:t>
          </a:r>
          <a:r>
            <a:rPr kumimoji="1" lang="ja-JP" altLang="en-US" sz="1300">
              <a:solidFill>
                <a:schemeClr val="dk1"/>
              </a:solidFill>
              <a:effectLst/>
              <a:latin typeface="+mn-lt"/>
              <a:ea typeface="+mn-ea"/>
              <a:cs typeface="+mn-cs"/>
            </a:rPr>
            <a:t>確実な</a:t>
          </a:r>
          <a:r>
            <a:rPr kumimoji="1" lang="ja-JP" altLang="ja-JP" sz="1300">
              <a:solidFill>
                <a:schemeClr val="dk1"/>
              </a:solidFill>
              <a:effectLst/>
              <a:latin typeface="+mn-lt"/>
              <a:ea typeface="+mn-ea"/>
              <a:cs typeface="+mn-cs"/>
            </a:rPr>
            <a:t>実施によるコスト削減に努めていく。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138430</xdr:rowOff>
    </xdr:to>
    <xdr:cxnSp macro="">
      <xdr:nvCxnSpPr>
        <xdr:cNvPr id="125" name="直線コネクタ 124"/>
        <xdr:cNvCxnSpPr/>
      </xdr:nvCxnSpPr>
      <xdr:spPr>
        <a:xfrm>
          <a:off x="15671800" y="2664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62230</xdr:rowOff>
    </xdr:from>
    <xdr:to>
      <xdr:col>22</xdr:col>
      <xdr:colOff>565150</xdr:colOff>
      <xdr:row>15</xdr:row>
      <xdr:rowOff>92710</xdr:rowOff>
    </xdr:to>
    <xdr:cxnSp macro="">
      <xdr:nvCxnSpPr>
        <xdr:cNvPr id="128" name="直線コネクタ 127"/>
        <xdr:cNvCxnSpPr/>
      </xdr:nvCxnSpPr>
      <xdr:spPr>
        <a:xfrm>
          <a:off x="14782800" y="263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62230</xdr:rowOff>
    </xdr:to>
    <xdr:cxnSp macro="">
      <xdr:nvCxnSpPr>
        <xdr:cNvPr id="131" name="直線コネクタ 130"/>
        <xdr:cNvCxnSpPr/>
      </xdr:nvCxnSpPr>
      <xdr:spPr>
        <a:xfrm>
          <a:off x="13893800" y="2580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104140</xdr:rowOff>
    </xdr:from>
    <xdr:to>
      <xdr:col>20</xdr:col>
      <xdr:colOff>158750</xdr:colOff>
      <xdr:row>15</xdr:row>
      <xdr:rowOff>8890</xdr:rowOff>
    </xdr:to>
    <xdr:cxnSp macro="">
      <xdr:nvCxnSpPr>
        <xdr:cNvPr id="134" name="直線コネクタ 133"/>
        <xdr:cNvCxnSpPr/>
      </xdr:nvCxnSpPr>
      <xdr:spPr>
        <a:xfrm>
          <a:off x="13004800" y="2504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4" name="円/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5"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11430</xdr:rowOff>
    </xdr:from>
    <xdr:to>
      <xdr:col>21</xdr:col>
      <xdr:colOff>412750</xdr:colOff>
      <xdr:row>15</xdr:row>
      <xdr:rowOff>113030</xdr:rowOff>
    </xdr:to>
    <xdr:sp macro="" textlink="">
      <xdr:nvSpPr>
        <xdr:cNvPr id="148" name="円/楕円 147"/>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123207</xdr:rowOff>
    </xdr:from>
    <xdr:ext cx="762000" cy="259045"/>
    <xdr:sp macro="" textlink="">
      <xdr:nvSpPr>
        <xdr:cNvPr id="149" name="テキスト ボックス 148"/>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0" name="円/楕円 149"/>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1" name="テキスト ボックス 150"/>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2" name="円/楕円 151"/>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53" name="テキスト ボックス 152"/>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保育所運営負担金等が減少したが、子ども医療費助成金の等の伸びにより、前年度に比べ</a:t>
          </a:r>
          <a:r>
            <a:rPr kumimoji="1" lang="en-US" altLang="ja-JP" sz="1300">
              <a:latin typeface="ＭＳ Ｐゴシック"/>
            </a:rPr>
            <a:t>0.1</a:t>
          </a:r>
          <a:r>
            <a:rPr kumimoji="1" lang="ja-JP" altLang="en-US" sz="1300">
              <a:latin typeface="ＭＳ Ｐゴシック"/>
            </a:rPr>
            <a:t>ポイント上昇した。今後も適正な支出に努めていく。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55</xdr:row>
      <xdr:rowOff>158750</xdr:rowOff>
    </xdr:to>
    <xdr:cxnSp macro="">
      <xdr:nvCxnSpPr>
        <xdr:cNvPr id="186" name="直線コネクタ 185"/>
        <xdr:cNvCxnSpPr/>
      </xdr:nvCxnSpPr>
      <xdr:spPr>
        <a:xfrm>
          <a:off x="3987800" y="9575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146050</xdr:rowOff>
    </xdr:to>
    <xdr:cxnSp macro="">
      <xdr:nvCxnSpPr>
        <xdr:cNvPr id="189" name="直線コネクタ 188"/>
        <xdr:cNvCxnSpPr/>
      </xdr:nvCxnSpPr>
      <xdr:spPr>
        <a:xfrm>
          <a:off x="3098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69850</xdr:rowOff>
    </xdr:to>
    <xdr:cxnSp macro="">
      <xdr:nvCxnSpPr>
        <xdr:cNvPr id="192" name="直線コネクタ 191"/>
        <xdr:cNvCxnSpPr/>
      </xdr:nvCxnSpPr>
      <xdr:spPr>
        <a:xfrm>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19050</xdr:rowOff>
    </xdr:from>
    <xdr:to>
      <xdr:col>3</xdr:col>
      <xdr:colOff>142875</xdr:colOff>
      <xdr:row>55</xdr:row>
      <xdr:rowOff>31750</xdr:rowOff>
    </xdr:to>
    <xdr:cxnSp macro="">
      <xdr:nvCxnSpPr>
        <xdr:cNvPr id="195" name="直線コネクタ 194"/>
        <xdr:cNvCxnSpPr/>
      </xdr:nvCxnSpPr>
      <xdr:spPr>
        <a:xfrm>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107950</xdr:rowOff>
    </xdr:from>
    <xdr:to>
      <xdr:col>7</xdr:col>
      <xdr:colOff>66675</xdr:colOff>
      <xdr:row>56</xdr:row>
      <xdr:rowOff>38100</xdr:rowOff>
    </xdr:to>
    <xdr:sp macro="" textlink="">
      <xdr:nvSpPr>
        <xdr:cNvPr id="205" name="円/楕円 204"/>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124477</xdr:rowOff>
    </xdr:from>
    <xdr:ext cx="762000" cy="259045"/>
    <xdr:sp macro="" textlink="">
      <xdr:nvSpPr>
        <xdr:cNvPr id="206"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7" name="円/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08" name="テキスト ボックス 207"/>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9" name="円/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0" name="テキスト ボックス 20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1" name="円/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2" name="テキスト ボックス 211"/>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213" name="円/楕円 212"/>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80027</xdr:rowOff>
    </xdr:from>
    <xdr:ext cx="762000" cy="259045"/>
    <xdr:sp macro="" textlink="">
      <xdr:nvSpPr>
        <xdr:cNvPr id="214" name="テキスト ボックス 213"/>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ysClr val="windowText" lastClr="000000"/>
              </a:solidFill>
              <a:effectLst/>
              <a:latin typeface="+mn-lt"/>
              <a:ea typeface="+mn-ea"/>
              <a:cs typeface="+mn-cs"/>
            </a:rPr>
            <a:t>維持補修費等は減少したものの、</a:t>
          </a:r>
          <a:r>
            <a:rPr kumimoji="1" lang="ja-JP" altLang="ja-JP" sz="1300">
              <a:solidFill>
                <a:schemeClr val="dk1"/>
              </a:solidFill>
              <a:effectLst/>
              <a:latin typeface="+mn-lt"/>
              <a:ea typeface="+mn-ea"/>
              <a:cs typeface="+mn-cs"/>
            </a:rPr>
            <a:t>特別会計（介護保険、公共下水道事業、国民健康保険）への繰出金、後期高齢者医療広域連合への負担金が増加したため前年度に比べ</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ポイント上昇した。</a:t>
          </a:r>
          <a:endParaRPr lang="ja-JP" altLang="ja-JP" sz="1300">
            <a:effectLst/>
          </a:endParaRPr>
        </a:p>
        <a:p>
          <a:r>
            <a:rPr kumimoji="1" lang="ja-JP" altLang="ja-JP" sz="1300">
              <a:solidFill>
                <a:schemeClr val="dk1"/>
              </a:solidFill>
              <a:effectLst/>
              <a:latin typeface="+mn-lt"/>
              <a:ea typeface="+mn-ea"/>
              <a:cs typeface="+mn-cs"/>
            </a:rPr>
            <a:t>　今後も維持補修費や繰出金等の抑制に取り組み、普通会計の負担額を減らしていくよう努める。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100330</xdr:rowOff>
    </xdr:from>
    <xdr:to>
      <xdr:col>24</xdr:col>
      <xdr:colOff>31750</xdr:colOff>
      <xdr:row>57</xdr:row>
      <xdr:rowOff>168910</xdr:rowOff>
    </xdr:to>
    <xdr:cxnSp macro="">
      <xdr:nvCxnSpPr>
        <xdr:cNvPr id="247" name="直線コネクタ 246"/>
        <xdr:cNvCxnSpPr/>
      </xdr:nvCxnSpPr>
      <xdr:spPr>
        <a:xfrm>
          <a:off x="15671800" y="98729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100330</xdr:rowOff>
    </xdr:to>
    <xdr:cxnSp macro="">
      <xdr:nvCxnSpPr>
        <xdr:cNvPr id="250" name="直線コネクタ 249"/>
        <xdr:cNvCxnSpPr/>
      </xdr:nvCxnSpPr>
      <xdr:spPr>
        <a:xfrm>
          <a:off x="14782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77470</xdr:rowOff>
    </xdr:to>
    <xdr:cxnSp macro="">
      <xdr:nvCxnSpPr>
        <xdr:cNvPr id="253" name="直線コネクタ 252"/>
        <xdr:cNvCxnSpPr/>
      </xdr:nvCxnSpPr>
      <xdr:spPr>
        <a:xfrm>
          <a:off x="13893800" y="979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24130</xdr:rowOff>
    </xdr:to>
    <xdr:cxnSp macro="">
      <xdr:nvCxnSpPr>
        <xdr:cNvPr id="256" name="直線コネクタ 255"/>
        <xdr:cNvCxnSpPr/>
      </xdr:nvCxnSpPr>
      <xdr:spPr>
        <a:xfrm>
          <a:off x="13004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66" name="円/楕円 265"/>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67"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68" name="円/楕円 267"/>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69" name="テキスト ボックス 268"/>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0" name="円/楕円 269"/>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1" name="テキスト ボックス 270"/>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2" name="円/楕円 271"/>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3" name="テキスト ボックス 272"/>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4" name="円/楕円 273"/>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75" name="テキスト ボックス 274"/>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保育所運営費補助金や、し尿処理事業補償金</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したものの、奈良県広域消防組合負担金の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により、前年度に比べ</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　今後も団体等に対する補助金や協議会等の負担金について、事業効果や目的、団体の状況等を精査し、</a:t>
          </a:r>
          <a:r>
            <a:rPr kumimoji="1" lang="ja-JP" altLang="en-US" sz="1300">
              <a:solidFill>
                <a:schemeClr val="dk1"/>
              </a:solidFill>
              <a:effectLst/>
              <a:latin typeface="+mn-lt"/>
              <a:ea typeface="+mn-ea"/>
              <a:cs typeface="+mn-cs"/>
            </a:rPr>
            <a:t>内容の見直しや</a:t>
          </a:r>
          <a:r>
            <a:rPr kumimoji="1" lang="ja-JP" altLang="ja-JP" sz="1300">
              <a:solidFill>
                <a:schemeClr val="dk1"/>
              </a:solidFill>
              <a:effectLst/>
              <a:latin typeface="+mn-lt"/>
              <a:ea typeface="+mn-ea"/>
              <a:cs typeface="+mn-cs"/>
            </a:rPr>
            <a:t>終期の設定</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廃止・縮減に努める。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36</xdr:row>
      <xdr:rowOff>159004</xdr:rowOff>
    </xdr:to>
    <xdr:cxnSp macro="">
      <xdr:nvCxnSpPr>
        <xdr:cNvPr id="305" name="直線コネクタ 304"/>
        <xdr:cNvCxnSpPr/>
      </xdr:nvCxnSpPr>
      <xdr:spPr>
        <a:xfrm>
          <a:off x="15671800" y="63129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37</xdr:row>
      <xdr:rowOff>14986</xdr:rowOff>
    </xdr:to>
    <xdr:cxnSp macro="">
      <xdr:nvCxnSpPr>
        <xdr:cNvPr id="308" name="直線コネクタ 307"/>
        <xdr:cNvCxnSpPr/>
      </xdr:nvCxnSpPr>
      <xdr:spPr>
        <a:xfrm flipV="1">
          <a:off x="14782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14986</xdr:rowOff>
    </xdr:to>
    <xdr:cxnSp macro="">
      <xdr:nvCxnSpPr>
        <xdr:cNvPr id="311" name="直線コネクタ 310"/>
        <xdr:cNvCxnSpPr/>
      </xdr:nvCxnSpPr>
      <xdr:spPr>
        <a:xfrm>
          <a:off x="13893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36</xdr:row>
      <xdr:rowOff>168148</xdr:rowOff>
    </xdr:to>
    <xdr:cxnSp macro="">
      <xdr:nvCxnSpPr>
        <xdr:cNvPr id="314" name="直線コネクタ 313"/>
        <xdr:cNvCxnSpPr/>
      </xdr:nvCxnSpPr>
      <xdr:spPr>
        <a:xfrm flipV="1">
          <a:off x="13004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24" name="円/楕円 323"/>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124731</xdr:rowOff>
    </xdr:from>
    <xdr:ext cx="762000" cy="259045"/>
    <xdr:sp macro="" textlink="">
      <xdr:nvSpPr>
        <xdr:cNvPr id="325"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26" name="円/楕円 325"/>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27" name="テキスト ボックス 326"/>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8" name="円/楕円 327"/>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9" name="テキスト ボックス 328"/>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30" name="円/楕円 329"/>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31" name="テキスト ボックス 330"/>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32" name="円/楕円 331"/>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33" name="テキスト ボックス 33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多額の借入を行った生涯学習センター建設事業（平成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年度完成）の償還ピーク</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過ぎ</a:t>
          </a:r>
          <a:r>
            <a:rPr kumimoji="1" lang="ja-JP" altLang="en-US" sz="1300">
              <a:solidFill>
                <a:schemeClr val="dk1"/>
              </a:solidFill>
              <a:effectLst/>
              <a:latin typeface="+mn-lt"/>
              <a:ea typeface="+mn-ea"/>
              <a:cs typeface="+mn-cs"/>
            </a:rPr>
            <a:t>たが、大型事業の増加により</a:t>
          </a:r>
          <a:r>
            <a:rPr kumimoji="1" lang="ja-JP" altLang="ja-JP" sz="1300">
              <a:solidFill>
                <a:schemeClr val="dk1"/>
              </a:solidFill>
              <a:effectLst/>
              <a:latin typeface="+mn-lt"/>
              <a:ea typeface="+mn-ea"/>
              <a:cs typeface="+mn-cs"/>
            </a:rPr>
            <a:t>比率は</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傾向にある。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、広域ごみ処理施設建設事業や道の駅建設事業等に</a:t>
          </a:r>
          <a:r>
            <a:rPr kumimoji="1" lang="ja-JP" altLang="en-US" sz="1300">
              <a:solidFill>
                <a:schemeClr val="dk1"/>
              </a:solidFill>
              <a:effectLst/>
              <a:latin typeface="+mn-lt"/>
              <a:ea typeface="+mn-ea"/>
              <a:cs typeface="+mn-cs"/>
            </a:rPr>
            <a:t>取り組んでいるこ</a:t>
          </a:r>
          <a:r>
            <a:rPr kumimoji="1" lang="ja-JP" altLang="ja-JP" sz="1300">
              <a:solidFill>
                <a:schemeClr val="dk1"/>
              </a:solidFill>
              <a:effectLst/>
              <a:latin typeface="+mn-lt"/>
              <a:ea typeface="+mn-ea"/>
              <a:cs typeface="+mn-cs"/>
            </a:rPr>
            <a:t>とから、</a:t>
          </a:r>
          <a:r>
            <a:rPr kumimoji="1" lang="ja-JP" altLang="en-US" sz="1300">
              <a:solidFill>
                <a:schemeClr val="dk1"/>
              </a:solidFill>
              <a:effectLst/>
              <a:latin typeface="+mn-lt"/>
              <a:ea typeface="+mn-ea"/>
              <a:cs typeface="+mn-cs"/>
            </a:rPr>
            <a:t>今後</a:t>
          </a:r>
          <a:r>
            <a:rPr kumimoji="1" lang="ja-JP" altLang="ja-JP" sz="1300">
              <a:solidFill>
                <a:schemeClr val="dk1"/>
              </a:solidFill>
              <a:effectLst/>
              <a:latin typeface="+mn-lt"/>
              <a:ea typeface="+mn-ea"/>
              <a:cs typeface="+mn-cs"/>
            </a:rPr>
            <a:t>比率の上昇を抑えるよう計画的な地方債の新規発行に努める。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146050</xdr:rowOff>
    </xdr:from>
    <xdr:to>
      <xdr:col>7</xdr:col>
      <xdr:colOff>15875</xdr:colOff>
      <xdr:row>78</xdr:row>
      <xdr:rowOff>58420</xdr:rowOff>
    </xdr:to>
    <xdr:cxnSp macro="">
      <xdr:nvCxnSpPr>
        <xdr:cNvPr id="366" name="直線コネクタ 365"/>
        <xdr:cNvCxnSpPr/>
      </xdr:nvCxnSpPr>
      <xdr:spPr>
        <a:xfrm>
          <a:off x="3987800" y="13347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146050</xdr:rowOff>
    </xdr:from>
    <xdr:to>
      <xdr:col>5</xdr:col>
      <xdr:colOff>549275</xdr:colOff>
      <xdr:row>78</xdr:row>
      <xdr:rowOff>73661</xdr:rowOff>
    </xdr:to>
    <xdr:cxnSp macro="">
      <xdr:nvCxnSpPr>
        <xdr:cNvPr id="369" name="直線コネクタ 368"/>
        <xdr:cNvCxnSpPr/>
      </xdr:nvCxnSpPr>
      <xdr:spPr>
        <a:xfrm flipV="1">
          <a:off x="3098800" y="133477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20320</xdr:rowOff>
    </xdr:from>
    <xdr:to>
      <xdr:col>4</xdr:col>
      <xdr:colOff>346075</xdr:colOff>
      <xdr:row>78</xdr:row>
      <xdr:rowOff>73661</xdr:rowOff>
    </xdr:to>
    <xdr:cxnSp macro="">
      <xdr:nvCxnSpPr>
        <xdr:cNvPr id="372" name="直線コネクタ 371"/>
        <xdr:cNvCxnSpPr/>
      </xdr:nvCxnSpPr>
      <xdr:spPr>
        <a:xfrm>
          <a:off x="2209800" y="133934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20320</xdr:rowOff>
    </xdr:from>
    <xdr:to>
      <xdr:col>3</xdr:col>
      <xdr:colOff>142875</xdr:colOff>
      <xdr:row>78</xdr:row>
      <xdr:rowOff>66039</xdr:rowOff>
    </xdr:to>
    <xdr:cxnSp macro="">
      <xdr:nvCxnSpPr>
        <xdr:cNvPr id="375" name="直線コネクタ 374"/>
        <xdr:cNvCxnSpPr/>
      </xdr:nvCxnSpPr>
      <xdr:spPr>
        <a:xfrm flipV="1">
          <a:off x="1320800" y="13393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5" name="円/楕円 384"/>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86"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95250</xdr:rowOff>
    </xdr:from>
    <xdr:to>
      <xdr:col>5</xdr:col>
      <xdr:colOff>600075</xdr:colOff>
      <xdr:row>78</xdr:row>
      <xdr:rowOff>25400</xdr:rowOff>
    </xdr:to>
    <xdr:sp macro="" textlink="">
      <xdr:nvSpPr>
        <xdr:cNvPr id="387" name="円/楕円 386"/>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10177</xdr:rowOff>
    </xdr:from>
    <xdr:ext cx="736600" cy="259045"/>
    <xdr:sp macro="" textlink="">
      <xdr:nvSpPr>
        <xdr:cNvPr id="388" name="テキスト ボックス 38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22861</xdr:rowOff>
    </xdr:from>
    <xdr:to>
      <xdr:col>4</xdr:col>
      <xdr:colOff>396875</xdr:colOff>
      <xdr:row>78</xdr:row>
      <xdr:rowOff>124461</xdr:rowOff>
    </xdr:to>
    <xdr:sp macro="" textlink="">
      <xdr:nvSpPr>
        <xdr:cNvPr id="389" name="円/楕円 388"/>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90" name="テキスト ボックス 389"/>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140970</xdr:rowOff>
    </xdr:from>
    <xdr:to>
      <xdr:col>3</xdr:col>
      <xdr:colOff>193675</xdr:colOff>
      <xdr:row>78</xdr:row>
      <xdr:rowOff>71120</xdr:rowOff>
    </xdr:to>
    <xdr:sp macro="" textlink="">
      <xdr:nvSpPr>
        <xdr:cNvPr id="391" name="円/楕円 390"/>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92" name="テキスト ボックス 391"/>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93" name="円/楕円 392"/>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394" name="テキスト ボックス 393"/>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繰出金や物件費等経常一般財源が増加し</a:t>
          </a:r>
          <a:r>
            <a:rPr kumimoji="1" lang="ja-JP" altLang="ja-JP" sz="1300">
              <a:solidFill>
                <a:schemeClr val="dk1"/>
              </a:solidFill>
              <a:effectLst/>
              <a:latin typeface="+mn-lt"/>
              <a:ea typeface="+mn-ea"/>
              <a:cs typeface="+mn-cs"/>
            </a:rPr>
            <a:t>たことから、前年度より</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した。今後も引き続き経常経費の節減に努める。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97282</xdr:rowOff>
    </xdr:from>
    <xdr:to>
      <xdr:col>24</xdr:col>
      <xdr:colOff>31750</xdr:colOff>
      <xdr:row>78</xdr:row>
      <xdr:rowOff>30987</xdr:rowOff>
    </xdr:to>
    <xdr:cxnSp macro="">
      <xdr:nvCxnSpPr>
        <xdr:cNvPr id="425" name="直線コネクタ 424"/>
        <xdr:cNvCxnSpPr/>
      </xdr:nvCxnSpPr>
      <xdr:spPr>
        <a:xfrm>
          <a:off x="15671800" y="13298932"/>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97282</xdr:rowOff>
    </xdr:from>
    <xdr:to>
      <xdr:col>22</xdr:col>
      <xdr:colOff>565150</xdr:colOff>
      <xdr:row>77</xdr:row>
      <xdr:rowOff>101854</xdr:rowOff>
    </xdr:to>
    <xdr:cxnSp macro="">
      <xdr:nvCxnSpPr>
        <xdr:cNvPr id="428" name="直線コネクタ 427"/>
        <xdr:cNvCxnSpPr/>
      </xdr:nvCxnSpPr>
      <xdr:spPr>
        <a:xfrm flipV="1">
          <a:off x="14782800" y="13298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159004</xdr:rowOff>
    </xdr:from>
    <xdr:to>
      <xdr:col>21</xdr:col>
      <xdr:colOff>361950</xdr:colOff>
      <xdr:row>77</xdr:row>
      <xdr:rowOff>101854</xdr:rowOff>
    </xdr:to>
    <xdr:cxnSp macro="">
      <xdr:nvCxnSpPr>
        <xdr:cNvPr id="431" name="直線コネクタ 430"/>
        <xdr:cNvCxnSpPr/>
      </xdr:nvCxnSpPr>
      <xdr:spPr>
        <a:xfrm>
          <a:off x="13893800" y="131892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117856</xdr:rowOff>
    </xdr:from>
    <xdr:to>
      <xdr:col>20</xdr:col>
      <xdr:colOff>158750</xdr:colOff>
      <xdr:row>76</xdr:row>
      <xdr:rowOff>159004</xdr:rowOff>
    </xdr:to>
    <xdr:cxnSp macro="">
      <xdr:nvCxnSpPr>
        <xdr:cNvPr id="434" name="直線コネクタ 433"/>
        <xdr:cNvCxnSpPr/>
      </xdr:nvCxnSpPr>
      <xdr:spPr>
        <a:xfrm>
          <a:off x="13004800" y="13148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151637</xdr:rowOff>
    </xdr:from>
    <xdr:to>
      <xdr:col>24</xdr:col>
      <xdr:colOff>82550</xdr:colOff>
      <xdr:row>78</xdr:row>
      <xdr:rowOff>81787</xdr:rowOff>
    </xdr:to>
    <xdr:sp macro="" textlink="">
      <xdr:nvSpPr>
        <xdr:cNvPr id="444" name="円/楕円 443"/>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123714</xdr:rowOff>
    </xdr:from>
    <xdr:ext cx="762000" cy="259045"/>
    <xdr:sp macro="" textlink="">
      <xdr:nvSpPr>
        <xdr:cNvPr id="445"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46482</xdr:rowOff>
    </xdr:from>
    <xdr:to>
      <xdr:col>22</xdr:col>
      <xdr:colOff>615950</xdr:colOff>
      <xdr:row>77</xdr:row>
      <xdr:rowOff>148082</xdr:rowOff>
    </xdr:to>
    <xdr:sp macro="" textlink="">
      <xdr:nvSpPr>
        <xdr:cNvPr id="446" name="円/楕円 445"/>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132859</xdr:rowOff>
    </xdr:from>
    <xdr:ext cx="736600" cy="259045"/>
    <xdr:sp macro="" textlink="">
      <xdr:nvSpPr>
        <xdr:cNvPr id="447" name="テキスト ボックス 446"/>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51054</xdr:rowOff>
    </xdr:from>
    <xdr:to>
      <xdr:col>21</xdr:col>
      <xdr:colOff>412750</xdr:colOff>
      <xdr:row>77</xdr:row>
      <xdr:rowOff>152654</xdr:rowOff>
    </xdr:to>
    <xdr:sp macro="" textlink="">
      <xdr:nvSpPr>
        <xdr:cNvPr id="448" name="円/楕円 447"/>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137431</xdr:rowOff>
    </xdr:from>
    <xdr:ext cx="762000" cy="259045"/>
    <xdr:sp macro="" textlink="">
      <xdr:nvSpPr>
        <xdr:cNvPr id="449" name="テキスト ボックス 448"/>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108204</xdr:rowOff>
    </xdr:from>
    <xdr:to>
      <xdr:col>20</xdr:col>
      <xdr:colOff>209550</xdr:colOff>
      <xdr:row>77</xdr:row>
      <xdr:rowOff>38354</xdr:rowOff>
    </xdr:to>
    <xdr:sp macro="" textlink="">
      <xdr:nvSpPr>
        <xdr:cNvPr id="450" name="円/楕円 449"/>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23131</xdr:rowOff>
    </xdr:from>
    <xdr:ext cx="762000" cy="259045"/>
    <xdr:sp macro="" textlink="">
      <xdr:nvSpPr>
        <xdr:cNvPr id="451" name="テキスト ボックス 450"/>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67056</xdr:rowOff>
    </xdr:from>
    <xdr:to>
      <xdr:col>19</xdr:col>
      <xdr:colOff>6350</xdr:colOff>
      <xdr:row>76</xdr:row>
      <xdr:rowOff>168656</xdr:rowOff>
    </xdr:to>
    <xdr:sp macro="" textlink="">
      <xdr:nvSpPr>
        <xdr:cNvPr id="452" name="円/楕円 451"/>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153433</xdr:rowOff>
    </xdr:from>
    <xdr:ext cx="762000" cy="259045"/>
    <xdr:sp macro="" textlink="">
      <xdr:nvSpPr>
        <xdr:cNvPr id="453" name="テキスト ボックス 452"/>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奈良県田原本町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104151</xdr:rowOff>
    </xdr:from>
    <xdr:to>
      <xdr:col>4</xdr:col>
      <xdr:colOff>1117600</xdr:colOff>
      <xdr:row>17</xdr:row>
      <xdr:rowOff>108266</xdr:rowOff>
    </xdr:to>
    <xdr:cxnSp macro="">
      <xdr:nvCxnSpPr>
        <xdr:cNvPr id="52" name="直線コネクタ 51"/>
        <xdr:cNvCxnSpPr/>
      </xdr:nvCxnSpPr>
      <xdr:spPr bwMode="auto">
        <a:xfrm flipV="1">
          <a:off x="5003800" y="3066426"/>
          <a:ext cx="6477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108266</xdr:rowOff>
    </xdr:from>
    <xdr:to>
      <xdr:col>4</xdr:col>
      <xdr:colOff>469900</xdr:colOff>
      <xdr:row>17</xdr:row>
      <xdr:rowOff>147242</xdr:rowOff>
    </xdr:to>
    <xdr:cxnSp macro="">
      <xdr:nvCxnSpPr>
        <xdr:cNvPr id="55" name="直線コネクタ 54"/>
        <xdr:cNvCxnSpPr/>
      </xdr:nvCxnSpPr>
      <xdr:spPr bwMode="auto">
        <a:xfrm flipV="1">
          <a:off x="4305300" y="3070541"/>
          <a:ext cx="698500" cy="3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147242</xdr:rowOff>
    </xdr:from>
    <xdr:to>
      <xdr:col>3</xdr:col>
      <xdr:colOff>904875</xdr:colOff>
      <xdr:row>18</xdr:row>
      <xdr:rowOff>37449</xdr:rowOff>
    </xdr:to>
    <xdr:cxnSp macro="">
      <xdr:nvCxnSpPr>
        <xdr:cNvPr id="58" name="直線コネクタ 57"/>
        <xdr:cNvCxnSpPr/>
      </xdr:nvCxnSpPr>
      <xdr:spPr bwMode="auto">
        <a:xfrm flipV="1">
          <a:off x="3606800" y="3109517"/>
          <a:ext cx="698500" cy="61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155537</xdr:rowOff>
    </xdr:from>
    <xdr:to>
      <xdr:col>3</xdr:col>
      <xdr:colOff>206375</xdr:colOff>
      <xdr:row>18</xdr:row>
      <xdr:rowOff>37449</xdr:rowOff>
    </xdr:to>
    <xdr:cxnSp macro="">
      <xdr:nvCxnSpPr>
        <xdr:cNvPr id="61" name="直線コネクタ 60"/>
        <xdr:cNvCxnSpPr/>
      </xdr:nvCxnSpPr>
      <xdr:spPr bwMode="auto">
        <a:xfrm>
          <a:off x="2908300" y="3117812"/>
          <a:ext cx="698500" cy="5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53351</xdr:rowOff>
    </xdr:from>
    <xdr:to>
      <xdr:col>5</xdr:col>
      <xdr:colOff>34925</xdr:colOff>
      <xdr:row>17</xdr:row>
      <xdr:rowOff>154951</xdr:rowOff>
    </xdr:to>
    <xdr:sp macro="" textlink="">
      <xdr:nvSpPr>
        <xdr:cNvPr id="71" name="円/楕円 70"/>
        <xdr:cNvSpPr/>
      </xdr:nvSpPr>
      <xdr:spPr bwMode="auto">
        <a:xfrm>
          <a:off x="5600700" y="301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69878</xdr:rowOff>
    </xdr:from>
    <xdr:ext cx="762000" cy="259045"/>
    <xdr:sp macro="" textlink="">
      <xdr:nvSpPr>
        <xdr:cNvPr id="72" name="人口1人当たり決算額の推移該当値テキスト130"/>
        <xdr:cNvSpPr txBox="1"/>
      </xdr:nvSpPr>
      <xdr:spPr>
        <a:xfrm>
          <a:off x="5740400" y="286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73,316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57466</xdr:rowOff>
    </xdr:from>
    <xdr:to>
      <xdr:col>4</xdr:col>
      <xdr:colOff>520700</xdr:colOff>
      <xdr:row>17</xdr:row>
      <xdr:rowOff>159066</xdr:rowOff>
    </xdr:to>
    <xdr:sp macro="" textlink="">
      <xdr:nvSpPr>
        <xdr:cNvPr id="73" name="円/楕円 72"/>
        <xdr:cNvSpPr/>
      </xdr:nvSpPr>
      <xdr:spPr bwMode="auto">
        <a:xfrm>
          <a:off x="4953000" y="3019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169243</xdr:rowOff>
    </xdr:from>
    <xdr:ext cx="736600" cy="259045"/>
    <xdr:sp macro="" textlink="">
      <xdr:nvSpPr>
        <xdr:cNvPr id="74" name="テキスト ボックス 73"/>
        <xdr:cNvSpPr txBox="1"/>
      </xdr:nvSpPr>
      <xdr:spPr>
        <a:xfrm>
          <a:off x="4622800" y="2788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73,064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96442</xdr:rowOff>
    </xdr:from>
    <xdr:to>
      <xdr:col>3</xdr:col>
      <xdr:colOff>955675</xdr:colOff>
      <xdr:row>18</xdr:row>
      <xdr:rowOff>26592</xdr:rowOff>
    </xdr:to>
    <xdr:sp macro="" textlink="">
      <xdr:nvSpPr>
        <xdr:cNvPr id="75" name="円/楕円 74"/>
        <xdr:cNvSpPr/>
      </xdr:nvSpPr>
      <xdr:spPr bwMode="auto">
        <a:xfrm>
          <a:off x="4254500" y="3058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11369</xdr:rowOff>
    </xdr:from>
    <xdr:ext cx="762000" cy="259045"/>
    <xdr:sp macro="" textlink="">
      <xdr:nvSpPr>
        <xdr:cNvPr id="76" name="テキスト ボックス 75"/>
        <xdr:cNvSpPr txBox="1"/>
      </xdr:nvSpPr>
      <xdr:spPr>
        <a:xfrm>
          <a:off x="3924300" y="314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70,677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158099</xdr:rowOff>
    </xdr:from>
    <xdr:to>
      <xdr:col>3</xdr:col>
      <xdr:colOff>257175</xdr:colOff>
      <xdr:row>18</xdr:row>
      <xdr:rowOff>88249</xdr:rowOff>
    </xdr:to>
    <xdr:sp macro="" textlink="">
      <xdr:nvSpPr>
        <xdr:cNvPr id="77" name="円/楕円 76"/>
        <xdr:cNvSpPr/>
      </xdr:nvSpPr>
      <xdr:spPr bwMode="auto">
        <a:xfrm>
          <a:off x="3556000" y="312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73025</xdr:rowOff>
    </xdr:from>
    <xdr:ext cx="762000" cy="259045"/>
    <xdr:sp macro="" textlink="">
      <xdr:nvSpPr>
        <xdr:cNvPr id="78" name="テキスト ボックス 77"/>
        <xdr:cNvSpPr txBox="1"/>
      </xdr:nvSpPr>
      <xdr:spPr>
        <a:xfrm>
          <a:off x="3225800" y="320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66,901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104737</xdr:rowOff>
    </xdr:from>
    <xdr:to>
      <xdr:col>2</xdr:col>
      <xdr:colOff>692150</xdr:colOff>
      <xdr:row>18</xdr:row>
      <xdr:rowOff>34887</xdr:rowOff>
    </xdr:to>
    <xdr:sp macro="" textlink="">
      <xdr:nvSpPr>
        <xdr:cNvPr id="79" name="円/楕円 78"/>
        <xdr:cNvSpPr/>
      </xdr:nvSpPr>
      <xdr:spPr bwMode="auto">
        <a:xfrm>
          <a:off x="2857500" y="306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19664</xdr:rowOff>
    </xdr:from>
    <xdr:ext cx="762000" cy="259045"/>
    <xdr:sp macro="" textlink="">
      <xdr:nvSpPr>
        <xdr:cNvPr id="80" name="テキスト ボックス 79"/>
        <xdr:cNvSpPr txBox="1"/>
      </xdr:nvSpPr>
      <xdr:spPr>
        <a:xfrm>
          <a:off x="2527300" y="31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107035</xdr:rowOff>
    </xdr:from>
    <xdr:to>
      <xdr:col>4</xdr:col>
      <xdr:colOff>1117600</xdr:colOff>
      <xdr:row>37</xdr:row>
      <xdr:rowOff>25044</xdr:rowOff>
    </xdr:to>
    <xdr:cxnSp macro="">
      <xdr:nvCxnSpPr>
        <xdr:cNvPr id="114" name="直線コネクタ 113"/>
        <xdr:cNvCxnSpPr/>
      </xdr:nvCxnSpPr>
      <xdr:spPr bwMode="auto">
        <a:xfrm flipV="1">
          <a:off x="5003800" y="7060285"/>
          <a:ext cx="647700" cy="89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91813</xdr:rowOff>
    </xdr:from>
    <xdr:ext cx="762000" cy="259045"/>
    <xdr:sp macro="" textlink="">
      <xdr:nvSpPr>
        <xdr:cNvPr id="115" name="人口1人当たり決算額の推移平均値テキスト445"/>
        <xdr:cNvSpPr txBox="1"/>
      </xdr:nvSpPr>
      <xdr:spPr>
        <a:xfrm>
          <a:off x="5740400" y="7045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25044</xdr:rowOff>
    </xdr:from>
    <xdr:to>
      <xdr:col>4</xdr:col>
      <xdr:colOff>469900</xdr:colOff>
      <xdr:row>37</xdr:row>
      <xdr:rowOff>32588</xdr:rowOff>
    </xdr:to>
    <xdr:cxnSp macro="">
      <xdr:nvCxnSpPr>
        <xdr:cNvPr id="117" name="直線コネクタ 116"/>
        <xdr:cNvCxnSpPr/>
      </xdr:nvCxnSpPr>
      <xdr:spPr bwMode="auto">
        <a:xfrm flipV="1">
          <a:off x="4305300" y="7149744"/>
          <a:ext cx="6985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7404</xdr:rowOff>
    </xdr:from>
    <xdr:to>
      <xdr:col>3</xdr:col>
      <xdr:colOff>904875</xdr:colOff>
      <xdr:row>37</xdr:row>
      <xdr:rowOff>32588</xdr:rowOff>
    </xdr:to>
    <xdr:cxnSp macro="">
      <xdr:nvCxnSpPr>
        <xdr:cNvPr id="120" name="直線コネクタ 119"/>
        <xdr:cNvCxnSpPr/>
      </xdr:nvCxnSpPr>
      <xdr:spPr bwMode="auto">
        <a:xfrm>
          <a:off x="3606800" y="7132104"/>
          <a:ext cx="698500" cy="2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117437</xdr:rowOff>
    </xdr:from>
    <xdr:to>
      <xdr:col>3</xdr:col>
      <xdr:colOff>206375</xdr:colOff>
      <xdr:row>37</xdr:row>
      <xdr:rowOff>7404</xdr:rowOff>
    </xdr:to>
    <xdr:cxnSp macro="">
      <xdr:nvCxnSpPr>
        <xdr:cNvPr id="123" name="直線コネクタ 122"/>
        <xdr:cNvCxnSpPr/>
      </xdr:nvCxnSpPr>
      <xdr:spPr bwMode="auto">
        <a:xfrm>
          <a:off x="2908300" y="7070687"/>
          <a:ext cx="698500" cy="6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56235</xdr:rowOff>
    </xdr:from>
    <xdr:to>
      <xdr:col>5</xdr:col>
      <xdr:colOff>34925</xdr:colOff>
      <xdr:row>36</xdr:row>
      <xdr:rowOff>157835</xdr:rowOff>
    </xdr:to>
    <xdr:sp macro="" textlink="">
      <xdr:nvSpPr>
        <xdr:cNvPr id="133" name="円/楕円 132"/>
        <xdr:cNvSpPr/>
      </xdr:nvSpPr>
      <xdr:spPr bwMode="auto">
        <a:xfrm>
          <a:off x="5600700" y="7009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244212</xdr:rowOff>
    </xdr:from>
    <xdr:ext cx="762000" cy="259045"/>
    <xdr:sp macro="" textlink="">
      <xdr:nvSpPr>
        <xdr:cNvPr id="134" name="人口1人当たり決算額の推移該当値テキスト445"/>
        <xdr:cNvSpPr txBox="1"/>
      </xdr:nvSpPr>
      <xdr:spPr>
        <a:xfrm>
          <a:off x="5740400" y="685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13,024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145694</xdr:rowOff>
    </xdr:from>
    <xdr:to>
      <xdr:col>4</xdr:col>
      <xdr:colOff>520700</xdr:colOff>
      <xdr:row>37</xdr:row>
      <xdr:rowOff>75844</xdr:rowOff>
    </xdr:to>
    <xdr:sp macro="" textlink="">
      <xdr:nvSpPr>
        <xdr:cNvPr id="135" name="円/楕円 134"/>
        <xdr:cNvSpPr/>
      </xdr:nvSpPr>
      <xdr:spPr bwMode="auto">
        <a:xfrm>
          <a:off x="4953000" y="7098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60621</xdr:rowOff>
    </xdr:from>
    <xdr:ext cx="736600" cy="259045"/>
    <xdr:sp macro="" textlink="">
      <xdr:nvSpPr>
        <xdr:cNvPr id="136" name="テキスト ボックス 135"/>
        <xdr:cNvSpPr txBox="1"/>
      </xdr:nvSpPr>
      <xdr:spPr>
        <a:xfrm>
          <a:off x="4622800" y="7185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153238</xdr:rowOff>
    </xdr:from>
    <xdr:to>
      <xdr:col>3</xdr:col>
      <xdr:colOff>955675</xdr:colOff>
      <xdr:row>37</xdr:row>
      <xdr:rowOff>83388</xdr:rowOff>
    </xdr:to>
    <xdr:sp macro="" textlink="">
      <xdr:nvSpPr>
        <xdr:cNvPr id="137" name="円/楕円 136"/>
        <xdr:cNvSpPr/>
      </xdr:nvSpPr>
      <xdr:spPr bwMode="auto">
        <a:xfrm>
          <a:off x="4254500" y="710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68165</xdr:rowOff>
    </xdr:from>
    <xdr:ext cx="762000" cy="259045"/>
    <xdr:sp macro="" textlink="">
      <xdr:nvSpPr>
        <xdr:cNvPr id="138" name="テキスト ボックス 137"/>
        <xdr:cNvSpPr txBox="1"/>
      </xdr:nvSpPr>
      <xdr:spPr>
        <a:xfrm>
          <a:off x="3924300" y="719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128054</xdr:rowOff>
    </xdr:from>
    <xdr:to>
      <xdr:col>3</xdr:col>
      <xdr:colOff>257175</xdr:colOff>
      <xdr:row>37</xdr:row>
      <xdr:rowOff>58204</xdr:rowOff>
    </xdr:to>
    <xdr:sp macro="" textlink="">
      <xdr:nvSpPr>
        <xdr:cNvPr id="139" name="円/楕円 138"/>
        <xdr:cNvSpPr/>
      </xdr:nvSpPr>
      <xdr:spPr bwMode="auto">
        <a:xfrm>
          <a:off x="3556000" y="708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42981</xdr:rowOff>
    </xdr:from>
    <xdr:ext cx="762000" cy="259045"/>
    <xdr:sp macro="" textlink="">
      <xdr:nvSpPr>
        <xdr:cNvPr id="140" name="テキスト ボックス 139"/>
        <xdr:cNvSpPr txBox="1"/>
      </xdr:nvSpPr>
      <xdr:spPr>
        <a:xfrm>
          <a:off x="3225800" y="71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66637</xdr:rowOff>
    </xdr:from>
    <xdr:to>
      <xdr:col>2</xdr:col>
      <xdr:colOff>692150</xdr:colOff>
      <xdr:row>36</xdr:row>
      <xdr:rowOff>168237</xdr:rowOff>
    </xdr:to>
    <xdr:sp macro="" textlink="">
      <xdr:nvSpPr>
        <xdr:cNvPr id="141" name="円/楕円 140"/>
        <xdr:cNvSpPr/>
      </xdr:nvSpPr>
      <xdr:spPr bwMode="auto">
        <a:xfrm>
          <a:off x="2857500" y="701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153014</xdr:rowOff>
    </xdr:from>
    <xdr:ext cx="762000" cy="259045"/>
    <xdr:sp macro="" textlink="">
      <xdr:nvSpPr>
        <xdr:cNvPr id="142" name="テキスト ボックス 141"/>
        <xdr:cNvSpPr txBox="1"/>
      </xdr:nvSpPr>
      <xdr:spPr>
        <a:xfrm>
          <a:off x="2527300" y="710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奈良県田原本町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32,330
32,122
21.09
12,349,664
11,843,100
451,517
7,077,241
11,532,144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35344</xdr:rowOff>
    </xdr:from>
    <xdr:to>
      <xdr:col>6</xdr:col>
      <xdr:colOff>511175</xdr:colOff>
      <xdr:row>37</xdr:row>
      <xdr:rowOff>44050</xdr:rowOff>
    </xdr:to>
    <xdr:cxnSp macro="">
      <xdr:nvCxnSpPr>
        <xdr:cNvPr id="61" name="直線コネクタ 60"/>
        <xdr:cNvCxnSpPr/>
      </xdr:nvCxnSpPr>
      <xdr:spPr>
        <a:xfrm>
          <a:off x="3797300" y="6378994"/>
          <a:ext cx="8382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35344</xdr:rowOff>
    </xdr:from>
    <xdr:to>
      <xdr:col>5</xdr:col>
      <xdr:colOff>358775</xdr:colOff>
      <xdr:row>37</xdr:row>
      <xdr:rowOff>52718</xdr:rowOff>
    </xdr:to>
    <xdr:cxnSp macro="">
      <xdr:nvCxnSpPr>
        <xdr:cNvPr id="64" name="直線コネクタ 63"/>
        <xdr:cNvCxnSpPr/>
      </xdr:nvCxnSpPr>
      <xdr:spPr>
        <a:xfrm flipV="1">
          <a:off x="2908300" y="637899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52718</xdr:rowOff>
    </xdr:from>
    <xdr:to>
      <xdr:col>4</xdr:col>
      <xdr:colOff>155575</xdr:colOff>
      <xdr:row>37</xdr:row>
      <xdr:rowOff>70396</xdr:rowOff>
    </xdr:to>
    <xdr:cxnSp macro="">
      <xdr:nvCxnSpPr>
        <xdr:cNvPr id="67" name="直線コネクタ 66"/>
        <xdr:cNvCxnSpPr/>
      </xdr:nvCxnSpPr>
      <xdr:spPr>
        <a:xfrm flipV="1">
          <a:off x="2019300" y="6396368"/>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54851</xdr:rowOff>
    </xdr:from>
    <xdr:to>
      <xdr:col>2</xdr:col>
      <xdr:colOff>638175</xdr:colOff>
      <xdr:row>37</xdr:row>
      <xdr:rowOff>70396</xdr:rowOff>
    </xdr:to>
    <xdr:cxnSp macro="">
      <xdr:nvCxnSpPr>
        <xdr:cNvPr id="70" name="直線コネクタ 69"/>
        <xdr:cNvCxnSpPr/>
      </xdr:nvCxnSpPr>
      <xdr:spPr>
        <a:xfrm>
          <a:off x="1130300" y="639850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164700</xdr:rowOff>
    </xdr:from>
    <xdr:to>
      <xdr:col>6</xdr:col>
      <xdr:colOff>561975</xdr:colOff>
      <xdr:row>37</xdr:row>
      <xdr:rowOff>94850</xdr:rowOff>
    </xdr:to>
    <xdr:sp macro="" textlink="">
      <xdr:nvSpPr>
        <xdr:cNvPr id="80" name="円/楕円 79"/>
        <xdr:cNvSpPr/>
      </xdr:nvSpPr>
      <xdr:spPr>
        <a:xfrm>
          <a:off x="4584700" y="63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16127</xdr:rowOff>
    </xdr:from>
    <xdr:ext cx="534377" cy="259045"/>
    <xdr:sp macro="" textlink="">
      <xdr:nvSpPr>
        <xdr:cNvPr id="81" name="人件費該当値テキスト"/>
        <xdr:cNvSpPr txBox="1"/>
      </xdr:nvSpPr>
      <xdr:spPr>
        <a:xfrm>
          <a:off x="4686300" y="618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58,021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155994</xdr:rowOff>
    </xdr:from>
    <xdr:to>
      <xdr:col>5</xdr:col>
      <xdr:colOff>409575</xdr:colOff>
      <xdr:row>37</xdr:row>
      <xdr:rowOff>86144</xdr:rowOff>
    </xdr:to>
    <xdr:sp macro="" textlink="">
      <xdr:nvSpPr>
        <xdr:cNvPr id="82" name="円/楕円 81"/>
        <xdr:cNvSpPr/>
      </xdr:nvSpPr>
      <xdr:spPr>
        <a:xfrm>
          <a:off x="3746500" y="63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102671</xdr:rowOff>
    </xdr:from>
    <xdr:ext cx="534377" cy="259045"/>
    <xdr:sp macro="" textlink="">
      <xdr:nvSpPr>
        <xdr:cNvPr id="83" name="テキスト ボックス 82"/>
        <xdr:cNvSpPr txBox="1"/>
      </xdr:nvSpPr>
      <xdr:spPr>
        <a:xfrm>
          <a:off x="3530111" y="61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1918</xdr:rowOff>
    </xdr:from>
    <xdr:to>
      <xdr:col>4</xdr:col>
      <xdr:colOff>206375</xdr:colOff>
      <xdr:row>37</xdr:row>
      <xdr:rowOff>103518</xdr:rowOff>
    </xdr:to>
    <xdr:sp macro="" textlink="">
      <xdr:nvSpPr>
        <xdr:cNvPr id="84" name="円/楕円 83"/>
        <xdr:cNvSpPr/>
      </xdr:nvSpPr>
      <xdr:spPr>
        <a:xfrm>
          <a:off x="2857500" y="63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94645</xdr:rowOff>
    </xdr:from>
    <xdr:ext cx="534377" cy="259045"/>
    <xdr:sp macro="" textlink="">
      <xdr:nvSpPr>
        <xdr:cNvPr id="85" name="テキスト ボックス 84"/>
        <xdr:cNvSpPr txBox="1"/>
      </xdr:nvSpPr>
      <xdr:spPr>
        <a:xfrm>
          <a:off x="2641111" y="643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57,566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19596</xdr:rowOff>
    </xdr:from>
    <xdr:to>
      <xdr:col>3</xdr:col>
      <xdr:colOff>3175</xdr:colOff>
      <xdr:row>37</xdr:row>
      <xdr:rowOff>121196</xdr:rowOff>
    </xdr:to>
    <xdr:sp macro="" textlink="">
      <xdr:nvSpPr>
        <xdr:cNvPr id="86" name="円/楕円 85"/>
        <xdr:cNvSpPr/>
      </xdr:nvSpPr>
      <xdr:spPr>
        <a:xfrm>
          <a:off x="1968500" y="63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112323</xdr:rowOff>
    </xdr:from>
    <xdr:ext cx="534377" cy="259045"/>
    <xdr:sp macro="" textlink="">
      <xdr:nvSpPr>
        <xdr:cNvPr id="87" name="テキスト ボックス 86"/>
        <xdr:cNvSpPr txBox="1"/>
      </xdr:nvSpPr>
      <xdr:spPr>
        <a:xfrm>
          <a:off x="1752111" y="645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4051</xdr:rowOff>
    </xdr:from>
    <xdr:to>
      <xdr:col>1</xdr:col>
      <xdr:colOff>485775</xdr:colOff>
      <xdr:row>37</xdr:row>
      <xdr:rowOff>105651</xdr:rowOff>
    </xdr:to>
    <xdr:sp macro="" textlink="">
      <xdr:nvSpPr>
        <xdr:cNvPr id="88" name="円/楕円 87"/>
        <xdr:cNvSpPr/>
      </xdr:nvSpPr>
      <xdr:spPr>
        <a:xfrm>
          <a:off x="1079500" y="63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96778</xdr:rowOff>
    </xdr:from>
    <xdr:ext cx="534377" cy="259045"/>
    <xdr:sp macro="" textlink="">
      <xdr:nvSpPr>
        <xdr:cNvPr id="89" name="テキスト ボックス 88"/>
        <xdr:cNvSpPr txBox="1"/>
      </xdr:nvSpPr>
      <xdr:spPr>
        <a:xfrm>
          <a:off x="863111" y="64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58538</xdr:rowOff>
    </xdr:from>
    <xdr:to>
      <xdr:col>6</xdr:col>
      <xdr:colOff>511175</xdr:colOff>
      <xdr:row>57</xdr:row>
      <xdr:rowOff>79688</xdr:rowOff>
    </xdr:to>
    <xdr:cxnSp macro="">
      <xdr:nvCxnSpPr>
        <xdr:cNvPr id="116" name="直線コネクタ 115"/>
        <xdr:cNvCxnSpPr/>
      </xdr:nvCxnSpPr>
      <xdr:spPr>
        <a:xfrm flipV="1">
          <a:off x="3797300" y="9831188"/>
          <a:ext cx="838200" cy="2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79688</xdr:rowOff>
    </xdr:from>
    <xdr:to>
      <xdr:col>5</xdr:col>
      <xdr:colOff>358775</xdr:colOff>
      <xdr:row>57</xdr:row>
      <xdr:rowOff>104015</xdr:rowOff>
    </xdr:to>
    <xdr:cxnSp macro="">
      <xdr:nvCxnSpPr>
        <xdr:cNvPr id="119" name="直線コネクタ 118"/>
        <xdr:cNvCxnSpPr/>
      </xdr:nvCxnSpPr>
      <xdr:spPr>
        <a:xfrm flipV="1">
          <a:off x="2908300" y="9852338"/>
          <a:ext cx="8890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99988</xdr:rowOff>
    </xdr:from>
    <xdr:to>
      <xdr:col>4</xdr:col>
      <xdr:colOff>155575</xdr:colOff>
      <xdr:row>57</xdr:row>
      <xdr:rowOff>104015</xdr:rowOff>
    </xdr:to>
    <xdr:cxnSp macro="">
      <xdr:nvCxnSpPr>
        <xdr:cNvPr id="122" name="直線コネクタ 121"/>
        <xdr:cNvCxnSpPr/>
      </xdr:nvCxnSpPr>
      <xdr:spPr>
        <a:xfrm>
          <a:off x="2019300" y="9872638"/>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99988</xdr:rowOff>
    </xdr:from>
    <xdr:to>
      <xdr:col>2</xdr:col>
      <xdr:colOff>638175</xdr:colOff>
      <xdr:row>57</xdr:row>
      <xdr:rowOff>131571</xdr:rowOff>
    </xdr:to>
    <xdr:cxnSp macro="">
      <xdr:nvCxnSpPr>
        <xdr:cNvPr id="125" name="直線コネクタ 124"/>
        <xdr:cNvCxnSpPr/>
      </xdr:nvCxnSpPr>
      <xdr:spPr>
        <a:xfrm flipV="1">
          <a:off x="1130300" y="9872638"/>
          <a:ext cx="889000" cy="3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7738</xdr:rowOff>
    </xdr:from>
    <xdr:to>
      <xdr:col>6</xdr:col>
      <xdr:colOff>561975</xdr:colOff>
      <xdr:row>57</xdr:row>
      <xdr:rowOff>109338</xdr:rowOff>
    </xdr:to>
    <xdr:sp macro="" textlink="">
      <xdr:nvSpPr>
        <xdr:cNvPr id="135" name="円/楕円 134"/>
        <xdr:cNvSpPr/>
      </xdr:nvSpPr>
      <xdr:spPr>
        <a:xfrm>
          <a:off x="4584700" y="978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28888</xdr:rowOff>
    </xdr:from>
    <xdr:to>
      <xdr:col>5</xdr:col>
      <xdr:colOff>409575</xdr:colOff>
      <xdr:row>57</xdr:row>
      <xdr:rowOff>130488</xdr:rowOff>
    </xdr:to>
    <xdr:sp macro="" textlink="">
      <xdr:nvSpPr>
        <xdr:cNvPr id="137" name="円/楕円 136"/>
        <xdr:cNvSpPr/>
      </xdr:nvSpPr>
      <xdr:spPr>
        <a:xfrm>
          <a:off x="3746500" y="980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121615</xdr:rowOff>
    </xdr:from>
    <xdr:ext cx="534377" cy="259045"/>
    <xdr:sp macro="" textlink="">
      <xdr:nvSpPr>
        <xdr:cNvPr id="138" name="テキスト ボックス 137"/>
        <xdr:cNvSpPr txBox="1"/>
      </xdr:nvSpPr>
      <xdr:spPr>
        <a:xfrm>
          <a:off x="3530111" y="989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53215</xdr:rowOff>
    </xdr:from>
    <xdr:to>
      <xdr:col>4</xdr:col>
      <xdr:colOff>206375</xdr:colOff>
      <xdr:row>57</xdr:row>
      <xdr:rowOff>154815</xdr:rowOff>
    </xdr:to>
    <xdr:sp macro="" textlink="">
      <xdr:nvSpPr>
        <xdr:cNvPr id="139" name="円/楕円 138"/>
        <xdr:cNvSpPr/>
      </xdr:nvSpPr>
      <xdr:spPr>
        <a:xfrm>
          <a:off x="2857500" y="98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145942</xdr:rowOff>
    </xdr:from>
    <xdr:ext cx="534377" cy="259045"/>
    <xdr:sp macro="" textlink="">
      <xdr:nvSpPr>
        <xdr:cNvPr id="140" name="テキスト ボックス 139"/>
        <xdr:cNvSpPr txBox="1"/>
      </xdr:nvSpPr>
      <xdr:spPr>
        <a:xfrm>
          <a:off x="2641111" y="991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49188</xdr:rowOff>
    </xdr:from>
    <xdr:to>
      <xdr:col>3</xdr:col>
      <xdr:colOff>3175</xdr:colOff>
      <xdr:row>57</xdr:row>
      <xdr:rowOff>150788</xdr:rowOff>
    </xdr:to>
    <xdr:sp macro="" textlink="">
      <xdr:nvSpPr>
        <xdr:cNvPr id="141" name="円/楕円 140"/>
        <xdr:cNvSpPr/>
      </xdr:nvSpPr>
      <xdr:spPr>
        <a:xfrm>
          <a:off x="1968500" y="98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141915</xdr:rowOff>
    </xdr:from>
    <xdr:ext cx="534377" cy="259045"/>
    <xdr:sp macro="" textlink="">
      <xdr:nvSpPr>
        <xdr:cNvPr id="142" name="テキスト ボックス 141"/>
        <xdr:cNvSpPr txBox="1"/>
      </xdr:nvSpPr>
      <xdr:spPr>
        <a:xfrm>
          <a:off x="1752111" y="99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80771</xdr:rowOff>
    </xdr:from>
    <xdr:to>
      <xdr:col>1</xdr:col>
      <xdr:colOff>485775</xdr:colOff>
      <xdr:row>58</xdr:row>
      <xdr:rowOff>10921</xdr:rowOff>
    </xdr:to>
    <xdr:sp macro="" textlink="">
      <xdr:nvSpPr>
        <xdr:cNvPr id="143" name="円/楕円 142"/>
        <xdr:cNvSpPr/>
      </xdr:nvSpPr>
      <xdr:spPr>
        <a:xfrm>
          <a:off x="1079500" y="98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2048</xdr:rowOff>
    </xdr:from>
    <xdr:ext cx="534377" cy="259045"/>
    <xdr:sp macro="" textlink="">
      <xdr:nvSpPr>
        <xdr:cNvPr id="144" name="テキスト ボックス 143"/>
        <xdr:cNvSpPr txBox="1"/>
      </xdr:nvSpPr>
      <xdr:spPr>
        <a:xfrm>
          <a:off x="863111" y="994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5511</xdr:rowOff>
    </xdr:from>
    <xdr:to>
      <xdr:col>6</xdr:col>
      <xdr:colOff>511175</xdr:colOff>
      <xdr:row>78</xdr:row>
      <xdr:rowOff>40182</xdr:rowOff>
    </xdr:to>
    <xdr:cxnSp macro="">
      <xdr:nvCxnSpPr>
        <xdr:cNvPr id="173" name="直線コネクタ 172"/>
        <xdr:cNvCxnSpPr/>
      </xdr:nvCxnSpPr>
      <xdr:spPr>
        <a:xfrm>
          <a:off x="3797300" y="13378611"/>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5511</xdr:rowOff>
    </xdr:from>
    <xdr:to>
      <xdr:col>5</xdr:col>
      <xdr:colOff>358775</xdr:colOff>
      <xdr:row>78</xdr:row>
      <xdr:rowOff>43687</xdr:rowOff>
    </xdr:to>
    <xdr:cxnSp macro="">
      <xdr:nvCxnSpPr>
        <xdr:cNvPr id="176" name="直線コネクタ 175"/>
        <xdr:cNvCxnSpPr/>
      </xdr:nvCxnSpPr>
      <xdr:spPr>
        <a:xfrm flipV="1">
          <a:off x="2908300" y="13378611"/>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43687</xdr:rowOff>
    </xdr:from>
    <xdr:to>
      <xdr:col>4</xdr:col>
      <xdr:colOff>155575</xdr:colOff>
      <xdr:row>78</xdr:row>
      <xdr:rowOff>52070</xdr:rowOff>
    </xdr:to>
    <xdr:cxnSp macro="">
      <xdr:nvCxnSpPr>
        <xdr:cNvPr id="179" name="直線コネクタ 178"/>
        <xdr:cNvCxnSpPr/>
      </xdr:nvCxnSpPr>
      <xdr:spPr>
        <a:xfrm flipV="1">
          <a:off x="2019300" y="13416787"/>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52070</xdr:rowOff>
    </xdr:from>
    <xdr:to>
      <xdr:col>2</xdr:col>
      <xdr:colOff>638175</xdr:colOff>
      <xdr:row>78</xdr:row>
      <xdr:rowOff>75540</xdr:rowOff>
    </xdr:to>
    <xdr:cxnSp macro="">
      <xdr:nvCxnSpPr>
        <xdr:cNvPr id="182" name="直線コネクタ 181"/>
        <xdr:cNvCxnSpPr/>
      </xdr:nvCxnSpPr>
      <xdr:spPr>
        <a:xfrm flipV="1">
          <a:off x="1130300" y="13425170"/>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160832</xdr:rowOff>
    </xdr:from>
    <xdr:to>
      <xdr:col>6</xdr:col>
      <xdr:colOff>561975</xdr:colOff>
      <xdr:row>78</xdr:row>
      <xdr:rowOff>90982</xdr:rowOff>
    </xdr:to>
    <xdr:sp macro="" textlink="">
      <xdr:nvSpPr>
        <xdr:cNvPr id="192" name="円/楕円 191"/>
        <xdr:cNvSpPr/>
      </xdr:nvSpPr>
      <xdr:spPr>
        <a:xfrm>
          <a:off x="4584700" y="133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139259</xdr:rowOff>
    </xdr:from>
    <xdr:ext cx="469744" cy="259045"/>
    <xdr:sp macro="" textlink="">
      <xdr:nvSpPr>
        <xdr:cNvPr id="193" name="維持補修費該当値テキスト"/>
        <xdr:cNvSpPr txBox="1"/>
      </xdr:nvSpPr>
      <xdr:spPr>
        <a:xfrm>
          <a:off x="4686300" y="1334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126161</xdr:rowOff>
    </xdr:from>
    <xdr:to>
      <xdr:col>5</xdr:col>
      <xdr:colOff>409575</xdr:colOff>
      <xdr:row>78</xdr:row>
      <xdr:rowOff>56311</xdr:rowOff>
    </xdr:to>
    <xdr:sp macro="" textlink="">
      <xdr:nvSpPr>
        <xdr:cNvPr id="194" name="円/楕円 193"/>
        <xdr:cNvSpPr/>
      </xdr:nvSpPr>
      <xdr:spPr>
        <a:xfrm>
          <a:off x="3746500" y="133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47438</xdr:rowOff>
    </xdr:from>
    <xdr:ext cx="469744" cy="259045"/>
    <xdr:sp macro="" textlink="">
      <xdr:nvSpPr>
        <xdr:cNvPr id="195" name="テキスト ボックス 194"/>
        <xdr:cNvSpPr txBox="1"/>
      </xdr:nvSpPr>
      <xdr:spPr>
        <a:xfrm>
          <a:off x="3562427" y="134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164337</xdr:rowOff>
    </xdr:from>
    <xdr:to>
      <xdr:col>4</xdr:col>
      <xdr:colOff>206375</xdr:colOff>
      <xdr:row>78</xdr:row>
      <xdr:rowOff>94487</xdr:rowOff>
    </xdr:to>
    <xdr:sp macro="" textlink="">
      <xdr:nvSpPr>
        <xdr:cNvPr id="196" name="円/楕円 195"/>
        <xdr:cNvSpPr/>
      </xdr:nvSpPr>
      <xdr:spPr>
        <a:xfrm>
          <a:off x="2857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85614</xdr:rowOff>
    </xdr:from>
    <xdr:ext cx="469744" cy="259045"/>
    <xdr:sp macro="" textlink="">
      <xdr:nvSpPr>
        <xdr:cNvPr id="197" name="テキスト ボックス 196"/>
        <xdr:cNvSpPr txBox="1"/>
      </xdr:nvSpPr>
      <xdr:spPr>
        <a:xfrm>
          <a:off x="2673427"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1270</xdr:rowOff>
    </xdr:from>
    <xdr:to>
      <xdr:col>3</xdr:col>
      <xdr:colOff>3175</xdr:colOff>
      <xdr:row>78</xdr:row>
      <xdr:rowOff>102870</xdr:rowOff>
    </xdr:to>
    <xdr:sp macro="" textlink="">
      <xdr:nvSpPr>
        <xdr:cNvPr id="198" name="円/楕円 197"/>
        <xdr:cNvSpPr/>
      </xdr:nvSpPr>
      <xdr:spPr>
        <a:xfrm>
          <a:off x="1968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93997</xdr:rowOff>
    </xdr:from>
    <xdr:ext cx="469744" cy="259045"/>
    <xdr:sp macro="" textlink="">
      <xdr:nvSpPr>
        <xdr:cNvPr id="199" name="テキスト ボックス 198"/>
        <xdr:cNvSpPr txBox="1"/>
      </xdr:nvSpPr>
      <xdr:spPr>
        <a:xfrm>
          <a:off x="1784427" y="134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24740</xdr:rowOff>
    </xdr:from>
    <xdr:to>
      <xdr:col>1</xdr:col>
      <xdr:colOff>485775</xdr:colOff>
      <xdr:row>78</xdr:row>
      <xdr:rowOff>126340</xdr:rowOff>
    </xdr:to>
    <xdr:sp macro="" textlink="">
      <xdr:nvSpPr>
        <xdr:cNvPr id="200" name="円/楕円 199"/>
        <xdr:cNvSpPr/>
      </xdr:nvSpPr>
      <xdr:spPr>
        <a:xfrm>
          <a:off x="1079500" y="133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117467</xdr:rowOff>
    </xdr:from>
    <xdr:ext cx="469744" cy="259045"/>
    <xdr:sp macro="" textlink="">
      <xdr:nvSpPr>
        <xdr:cNvPr id="201" name="テキスト ボックス 200"/>
        <xdr:cNvSpPr txBox="1"/>
      </xdr:nvSpPr>
      <xdr:spPr>
        <a:xfrm>
          <a:off x="895427" y="1349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137871</xdr:rowOff>
    </xdr:from>
    <xdr:to>
      <xdr:col>6</xdr:col>
      <xdr:colOff>511175</xdr:colOff>
      <xdr:row>97</xdr:row>
      <xdr:rowOff>47192</xdr:rowOff>
    </xdr:to>
    <xdr:cxnSp macro="">
      <xdr:nvCxnSpPr>
        <xdr:cNvPr id="231" name="直線コネクタ 230"/>
        <xdr:cNvCxnSpPr/>
      </xdr:nvCxnSpPr>
      <xdr:spPr>
        <a:xfrm flipV="1">
          <a:off x="3797300" y="16597071"/>
          <a:ext cx="838200" cy="8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47192</xdr:rowOff>
    </xdr:from>
    <xdr:to>
      <xdr:col>5</xdr:col>
      <xdr:colOff>358775</xdr:colOff>
      <xdr:row>97</xdr:row>
      <xdr:rowOff>101867</xdr:rowOff>
    </xdr:to>
    <xdr:cxnSp macro="">
      <xdr:nvCxnSpPr>
        <xdr:cNvPr id="234" name="直線コネクタ 233"/>
        <xdr:cNvCxnSpPr/>
      </xdr:nvCxnSpPr>
      <xdr:spPr>
        <a:xfrm flipV="1">
          <a:off x="2908300" y="16677842"/>
          <a:ext cx="889000" cy="5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101867</xdr:rowOff>
    </xdr:from>
    <xdr:to>
      <xdr:col>4</xdr:col>
      <xdr:colOff>155575</xdr:colOff>
      <xdr:row>98</xdr:row>
      <xdr:rowOff>30257</xdr:rowOff>
    </xdr:to>
    <xdr:cxnSp macro="">
      <xdr:nvCxnSpPr>
        <xdr:cNvPr id="237" name="直線コネクタ 236"/>
        <xdr:cNvCxnSpPr/>
      </xdr:nvCxnSpPr>
      <xdr:spPr>
        <a:xfrm flipV="1">
          <a:off x="2019300" y="16732517"/>
          <a:ext cx="889000" cy="9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30257</xdr:rowOff>
    </xdr:from>
    <xdr:to>
      <xdr:col>2</xdr:col>
      <xdr:colOff>638175</xdr:colOff>
      <xdr:row>98</xdr:row>
      <xdr:rowOff>36982</xdr:rowOff>
    </xdr:to>
    <xdr:cxnSp macro="">
      <xdr:nvCxnSpPr>
        <xdr:cNvPr id="240" name="直線コネクタ 239"/>
        <xdr:cNvCxnSpPr/>
      </xdr:nvCxnSpPr>
      <xdr:spPr>
        <a:xfrm flipV="1">
          <a:off x="1130300" y="16832357"/>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87071</xdr:rowOff>
    </xdr:from>
    <xdr:to>
      <xdr:col>6</xdr:col>
      <xdr:colOff>561975</xdr:colOff>
      <xdr:row>97</xdr:row>
      <xdr:rowOff>17221</xdr:rowOff>
    </xdr:to>
    <xdr:sp macro="" textlink="">
      <xdr:nvSpPr>
        <xdr:cNvPr id="250" name="円/楕円 249"/>
        <xdr:cNvSpPr/>
      </xdr:nvSpPr>
      <xdr:spPr>
        <a:xfrm>
          <a:off x="4584700" y="165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65498</xdr:rowOff>
    </xdr:from>
    <xdr:ext cx="534377" cy="259045"/>
    <xdr:sp macro="" textlink="">
      <xdr:nvSpPr>
        <xdr:cNvPr id="251" name="扶助費該当値テキスト"/>
        <xdr:cNvSpPr txBox="1"/>
      </xdr:nvSpPr>
      <xdr:spPr>
        <a:xfrm>
          <a:off x="4686300" y="1652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62,096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167842</xdr:rowOff>
    </xdr:from>
    <xdr:to>
      <xdr:col>5</xdr:col>
      <xdr:colOff>409575</xdr:colOff>
      <xdr:row>97</xdr:row>
      <xdr:rowOff>97992</xdr:rowOff>
    </xdr:to>
    <xdr:sp macro="" textlink="">
      <xdr:nvSpPr>
        <xdr:cNvPr id="252" name="円/楕円 251"/>
        <xdr:cNvSpPr/>
      </xdr:nvSpPr>
      <xdr:spPr>
        <a:xfrm>
          <a:off x="3746500" y="1662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89119</xdr:rowOff>
    </xdr:from>
    <xdr:ext cx="534377" cy="259045"/>
    <xdr:sp macro="" textlink="">
      <xdr:nvSpPr>
        <xdr:cNvPr id="253" name="テキスト ボックス 252"/>
        <xdr:cNvSpPr txBox="1"/>
      </xdr:nvSpPr>
      <xdr:spPr>
        <a:xfrm>
          <a:off x="3530111" y="1671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51067</xdr:rowOff>
    </xdr:from>
    <xdr:to>
      <xdr:col>4</xdr:col>
      <xdr:colOff>206375</xdr:colOff>
      <xdr:row>97</xdr:row>
      <xdr:rowOff>152667</xdr:rowOff>
    </xdr:to>
    <xdr:sp macro="" textlink="">
      <xdr:nvSpPr>
        <xdr:cNvPr id="254" name="円/楕円 253"/>
        <xdr:cNvSpPr/>
      </xdr:nvSpPr>
      <xdr:spPr>
        <a:xfrm>
          <a:off x="2857500" y="1668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143794</xdr:rowOff>
    </xdr:from>
    <xdr:ext cx="534377" cy="259045"/>
    <xdr:sp macro="" textlink="">
      <xdr:nvSpPr>
        <xdr:cNvPr id="255" name="テキスト ボックス 254"/>
        <xdr:cNvSpPr txBox="1"/>
      </xdr:nvSpPr>
      <xdr:spPr>
        <a:xfrm>
          <a:off x="2641111" y="1677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150907</xdr:rowOff>
    </xdr:from>
    <xdr:to>
      <xdr:col>3</xdr:col>
      <xdr:colOff>3175</xdr:colOff>
      <xdr:row>98</xdr:row>
      <xdr:rowOff>81057</xdr:rowOff>
    </xdr:to>
    <xdr:sp macro="" textlink="">
      <xdr:nvSpPr>
        <xdr:cNvPr id="256" name="円/楕円 255"/>
        <xdr:cNvSpPr/>
      </xdr:nvSpPr>
      <xdr:spPr>
        <a:xfrm>
          <a:off x="1968500" y="167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72184</xdr:rowOff>
    </xdr:from>
    <xdr:ext cx="534377" cy="259045"/>
    <xdr:sp macro="" textlink="">
      <xdr:nvSpPr>
        <xdr:cNvPr id="257" name="テキスト ボックス 256"/>
        <xdr:cNvSpPr txBox="1"/>
      </xdr:nvSpPr>
      <xdr:spPr>
        <a:xfrm>
          <a:off x="1752111" y="1687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157632</xdr:rowOff>
    </xdr:from>
    <xdr:to>
      <xdr:col>1</xdr:col>
      <xdr:colOff>485775</xdr:colOff>
      <xdr:row>98</xdr:row>
      <xdr:rowOff>87782</xdr:rowOff>
    </xdr:to>
    <xdr:sp macro="" textlink="">
      <xdr:nvSpPr>
        <xdr:cNvPr id="258" name="円/楕円 257"/>
        <xdr:cNvSpPr/>
      </xdr:nvSpPr>
      <xdr:spPr>
        <a:xfrm>
          <a:off x="1079500" y="167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78909</xdr:rowOff>
    </xdr:from>
    <xdr:ext cx="534377" cy="259045"/>
    <xdr:sp macro="" textlink="">
      <xdr:nvSpPr>
        <xdr:cNvPr id="259" name="テキスト ボックス 258"/>
        <xdr:cNvSpPr txBox="1"/>
      </xdr:nvSpPr>
      <xdr:spPr>
        <a:xfrm>
          <a:off x="863111" y="168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17161</xdr:rowOff>
    </xdr:from>
    <xdr:to>
      <xdr:col>15</xdr:col>
      <xdr:colOff>180975</xdr:colOff>
      <xdr:row>37</xdr:row>
      <xdr:rowOff>97825</xdr:rowOff>
    </xdr:to>
    <xdr:cxnSp macro="">
      <xdr:nvCxnSpPr>
        <xdr:cNvPr id="286" name="直線コネクタ 285"/>
        <xdr:cNvCxnSpPr/>
      </xdr:nvCxnSpPr>
      <xdr:spPr>
        <a:xfrm flipV="1">
          <a:off x="9639300" y="6360811"/>
          <a:ext cx="838200" cy="8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97825</xdr:rowOff>
    </xdr:from>
    <xdr:to>
      <xdr:col>14</xdr:col>
      <xdr:colOff>28575</xdr:colOff>
      <xdr:row>37</xdr:row>
      <xdr:rowOff>148346</xdr:rowOff>
    </xdr:to>
    <xdr:cxnSp macro="">
      <xdr:nvCxnSpPr>
        <xdr:cNvPr id="289" name="直線コネクタ 288"/>
        <xdr:cNvCxnSpPr/>
      </xdr:nvCxnSpPr>
      <xdr:spPr>
        <a:xfrm flipV="1">
          <a:off x="8750300" y="6441475"/>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125170</xdr:rowOff>
    </xdr:from>
    <xdr:to>
      <xdr:col>12</xdr:col>
      <xdr:colOff>511175</xdr:colOff>
      <xdr:row>37</xdr:row>
      <xdr:rowOff>148346</xdr:rowOff>
    </xdr:to>
    <xdr:cxnSp macro="">
      <xdr:nvCxnSpPr>
        <xdr:cNvPr id="292" name="直線コネクタ 291"/>
        <xdr:cNvCxnSpPr/>
      </xdr:nvCxnSpPr>
      <xdr:spPr>
        <a:xfrm>
          <a:off x="7861300" y="6468820"/>
          <a:ext cx="889000" cy="2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125170</xdr:rowOff>
    </xdr:from>
    <xdr:to>
      <xdr:col>11</xdr:col>
      <xdr:colOff>307975</xdr:colOff>
      <xdr:row>37</xdr:row>
      <xdr:rowOff>145173</xdr:rowOff>
    </xdr:to>
    <xdr:cxnSp macro="">
      <xdr:nvCxnSpPr>
        <xdr:cNvPr id="295" name="直線コネクタ 294"/>
        <xdr:cNvCxnSpPr/>
      </xdr:nvCxnSpPr>
      <xdr:spPr>
        <a:xfrm flipV="1">
          <a:off x="6972300" y="6468820"/>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137811</xdr:rowOff>
    </xdr:from>
    <xdr:to>
      <xdr:col>15</xdr:col>
      <xdr:colOff>231775</xdr:colOff>
      <xdr:row>37</xdr:row>
      <xdr:rowOff>67961</xdr:rowOff>
    </xdr:to>
    <xdr:sp macro="" textlink="">
      <xdr:nvSpPr>
        <xdr:cNvPr id="305" name="円/楕円 304"/>
        <xdr:cNvSpPr/>
      </xdr:nvSpPr>
      <xdr:spPr>
        <a:xfrm>
          <a:off x="10426700" y="631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160688</xdr:rowOff>
    </xdr:from>
    <xdr:ext cx="534377" cy="259045"/>
    <xdr:sp macro="" textlink="">
      <xdr:nvSpPr>
        <xdr:cNvPr id="306" name="補助費等該当値テキスト"/>
        <xdr:cNvSpPr txBox="1"/>
      </xdr:nvSpPr>
      <xdr:spPr>
        <a:xfrm>
          <a:off x="10528300" y="616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47025</xdr:rowOff>
    </xdr:from>
    <xdr:to>
      <xdr:col>14</xdr:col>
      <xdr:colOff>79375</xdr:colOff>
      <xdr:row>37</xdr:row>
      <xdr:rowOff>148625</xdr:rowOff>
    </xdr:to>
    <xdr:sp macro="" textlink="">
      <xdr:nvSpPr>
        <xdr:cNvPr id="307" name="円/楕円 306"/>
        <xdr:cNvSpPr/>
      </xdr:nvSpPr>
      <xdr:spPr>
        <a:xfrm>
          <a:off x="9588500" y="639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165152</xdr:rowOff>
    </xdr:from>
    <xdr:ext cx="534377" cy="259045"/>
    <xdr:sp macro="" textlink="">
      <xdr:nvSpPr>
        <xdr:cNvPr id="308" name="テキスト ボックス 307"/>
        <xdr:cNvSpPr txBox="1"/>
      </xdr:nvSpPr>
      <xdr:spPr>
        <a:xfrm>
          <a:off x="9372111" y="616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97546</xdr:rowOff>
    </xdr:from>
    <xdr:to>
      <xdr:col>12</xdr:col>
      <xdr:colOff>561975</xdr:colOff>
      <xdr:row>38</xdr:row>
      <xdr:rowOff>27696</xdr:rowOff>
    </xdr:to>
    <xdr:sp macro="" textlink="">
      <xdr:nvSpPr>
        <xdr:cNvPr id="309" name="円/楕円 308"/>
        <xdr:cNvSpPr/>
      </xdr:nvSpPr>
      <xdr:spPr>
        <a:xfrm>
          <a:off x="8699500" y="64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18823</xdr:rowOff>
    </xdr:from>
    <xdr:ext cx="534377" cy="259045"/>
    <xdr:sp macro="" textlink="">
      <xdr:nvSpPr>
        <xdr:cNvPr id="310" name="テキスト ボックス 309"/>
        <xdr:cNvSpPr txBox="1"/>
      </xdr:nvSpPr>
      <xdr:spPr>
        <a:xfrm>
          <a:off x="8483111" y="653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74370</xdr:rowOff>
    </xdr:from>
    <xdr:to>
      <xdr:col>11</xdr:col>
      <xdr:colOff>358775</xdr:colOff>
      <xdr:row>38</xdr:row>
      <xdr:rowOff>4521</xdr:rowOff>
    </xdr:to>
    <xdr:sp macro="" textlink="">
      <xdr:nvSpPr>
        <xdr:cNvPr id="311" name="円/楕円 310"/>
        <xdr:cNvSpPr/>
      </xdr:nvSpPr>
      <xdr:spPr>
        <a:xfrm>
          <a:off x="7810500" y="64180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167097</xdr:rowOff>
    </xdr:from>
    <xdr:ext cx="534377" cy="259045"/>
    <xdr:sp macro="" textlink="">
      <xdr:nvSpPr>
        <xdr:cNvPr id="312" name="テキスト ボックス 311"/>
        <xdr:cNvSpPr txBox="1"/>
      </xdr:nvSpPr>
      <xdr:spPr>
        <a:xfrm>
          <a:off x="7594111" y="65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94373</xdr:rowOff>
    </xdr:from>
    <xdr:to>
      <xdr:col>10</xdr:col>
      <xdr:colOff>155575</xdr:colOff>
      <xdr:row>38</xdr:row>
      <xdr:rowOff>24523</xdr:rowOff>
    </xdr:to>
    <xdr:sp macro="" textlink="">
      <xdr:nvSpPr>
        <xdr:cNvPr id="313" name="円/楕円 312"/>
        <xdr:cNvSpPr/>
      </xdr:nvSpPr>
      <xdr:spPr>
        <a:xfrm>
          <a:off x="6921500" y="643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15650</xdr:rowOff>
    </xdr:from>
    <xdr:ext cx="534377" cy="259045"/>
    <xdr:sp macro="" textlink="">
      <xdr:nvSpPr>
        <xdr:cNvPr id="314" name="テキスト ボックス 313"/>
        <xdr:cNvSpPr txBox="1"/>
      </xdr:nvSpPr>
      <xdr:spPr>
        <a:xfrm>
          <a:off x="6705111" y="6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164282</xdr:rowOff>
    </xdr:from>
    <xdr:to>
      <xdr:col>15</xdr:col>
      <xdr:colOff>180975</xdr:colOff>
      <xdr:row>57</xdr:row>
      <xdr:rowOff>130571</xdr:rowOff>
    </xdr:to>
    <xdr:cxnSp macro="">
      <xdr:nvCxnSpPr>
        <xdr:cNvPr id="343" name="直線コネクタ 342"/>
        <xdr:cNvCxnSpPr/>
      </xdr:nvCxnSpPr>
      <xdr:spPr>
        <a:xfrm>
          <a:off x="9639300" y="9765482"/>
          <a:ext cx="838200" cy="13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164282</xdr:rowOff>
    </xdr:from>
    <xdr:to>
      <xdr:col>14</xdr:col>
      <xdr:colOff>28575</xdr:colOff>
      <xdr:row>57</xdr:row>
      <xdr:rowOff>118059</xdr:rowOff>
    </xdr:to>
    <xdr:cxnSp macro="">
      <xdr:nvCxnSpPr>
        <xdr:cNvPr id="346" name="直線コネクタ 345"/>
        <xdr:cNvCxnSpPr/>
      </xdr:nvCxnSpPr>
      <xdr:spPr>
        <a:xfrm flipV="1">
          <a:off x="8750300" y="9765482"/>
          <a:ext cx="889000" cy="12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118059</xdr:rowOff>
    </xdr:from>
    <xdr:to>
      <xdr:col>12</xdr:col>
      <xdr:colOff>511175</xdr:colOff>
      <xdr:row>58</xdr:row>
      <xdr:rowOff>49861</xdr:rowOff>
    </xdr:to>
    <xdr:cxnSp macro="">
      <xdr:nvCxnSpPr>
        <xdr:cNvPr id="349" name="直線コネクタ 348"/>
        <xdr:cNvCxnSpPr/>
      </xdr:nvCxnSpPr>
      <xdr:spPr>
        <a:xfrm flipV="1">
          <a:off x="7861300" y="9890709"/>
          <a:ext cx="889000" cy="10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49861</xdr:rowOff>
    </xdr:from>
    <xdr:to>
      <xdr:col>11</xdr:col>
      <xdr:colOff>307975</xdr:colOff>
      <xdr:row>58</xdr:row>
      <xdr:rowOff>73970</xdr:rowOff>
    </xdr:to>
    <xdr:cxnSp macro="">
      <xdr:nvCxnSpPr>
        <xdr:cNvPr id="352" name="直線コネクタ 351"/>
        <xdr:cNvCxnSpPr/>
      </xdr:nvCxnSpPr>
      <xdr:spPr>
        <a:xfrm flipV="1">
          <a:off x="6972300" y="9993961"/>
          <a:ext cx="889000" cy="2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79771</xdr:rowOff>
    </xdr:from>
    <xdr:to>
      <xdr:col>15</xdr:col>
      <xdr:colOff>231775</xdr:colOff>
      <xdr:row>58</xdr:row>
      <xdr:rowOff>9921</xdr:rowOff>
    </xdr:to>
    <xdr:sp macro="" textlink="">
      <xdr:nvSpPr>
        <xdr:cNvPr id="362" name="円/楕円 361"/>
        <xdr:cNvSpPr/>
      </xdr:nvSpPr>
      <xdr:spPr>
        <a:xfrm>
          <a:off x="10426700" y="98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58198</xdr:rowOff>
    </xdr:from>
    <xdr:ext cx="534377" cy="259045"/>
    <xdr:sp macro="" textlink="">
      <xdr:nvSpPr>
        <xdr:cNvPr id="363" name="普通建設事業費該当値テキスト"/>
        <xdr:cNvSpPr txBox="1"/>
      </xdr:nvSpPr>
      <xdr:spPr>
        <a:xfrm>
          <a:off x="10528300" y="983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33,698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113482</xdr:rowOff>
    </xdr:from>
    <xdr:to>
      <xdr:col>14</xdr:col>
      <xdr:colOff>79375</xdr:colOff>
      <xdr:row>57</xdr:row>
      <xdr:rowOff>43632</xdr:rowOff>
    </xdr:to>
    <xdr:sp macro="" textlink="">
      <xdr:nvSpPr>
        <xdr:cNvPr id="364" name="円/楕円 363"/>
        <xdr:cNvSpPr/>
      </xdr:nvSpPr>
      <xdr:spPr>
        <a:xfrm>
          <a:off x="9588500" y="971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60159</xdr:rowOff>
    </xdr:from>
    <xdr:ext cx="534377" cy="259045"/>
    <xdr:sp macro="" textlink="">
      <xdr:nvSpPr>
        <xdr:cNvPr id="365" name="テキスト ボックス 364"/>
        <xdr:cNvSpPr txBox="1"/>
      </xdr:nvSpPr>
      <xdr:spPr>
        <a:xfrm>
          <a:off x="9372111" y="94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67259</xdr:rowOff>
    </xdr:from>
    <xdr:to>
      <xdr:col>12</xdr:col>
      <xdr:colOff>561975</xdr:colOff>
      <xdr:row>57</xdr:row>
      <xdr:rowOff>168859</xdr:rowOff>
    </xdr:to>
    <xdr:sp macro="" textlink="">
      <xdr:nvSpPr>
        <xdr:cNvPr id="366" name="円/楕円 365"/>
        <xdr:cNvSpPr/>
      </xdr:nvSpPr>
      <xdr:spPr>
        <a:xfrm>
          <a:off x="8699500" y="9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159986</xdr:rowOff>
    </xdr:from>
    <xdr:ext cx="534377" cy="259045"/>
    <xdr:sp macro="" textlink="">
      <xdr:nvSpPr>
        <xdr:cNvPr id="367" name="テキスト ボックス 366"/>
        <xdr:cNvSpPr txBox="1"/>
      </xdr:nvSpPr>
      <xdr:spPr>
        <a:xfrm>
          <a:off x="8483111" y="99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170511</xdr:rowOff>
    </xdr:from>
    <xdr:to>
      <xdr:col>11</xdr:col>
      <xdr:colOff>358775</xdr:colOff>
      <xdr:row>58</xdr:row>
      <xdr:rowOff>100661</xdr:rowOff>
    </xdr:to>
    <xdr:sp macro="" textlink="">
      <xdr:nvSpPr>
        <xdr:cNvPr id="368" name="円/楕円 367"/>
        <xdr:cNvSpPr/>
      </xdr:nvSpPr>
      <xdr:spPr>
        <a:xfrm>
          <a:off x="7810500" y="99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91788</xdr:rowOff>
    </xdr:from>
    <xdr:ext cx="534377" cy="259045"/>
    <xdr:sp macro="" textlink="">
      <xdr:nvSpPr>
        <xdr:cNvPr id="369" name="テキスト ボックス 368"/>
        <xdr:cNvSpPr txBox="1"/>
      </xdr:nvSpPr>
      <xdr:spPr>
        <a:xfrm>
          <a:off x="7594111" y="100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23170</xdr:rowOff>
    </xdr:from>
    <xdr:to>
      <xdr:col>10</xdr:col>
      <xdr:colOff>155575</xdr:colOff>
      <xdr:row>58</xdr:row>
      <xdr:rowOff>124770</xdr:rowOff>
    </xdr:to>
    <xdr:sp macro="" textlink="">
      <xdr:nvSpPr>
        <xdr:cNvPr id="370" name="円/楕円 369"/>
        <xdr:cNvSpPr/>
      </xdr:nvSpPr>
      <xdr:spPr>
        <a:xfrm>
          <a:off x="6921500" y="996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115897</xdr:rowOff>
    </xdr:from>
    <xdr:ext cx="534377" cy="259045"/>
    <xdr:sp macro="" textlink="">
      <xdr:nvSpPr>
        <xdr:cNvPr id="371" name="テキスト ボックス 370"/>
        <xdr:cNvSpPr txBox="1"/>
      </xdr:nvSpPr>
      <xdr:spPr>
        <a:xfrm>
          <a:off x="6705111" y="1005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119914</xdr:rowOff>
    </xdr:from>
    <xdr:to>
      <xdr:col>15</xdr:col>
      <xdr:colOff>180975</xdr:colOff>
      <xdr:row>78</xdr:row>
      <xdr:rowOff>159435</xdr:rowOff>
    </xdr:to>
    <xdr:cxnSp macro="">
      <xdr:nvCxnSpPr>
        <xdr:cNvPr id="400" name="直線コネクタ 399"/>
        <xdr:cNvCxnSpPr/>
      </xdr:nvCxnSpPr>
      <xdr:spPr>
        <a:xfrm>
          <a:off x="9639300" y="13150114"/>
          <a:ext cx="838200" cy="38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119914</xdr:rowOff>
    </xdr:from>
    <xdr:to>
      <xdr:col>14</xdr:col>
      <xdr:colOff>28575</xdr:colOff>
      <xdr:row>78</xdr:row>
      <xdr:rowOff>70726</xdr:rowOff>
    </xdr:to>
    <xdr:cxnSp macro="">
      <xdr:nvCxnSpPr>
        <xdr:cNvPr id="403" name="直線コネクタ 402"/>
        <xdr:cNvCxnSpPr/>
      </xdr:nvCxnSpPr>
      <xdr:spPr>
        <a:xfrm flipV="1">
          <a:off x="8750300" y="13150114"/>
          <a:ext cx="889000" cy="29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108635</xdr:rowOff>
    </xdr:from>
    <xdr:to>
      <xdr:col>15</xdr:col>
      <xdr:colOff>231775</xdr:colOff>
      <xdr:row>79</xdr:row>
      <xdr:rowOff>38785</xdr:rowOff>
    </xdr:to>
    <xdr:sp macro="" textlink="">
      <xdr:nvSpPr>
        <xdr:cNvPr id="413" name="円/楕円 412"/>
        <xdr:cNvSpPr/>
      </xdr:nvSpPr>
      <xdr:spPr>
        <a:xfrm>
          <a:off x="10426700" y="134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23562</xdr:rowOff>
    </xdr:from>
    <xdr:ext cx="469744" cy="259045"/>
    <xdr:sp macro="" textlink="">
      <xdr:nvSpPr>
        <xdr:cNvPr id="414" name="普通建設事業費 （ うち新規整備　）該当値テキスト"/>
        <xdr:cNvSpPr txBox="1"/>
      </xdr:nvSpPr>
      <xdr:spPr>
        <a:xfrm>
          <a:off x="10528300" y="133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69114</xdr:rowOff>
    </xdr:from>
    <xdr:to>
      <xdr:col>14</xdr:col>
      <xdr:colOff>79375</xdr:colOff>
      <xdr:row>76</xdr:row>
      <xdr:rowOff>170714</xdr:rowOff>
    </xdr:to>
    <xdr:sp macro="" textlink="">
      <xdr:nvSpPr>
        <xdr:cNvPr id="415" name="円/楕円 414"/>
        <xdr:cNvSpPr/>
      </xdr:nvSpPr>
      <xdr:spPr>
        <a:xfrm>
          <a:off x="9588500" y="130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15791</xdr:rowOff>
    </xdr:from>
    <xdr:ext cx="534377" cy="259045"/>
    <xdr:sp macro="" textlink="">
      <xdr:nvSpPr>
        <xdr:cNvPr id="416" name="テキスト ボックス 415"/>
        <xdr:cNvSpPr txBox="1"/>
      </xdr:nvSpPr>
      <xdr:spPr>
        <a:xfrm>
          <a:off x="9372111" y="128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19926</xdr:rowOff>
    </xdr:from>
    <xdr:to>
      <xdr:col>12</xdr:col>
      <xdr:colOff>561975</xdr:colOff>
      <xdr:row>78</xdr:row>
      <xdr:rowOff>121526</xdr:rowOff>
    </xdr:to>
    <xdr:sp macro="" textlink="">
      <xdr:nvSpPr>
        <xdr:cNvPr id="417" name="円/楕円 416"/>
        <xdr:cNvSpPr/>
      </xdr:nvSpPr>
      <xdr:spPr>
        <a:xfrm>
          <a:off x="8699500" y="1339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112653</xdr:rowOff>
    </xdr:from>
    <xdr:ext cx="534377" cy="259045"/>
    <xdr:sp macro="" textlink="">
      <xdr:nvSpPr>
        <xdr:cNvPr id="418" name="テキスト ボックス 417"/>
        <xdr:cNvSpPr txBox="1"/>
      </xdr:nvSpPr>
      <xdr:spPr>
        <a:xfrm>
          <a:off x="8483111" y="1348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13551</xdr:rowOff>
    </xdr:from>
    <xdr:to>
      <xdr:col>15</xdr:col>
      <xdr:colOff>180975</xdr:colOff>
      <xdr:row>98</xdr:row>
      <xdr:rowOff>104560</xdr:rowOff>
    </xdr:to>
    <xdr:cxnSp macro="">
      <xdr:nvCxnSpPr>
        <xdr:cNvPr id="447" name="直線コネクタ 446"/>
        <xdr:cNvCxnSpPr/>
      </xdr:nvCxnSpPr>
      <xdr:spPr>
        <a:xfrm flipV="1">
          <a:off x="9639300" y="16815651"/>
          <a:ext cx="838200" cy="9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104560</xdr:rowOff>
    </xdr:from>
    <xdr:to>
      <xdr:col>14</xdr:col>
      <xdr:colOff>28575</xdr:colOff>
      <xdr:row>98</xdr:row>
      <xdr:rowOff>114185</xdr:rowOff>
    </xdr:to>
    <xdr:cxnSp macro="">
      <xdr:nvCxnSpPr>
        <xdr:cNvPr id="450" name="直線コネクタ 449"/>
        <xdr:cNvCxnSpPr/>
      </xdr:nvCxnSpPr>
      <xdr:spPr>
        <a:xfrm flipV="1">
          <a:off x="8750300" y="16906660"/>
          <a:ext cx="889000" cy="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134201</xdr:rowOff>
    </xdr:from>
    <xdr:to>
      <xdr:col>15</xdr:col>
      <xdr:colOff>231775</xdr:colOff>
      <xdr:row>98</xdr:row>
      <xdr:rowOff>64351</xdr:rowOff>
    </xdr:to>
    <xdr:sp macro="" textlink="">
      <xdr:nvSpPr>
        <xdr:cNvPr id="460" name="円/楕円 459"/>
        <xdr:cNvSpPr/>
      </xdr:nvSpPr>
      <xdr:spPr>
        <a:xfrm>
          <a:off x="10426700" y="167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112628</xdr:rowOff>
    </xdr:from>
    <xdr:ext cx="534377" cy="259045"/>
    <xdr:sp macro="" textlink="">
      <xdr:nvSpPr>
        <xdr:cNvPr id="461" name="普通建設事業費 （ うち更新整備　）該当値テキスト"/>
        <xdr:cNvSpPr txBox="1"/>
      </xdr:nvSpPr>
      <xdr:spPr>
        <a:xfrm>
          <a:off x="10528300" y="1674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53760</xdr:rowOff>
    </xdr:from>
    <xdr:to>
      <xdr:col>14</xdr:col>
      <xdr:colOff>79375</xdr:colOff>
      <xdr:row>98</xdr:row>
      <xdr:rowOff>155360</xdr:rowOff>
    </xdr:to>
    <xdr:sp macro="" textlink="">
      <xdr:nvSpPr>
        <xdr:cNvPr id="462" name="円/楕円 461"/>
        <xdr:cNvSpPr/>
      </xdr:nvSpPr>
      <xdr:spPr>
        <a:xfrm>
          <a:off x="9588500" y="168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146487</xdr:rowOff>
    </xdr:from>
    <xdr:ext cx="469744" cy="259045"/>
    <xdr:sp macro="" textlink="">
      <xdr:nvSpPr>
        <xdr:cNvPr id="463" name="テキスト ボックス 462"/>
        <xdr:cNvSpPr txBox="1"/>
      </xdr:nvSpPr>
      <xdr:spPr>
        <a:xfrm>
          <a:off x="9404427" y="169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63385</xdr:rowOff>
    </xdr:from>
    <xdr:to>
      <xdr:col>12</xdr:col>
      <xdr:colOff>561975</xdr:colOff>
      <xdr:row>98</xdr:row>
      <xdr:rowOff>164985</xdr:rowOff>
    </xdr:to>
    <xdr:sp macro="" textlink="">
      <xdr:nvSpPr>
        <xdr:cNvPr id="464" name="円/楕円 463"/>
        <xdr:cNvSpPr/>
      </xdr:nvSpPr>
      <xdr:spPr>
        <a:xfrm>
          <a:off x="8699500" y="168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156112</xdr:rowOff>
    </xdr:from>
    <xdr:ext cx="469744" cy="259045"/>
    <xdr:sp macro="" textlink="">
      <xdr:nvSpPr>
        <xdr:cNvPr id="465" name="テキスト ボックス 464"/>
        <xdr:cNvSpPr txBox="1"/>
      </xdr:nvSpPr>
      <xdr:spPr>
        <a:xfrm>
          <a:off x="8515427" y="1695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30876</xdr:rowOff>
    </xdr:from>
    <xdr:to>
      <xdr:col>23</xdr:col>
      <xdr:colOff>517525</xdr:colOff>
      <xdr:row>77</xdr:row>
      <xdr:rowOff>36035</xdr:rowOff>
    </xdr:to>
    <xdr:cxnSp macro="">
      <xdr:nvCxnSpPr>
        <xdr:cNvPr id="602" name="直線コネクタ 601"/>
        <xdr:cNvCxnSpPr/>
      </xdr:nvCxnSpPr>
      <xdr:spPr>
        <a:xfrm flipV="1">
          <a:off x="15481300" y="13232526"/>
          <a:ext cx="8382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9148</xdr:rowOff>
    </xdr:from>
    <xdr:to>
      <xdr:col>22</xdr:col>
      <xdr:colOff>365125</xdr:colOff>
      <xdr:row>77</xdr:row>
      <xdr:rowOff>36035</xdr:rowOff>
    </xdr:to>
    <xdr:cxnSp macro="">
      <xdr:nvCxnSpPr>
        <xdr:cNvPr id="605" name="直線コネクタ 604"/>
        <xdr:cNvCxnSpPr/>
      </xdr:nvCxnSpPr>
      <xdr:spPr>
        <a:xfrm>
          <a:off x="14592300" y="13210798"/>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9148</xdr:rowOff>
    </xdr:from>
    <xdr:to>
      <xdr:col>21</xdr:col>
      <xdr:colOff>161925</xdr:colOff>
      <xdr:row>77</xdr:row>
      <xdr:rowOff>26651</xdr:rowOff>
    </xdr:to>
    <xdr:cxnSp macro="">
      <xdr:nvCxnSpPr>
        <xdr:cNvPr id="608" name="直線コネクタ 607"/>
        <xdr:cNvCxnSpPr/>
      </xdr:nvCxnSpPr>
      <xdr:spPr>
        <a:xfrm flipV="1">
          <a:off x="13703300" y="13210798"/>
          <a:ext cx="8890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167263</xdr:rowOff>
    </xdr:from>
    <xdr:to>
      <xdr:col>19</xdr:col>
      <xdr:colOff>644525</xdr:colOff>
      <xdr:row>77</xdr:row>
      <xdr:rowOff>26651</xdr:rowOff>
    </xdr:to>
    <xdr:cxnSp macro="">
      <xdr:nvCxnSpPr>
        <xdr:cNvPr id="611" name="直線コネクタ 610"/>
        <xdr:cNvCxnSpPr/>
      </xdr:nvCxnSpPr>
      <xdr:spPr>
        <a:xfrm>
          <a:off x="12814300" y="13197463"/>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151526</xdr:rowOff>
    </xdr:from>
    <xdr:to>
      <xdr:col>23</xdr:col>
      <xdr:colOff>568325</xdr:colOff>
      <xdr:row>77</xdr:row>
      <xdr:rowOff>81676</xdr:rowOff>
    </xdr:to>
    <xdr:sp macro="" textlink="">
      <xdr:nvSpPr>
        <xdr:cNvPr id="621" name="円/楕円 620"/>
        <xdr:cNvSpPr/>
      </xdr:nvSpPr>
      <xdr:spPr>
        <a:xfrm>
          <a:off x="16268700" y="1318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2953</xdr:rowOff>
    </xdr:from>
    <xdr:ext cx="534377" cy="259045"/>
    <xdr:sp macro="" textlink="">
      <xdr:nvSpPr>
        <xdr:cNvPr id="622" name="公債費該当値テキスト"/>
        <xdr:cNvSpPr txBox="1"/>
      </xdr:nvSpPr>
      <xdr:spPr>
        <a:xfrm>
          <a:off x="16370300" y="1303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37,747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156685</xdr:rowOff>
    </xdr:from>
    <xdr:to>
      <xdr:col>22</xdr:col>
      <xdr:colOff>415925</xdr:colOff>
      <xdr:row>77</xdr:row>
      <xdr:rowOff>86835</xdr:rowOff>
    </xdr:to>
    <xdr:sp macro="" textlink="">
      <xdr:nvSpPr>
        <xdr:cNvPr id="623" name="円/楕円 622"/>
        <xdr:cNvSpPr/>
      </xdr:nvSpPr>
      <xdr:spPr>
        <a:xfrm>
          <a:off x="15430500" y="131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103362</xdr:rowOff>
    </xdr:from>
    <xdr:ext cx="534377" cy="259045"/>
    <xdr:sp macro="" textlink="">
      <xdr:nvSpPr>
        <xdr:cNvPr id="624" name="テキスト ボックス 623"/>
        <xdr:cNvSpPr txBox="1"/>
      </xdr:nvSpPr>
      <xdr:spPr>
        <a:xfrm>
          <a:off x="15214111" y="1296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129798</xdr:rowOff>
    </xdr:from>
    <xdr:to>
      <xdr:col>21</xdr:col>
      <xdr:colOff>212725</xdr:colOff>
      <xdr:row>77</xdr:row>
      <xdr:rowOff>59948</xdr:rowOff>
    </xdr:to>
    <xdr:sp macro="" textlink="">
      <xdr:nvSpPr>
        <xdr:cNvPr id="625" name="円/楕円 624"/>
        <xdr:cNvSpPr/>
      </xdr:nvSpPr>
      <xdr:spPr>
        <a:xfrm>
          <a:off x="14541500" y="131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76475</xdr:rowOff>
    </xdr:from>
    <xdr:ext cx="534377" cy="259045"/>
    <xdr:sp macro="" textlink="">
      <xdr:nvSpPr>
        <xdr:cNvPr id="626" name="テキスト ボックス 625"/>
        <xdr:cNvSpPr txBox="1"/>
      </xdr:nvSpPr>
      <xdr:spPr>
        <a:xfrm>
          <a:off x="14325111" y="1293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147301</xdr:rowOff>
    </xdr:from>
    <xdr:to>
      <xdr:col>20</xdr:col>
      <xdr:colOff>9525</xdr:colOff>
      <xdr:row>77</xdr:row>
      <xdr:rowOff>77451</xdr:rowOff>
    </xdr:to>
    <xdr:sp macro="" textlink="">
      <xdr:nvSpPr>
        <xdr:cNvPr id="627" name="円/楕円 626"/>
        <xdr:cNvSpPr/>
      </xdr:nvSpPr>
      <xdr:spPr>
        <a:xfrm>
          <a:off x="13652500" y="131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93979</xdr:rowOff>
    </xdr:from>
    <xdr:ext cx="534377" cy="259045"/>
    <xdr:sp macro="" textlink="">
      <xdr:nvSpPr>
        <xdr:cNvPr id="628" name="テキスト ボックス 627"/>
        <xdr:cNvSpPr txBox="1"/>
      </xdr:nvSpPr>
      <xdr:spPr>
        <a:xfrm>
          <a:off x="13436111" y="1295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116463</xdr:rowOff>
    </xdr:from>
    <xdr:to>
      <xdr:col>18</xdr:col>
      <xdr:colOff>492125</xdr:colOff>
      <xdr:row>77</xdr:row>
      <xdr:rowOff>46613</xdr:rowOff>
    </xdr:to>
    <xdr:sp macro="" textlink="">
      <xdr:nvSpPr>
        <xdr:cNvPr id="629" name="円/楕円 628"/>
        <xdr:cNvSpPr/>
      </xdr:nvSpPr>
      <xdr:spPr>
        <a:xfrm>
          <a:off x="12763500" y="1314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63140</xdr:rowOff>
    </xdr:from>
    <xdr:ext cx="534377" cy="259045"/>
    <xdr:sp macro="" textlink="">
      <xdr:nvSpPr>
        <xdr:cNvPr id="630" name="テキスト ボックス 629"/>
        <xdr:cNvSpPr txBox="1"/>
      </xdr:nvSpPr>
      <xdr:spPr>
        <a:xfrm>
          <a:off x="12547111" y="1292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95441</xdr:rowOff>
    </xdr:from>
    <xdr:to>
      <xdr:col>23</xdr:col>
      <xdr:colOff>517525</xdr:colOff>
      <xdr:row>99</xdr:row>
      <xdr:rowOff>16218</xdr:rowOff>
    </xdr:to>
    <xdr:cxnSp macro="">
      <xdr:nvCxnSpPr>
        <xdr:cNvPr id="659" name="直線コネクタ 658"/>
        <xdr:cNvCxnSpPr/>
      </xdr:nvCxnSpPr>
      <xdr:spPr>
        <a:xfrm>
          <a:off x="15481300" y="16897541"/>
          <a:ext cx="838200" cy="9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93357</xdr:rowOff>
    </xdr:from>
    <xdr:to>
      <xdr:col>22</xdr:col>
      <xdr:colOff>365125</xdr:colOff>
      <xdr:row>98</xdr:row>
      <xdr:rowOff>95441</xdr:rowOff>
    </xdr:to>
    <xdr:cxnSp macro="">
      <xdr:nvCxnSpPr>
        <xdr:cNvPr id="662" name="直線コネクタ 661"/>
        <xdr:cNvCxnSpPr/>
      </xdr:nvCxnSpPr>
      <xdr:spPr>
        <a:xfrm>
          <a:off x="14592300" y="16895457"/>
          <a:ext cx="8890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10719</xdr:rowOff>
    </xdr:from>
    <xdr:to>
      <xdr:col>21</xdr:col>
      <xdr:colOff>161925</xdr:colOff>
      <xdr:row>98</xdr:row>
      <xdr:rowOff>93357</xdr:rowOff>
    </xdr:to>
    <xdr:cxnSp macro="">
      <xdr:nvCxnSpPr>
        <xdr:cNvPr id="665" name="直線コネクタ 664"/>
        <xdr:cNvCxnSpPr/>
      </xdr:nvCxnSpPr>
      <xdr:spPr>
        <a:xfrm>
          <a:off x="13703300" y="16812819"/>
          <a:ext cx="889000" cy="8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159359</xdr:rowOff>
    </xdr:from>
    <xdr:to>
      <xdr:col>19</xdr:col>
      <xdr:colOff>644525</xdr:colOff>
      <xdr:row>98</xdr:row>
      <xdr:rowOff>10719</xdr:rowOff>
    </xdr:to>
    <xdr:cxnSp macro="">
      <xdr:nvCxnSpPr>
        <xdr:cNvPr id="668" name="直線コネクタ 667"/>
        <xdr:cNvCxnSpPr/>
      </xdr:nvCxnSpPr>
      <xdr:spPr>
        <a:xfrm>
          <a:off x="12814300" y="16790009"/>
          <a:ext cx="889000" cy="2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136868</xdr:rowOff>
    </xdr:from>
    <xdr:to>
      <xdr:col>23</xdr:col>
      <xdr:colOff>568325</xdr:colOff>
      <xdr:row>99</xdr:row>
      <xdr:rowOff>67018</xdr:rowOff>
    </xdr:to>
    <xdr:sp macro="" textlink="">
      <xdr:nvSpPr>
        <xdr:cNvPr id="678" name="円/楕円 677"/>
        <xdr:cNvSpPr/>
      </xdr:nvSpPr>
      <xdr:spPr>
        <a:xfrm>
          <a:off x="16268700" y="1693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51795</xdr:rowOff>
    </xdr:from>
    <xdr:ext cx="469744" cy="259045"/>
    <xdr:sp macro="" textlink="">
      <xdr:nvSpPr>
        <xdr:cNvPr id="679" name="積立金該当値テキスト"/>
        <xdr:cNvSpPr txBox="1"/>
      </xdr:nvSpPr>
      <xdr:spPr>
        <a:xfrm>
          <a:off x="16370300" y="1685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44641</xdr:rowOff>
    </xdr:from>
    <xdr:to>
      <xdr:col>22</xdr:col>
      <xdr:colOff>415925</xdr:colOff>
      <xdr:row>98</xdr:row>
      <xdr:rowOff>146241</xdr:rowOff>
    </xdr:to>
    <xdr:sp macro="" textlink="">
      <xdr:nvSpPr>
        <xdr:cNvPr id="680" name="円/楕円 679"/>
        <xdr:cNvSpPr/>
      </xdr:nvSpPr>
      <xdr:spPr>
        <a:xfrm>
          <a:off x="15430500" y="1684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137368</xdr:rowOff>
    </xdr:from>
    <xdr:ext cx="469744" cy="259045"/>
    <xdr:sp macro="" textlink="">
      <xdr:nvSpPr>
        <xdr:cNvPr id="681" name="テキスト ボックス 680"/>
        <xdr:cNvSpPr txBox="1"/>
      </xdr:nvSpPr>
      <xdr:spPr>
        <a:xfrm>
          <a:off x="15246427" y="1693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42557</xdr:rowOff>
    </xdr:from>
    <xdr:to>
      <xdr:col>21</xdr:col>
      <xdr:colOff>212725</xdr:colOff>
      <xdr:row>98</xdr:row>
      <xdr:rowOff>144157</xdr:rowOff>
    </xdr:to>
    <xdr:sp macro="" textlink="">
      <xdr:nvSpPr>
        <xdr:cNvPr id="682" name="円/楕円 681"/>
        <xdr:cNvSpPr/>
      </xdr:nvSpPr>
      <xdr:spPr>
        <a:xfrm>
          <a:off x="14541500" y="168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135284</xdr:rowOff>
    </xdr:from>
    <xdr:ext cx="469744" cy="259045"/>
    <xdr:sp macro="" textlink="">
      <xdr:nvSpPr>
        <xdr:cNvPr id="683" name="テキスト ボックス 682"/>
        <xdr:cNvSpPr txBox="1"/>
      </xdr:nvSpPr>
      <xdr:spPr>
        <a:xfrm>
          <a:off x="14357427" y="169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131369</xdr:rowOff>
    </xdr:from>
    <xdr:to>
      <xdr:col>20</xdr:col>
      <xdr:colOff>9525</xdr:colOff>
      <xdr:row>98</xdr:row>
      <xdr:rowOff>61519</xdr:rowOff>
    </xdr:to>
    <xdr:sp macro="" textlink="">
      <xdr:nvSpPr>
        <xdr:cNvPr id="684" name="円/楕円 683"/>
        <xdr:cNvSpPr/>
      </xdr:nvSpPr>
      <xdr:spPr>
        <a:xfrm>
          <a:off x="13652500" y="167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52646</xdr:rowOff>
    </xdr:from>
    <xdr:ext cx="534377" cy="259045"/>
    <xdr:sp macro="" textlink="">
      <xdr:nvSpPr>
        <xdr:cNvPr id="685" name="テキスト ボックス 684"/>
        <xdr:cNvSpPr txBox="1"/>
      </xdr:nvSpPr>
      <xdr:spPr>
        <a:xfrm>
          <a:off x="13436111" y="168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108559</xdr:rowOff>
    </xdr:from>
    <xdr:to>
      <xdr:col>18</xdr:col>
      <xdr:colOff>492125</xdr:colOff>
      <xdr:row>98</xdr:row>
      <xdr:rowOff>38709</xdr:rowOff>
    </xdr:to>
    <xdr:sp macro="" textlink="">
      <xdr:nvSpPr>
        <xdr:cNvPr id="686" name="円/楕円 685"/>
        <xdr:cNvSpPr/>
      </xdr:nvSpPr>
      <xdr:spPr>
        <a:xfrm>
          <a:off x="12763500" y="167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29836</xdr:rowOff>
    </xdr:from>
    <xdr:ext cx="534377" cy="259045"/>
    <xdr:sp macro="" textlink="">
      <xdr:nvSpPr>
        <xdr:cNvPr id="687" name="テキスト ボックス 686"/>
        <xdr:cNvSpPr txBox="1"/>
      </xdr:nvSpPr>
      <xdr:spPr>
        <a:xfrm>
          <a:off x="12547111" y="1683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137368</xdr:rowOff>
    </xdr:from>
    <xdr:to>
      <xdr:col>32</xdr:col>
      <xdr:colOff>187325</xdr:colOff>
      <xdr:row>58</xdr:row>
      <xdr:rowOff>138419</xdr:rowOff>
    </xdr:to>
    <xdr:cxnSp macro="">
      <xdr:nvCxnSpPr>
        <xdr:cNvPr id="773" name="直線コネクタ 772"/>
        <xdr:cNvCxnSpPr/>
      </xdr:nvCxnSpPr>
      <xdr:spPr>
        <a:xfrm flipV="1">
          <a:off x="21323300" y="10081468"/>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138146</xdr:rowOff>
    </xdr:from>
    <xdr:to>
      <xdr:col>31</xdr:col>
      <xdr:colOff>34925</xdr:colOff>
      <xdr:row>58</xdr:row>
      <xdr:rowOff>138419</xdr:rowOff>
    </xdr:to>
    <xdr:cxnSp macro="">
      <xdr:nvCxnSpPr>
        <xdr:cNvPr id="776" name="直線コネクタ 775"/>
        <xdr:cNvCxnSpPr/>
      </xdr:nvCxnSpPr>
      <xdr:spPr>
        <a:xfrm>
          <a:off x="20434300" y="10082246"/>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138146</xdr:rowOff>
    </xdr:from>
    <xdr:to>
      <xdr:col>29</xdr:col>
      <xdr:colOff>517525</xdr:colOff>
      <xdr:row>58</xdr:row>
      <xdr:rowOff>138283</xdr:rowOff>
    </xdr:to>
    <xdr:cxnSp macro="">
      <xdr:nvCxnSpPr>
        <xdr:cNvPr id="779" name="直線コネクタ 778"/>
        <xdr:cNvCxnSpPr/>
      </xdr:nvCxnSpPr>
      <xdr:spPr>
        <a:xfrm flipV="1">
          <a:off x="19545300" y="1008224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138283</xdr:rowOff>
    </xdr:from>
    <xdr:to>
      <xdr:col>28</xdr:col>
      <xdr:colOff>314325</xdr:colOff>
      <xdr:row>58</xdr:row>
      <xdr:rowOff>138557</xdr:rowOff>
    </xdr:to>
    <xdr:cxnSp macro="">
      <xdr:nvCxnSpPr>
        <xdr:cNvPr id="782" name="直線コネクタ 781"/>
        <xdr:cNvCxnSpPr/>
      </xdr:nvCxnSpPr>
      <xdr:spPr>
        <a:xfrm flipV="1">
          <a:off x="18656300" y="1008238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86568</xdr:rowOff>
    </xdr:from>
    <xdr:to>
      <xdr:col>32</xdr:col>
      <xdr:colOff>238125</xdr:colOff>
      <xdr:row>59</xdr:row>
      <xdr:rowOff>16718</xdr:rowOff>
    </xdr:to>
    <xdr:sp macro="" textlink="">
      <xdr:nvSpPr>
        <xdr:cNvPr id="792" name="円/楕円 791"/>
        <xdr:cNvSpPr/>
      </xdr:nvSpPr>
      <xdr:spPr>
        <a:xfrm>
          <a:off x="22110700" y="100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1495</xdr:rowOff>
    </xdr:from>
    <xdr:ext cx="313932" cy="259045"/>
    <xdr:sp macro="" textlink="">
      <xdr:nvSpPr>
        <xdr:cNvPr id="793" name="貸付金該当値テキスト"/>
        <xdr:cNvSpPr txBox="1"/>
      </xdr:nvSpPr>
      <xdr:spPr>
        <a:xfrm>
          <a:off x="22212300" y="9945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87619</xdr:rowOff>
    </xdr:from>
    <xdr:to>
      <xdr:col>31</xdr:col>
      <xdr:colOff>85725</xdr:colOff>
      <xdr:row>59</xdr:row>
      <xdr:rowOff>17769</xdr:rowOff>
    </xdr:to>
    <xdr:sp macro="" textlink="">
      <xdr:nvSpPr>
        <xdr:cNvPr id="794" name="円/楕円 793"/>
        <xdr:cNvSpPr/>
      </xdr:nvSpPr>
      <xdr:spPr>
        <a:xfrm>
          <a:off x="21272500" y="100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8896</xdr:rowOff>
    </xdr:from>
    <xdr:ext cx="313932" cy="259045"/>
    <xdr:sp macro="" textlink="">
      <xdr:nvSpPr>
        <xdr:cNvPr id="795" name="テキスト ボックス 794"/>
        <xdr:cNvSpPr txBox="1"/>
      </xdr:nvSpPr>
      <xdr:spPr>
        <a:xfrm>
          <a:off x="21166333" y="10124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87346</xdr:rowOff>
    </xdr:from>
    <xdr:to>
      <xdr:col>29</xdr:col>
      <xdr:colOff>568325</xdr:colOff>
      <xdr:row>59</xdr:row>
      <xdr:rowOff>17496</xdr:rowOff>
    </xdr:to>
    <xdr:sp macro="" textlink="">
      <xdr:nvSpPr>
        <xdr:cNvPr id="796" name="円/楕円 795"/>
        <xdr:cNvSpPr/>
      </xdr:nvSpPr>
      <xdr:spPr>
        <a:xfrm>
          <a:off x="20383500" y="1003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8623</xdr:rowOff>
    </xdr:from>
    <xdr:ext cx="313932" cy="259045"/>
    <xdr:sp macro="" textlink="">
      <xdr:nvSpPr>
        <xdr:cNvPr id="797" name="テキスト ボックス 796"/>
        <xdr:cNvSpPr txBox="1"/>
      </xdr:nvSpPr>
      <xdr:spPr>
        <a:xfrm>
          <a:off x="20277333" y="10124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87483</xdr:rowOff>
    </xdr:from>
    <xdr:to>
      <xdr:col>28</xdr:col>
      <xdr:colOff>365125</xdr:colOff>
      <xdr:row>59</xdr:row>
      <xdr:rowOff>17633</xdr:rowOff>
    </xdr:to>
    <xdr:sp macro="" textlink="">
      <xdr:nvSpPr>
        <xdr:cNvPr id="798" name="円/楕円 797"/>
        <xdr:cNvSpPr/>
      </xdr:nvSpPr>
      <xdr:spPr>
        <a:xfrm>
          <a:off x="19494500" y="100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8760</xdr:rowOff>
    </xdr:from>
    <xdr:ext cx="313932" cy="259045"/>
    <xdr:sp macro="" textlink="">
      <xdr:nvSpPr>
        <xdr:cNvPr id="799" name="テキスト ボックス 798"/>
        <xdr:cNvSpPr txBox="1"/>
      </xdr:nvSpPr>
      <xdr:spPr>
        <a:xfrm>
          <a:off x="19388333" y="10124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87757</xdr:rowOff>
    </xdr:from>
    <xdr:to>
      <xdr:col>27</xdr:col>
      <xdr:colOff>161925</xdr:colOff>
      <xdr:row>59</xdr:row>
      <xdr:rowOff>17907</xdr:rowOff>
    </xdr:to>
    <xdr:sp macro="" textlink="">
      <xdr:nvSpPr>
        <xdr:cNvPr id="800" name="円/楕円 799"/>
        <xdr:cNvSpPr/>
      </xdr:nvSpPr>
      <xdr:spPr>
        <a:xfrm>
          <a:off x="18605500" y="100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9034</xdr:rowOff>
    </xdr:from>
    <xdr:ext cx="313932" cy="259045"/>
    <xdr:sp macro="" textlink="">
      <xdr:nvSpPr>
        <xdr:cNvPr id="801" name="テキスト ボックス 800"/>
        <xdr:cNvSpPr txBox="1"/>
      </xdr:nvSpPr>
      <xdr:spPr>
        <a:xfrm>
          <a:off x="18499333" y="10124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125458</xdr:rowOff>
    </xdr:from>
    <xdr:to>
      <xdr:col>32</xdr:col>
      <xdr:colOff>187325</xdr:colOff>
      <xdr:row>75</xdr:row>
      <xdr:rowOff>19548</xdr:rowOff>
    </xdr:to>
    <xdr:cxnSp macro="">
      <xdr:nvCxnSpPr>
        <xdr:cNvPr id="829" name="直線コネクタ 828"/>
        <xdr:cNvCxnSpPr/>
      </xdr:nvCxnSpPr>
      <xdr:spPr>
        <a:xfrm flipV="1">
          <a:off x="21323300" y="12812758"/>
          <a:ext cx="838200" cy="6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19548</xdr:rowOff>
    </xdr:from>
    <xdr:to>
      <xdr:col>31</xdr:col>
      <xdr:colOff>34925</xdr:colOff>
      <xdr:row>75</xdr:row>
      <xdr:rowOff>84036</xdr:rowOff>
    </xdr:to>
    <xdr:cxnSp macro="">
      <xdr:nvCxnSpPr>
        <xdr:cNvPr id="832" name="直線コネクタ 831"/>
        <xdr:cNvCxnSpPr/>
      </xdr:nvCxnSpPr>
      <xdr:spPr>
        <a:xfrm flipV="1">
          <a:off x="20434300" y="12878298"/>
          <a:ext cx="889000" cy="6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84036</xdr:rowOff>
    </xdr:from>
    <xdr:to>
      <xdr:col>29</xdr:col>
      <xdr:colOff>517525</xdr:colOff>
      <xdr:row>75</xdr:row>
      <xdr:rowOff>101478</xdr:rowOff>
    </xdr:to>
    <xdr:cxnSp macro="">
      <xdr:nvCxnSpPr>
        <xdr:cNvPr id="835" name="直線コネクタ 834"/>
        <xdr:cNvCxnSpPr/>
      </xdr:nvCxnSpPr>
      <xdr:spPr>
        <a:xfrm flipV="1">
          <a:off x="19545300" y="12942786"/>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101478</xdr:rowOff>
    </xdr:from>
    <xdr:to>
      <xdr:col>28</xdr:col>
      <xdr:colOff>314325</xdr:colOff>
      <xdr:row>75</xdr:row>
      <xdr:rowOff>109982</xdr:rowOff>
    </xdr:to>
    <xdr:cxnSp macro="">
      <xdr:nvCxnSpPr>
        <xdr:cNvPr id="838" name="直線コネクタ 837"/>
        <xdr:cNvCxnSpPr/>
      </xdr:nvCxnSpPr>
      <xdr:spPr>
        <a:xfrm flipV="1">
          <a:off x="18656300" y="12960228"/>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74658</xdr:rowOff>
    </xdr:from>
    <xdr:to>
      <xdr:col>32</xdr:col>
      <xdr:colOff>238125</xdr:colOff>
      <xdr:row>75</xdr:row>
      <xdr:rowOff>4808</xdr:rowOff>
    </xdr:to>
    <xdr:sp macro="" textlink="">
      <xdr:nvSpPr>
        <xdr:cNvPr id="848" name="円/楕円 847"/>
        <xdr:cNvSpPr/>
      </xdr:nvSpPr>
      <xdr:spPr>
        <a:xfrm>
          <a:off x="22110700" y="127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97535</xdr:rowOff>
    </xdr:from>
    <xdr:ext cx="534377" cy="259045"/>
    <xdr:sp macro="" textlink="">
      <xdr:nvSpPr>
        <xdr:cNvPr id="849" name="繰出金該当値テキスト"/>
        <xdr:cNvSpPr txBox="1"/>
      </xdr:nvSpPr>
      <xdr:spPr>
        <a:xfrm>
          <a:off x="22212300" y="1261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50,623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140198</xdr:rowOff>
    </xdr:from>
    <xdr:to>
      <xdr:col>31</xdr:col>
      <xdr:colOff>85725</xdr:colOff>
      <xdr:row>75</xdr:row>
      <xdr:rowOff>70348</xdr:rowOff>
    </xdr:to>
    <xdr:sp macro="" textlink="">
      <xdr:nvSpPr>
        <xdr:cNvPr id="850" name="円/楕円 849"/>
        <xdr:cNvSpPr/>
      </xdr:nvSpPr>
      <xdr:spPr>
        <a:xfrm>
          <a:off x="21272500" y="128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86875</xdr:rowOff>
    </xdr:from>
    <xdr:ext cx="534377" cy="259045"/>
    <xdr:sp macro="" textlink="">
      <xdr:nvSpPr>
        <xdr:cNvPr id="851" name="テキスト ボックス 850"/>
        <xdr:cNvSpPr txBox="1"/>
      </xdr:nvSpPr>
      <xdr:spPr>
        <a:xfrm>
          <a:off x="21056111" y="1260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33236</xdr:rowOff>
    </xdr:from>
    <xdr:to>
      <xdr:col>29</xdr:col>
      <xdr:colOff>568325</xdr:colOff>
      <xdr:row>75</xdr:row>
      <xdr:rowOff>134836</xdr:rowOff>
    </xdr:to>
    <xdr:sp macro="" textlink="">
      <xdr:nvSpPr>
        <xdr:cNvPr id="852" name="円/楕円 851"/>
        <xdr:cNvSpPr/>
      </xdr:nvSpPr>
      <xdr:spPr>
        <a:xfrm>
          <a:off x="20383500" y="128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151363</xdr:rowOff>
    </xdr:from>
    <xdr:ext cx="534377" cy="259045"/>
    <xdr:sp macro="" textlink="">
      <xdr:nvSpPr>
        <xdr:cNvPr id="853" name="テキスト ボックス 852"/>
        <xdr:cNvSpPr txBox="1"/>
      </xdr:nvSpPr>
      <xdr:spPr>
        <a:xfrm>
          <a:off x="20167111" y="1266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50678</xdr:rowOff>
    </xdr:from>
    <xdr:to>
      <xdr:col>28</xdr:col>
      <xdr:colOff>365125</xdr:colOff>
      <xdr:row>75</xdr:row>
      <xdr:rowOff>152279</xdr:rowOff>
    </xdr:to>
    <xdr:sp macro="" textlink="">
      <xdr:nvSpPr>
        <xdr:cNvPr id="854" name="円/楕円 853"/>
        <xdr:cNvSpPr/>
      </xdr:nvSpPr>
      <xdr:spPr>
        <a:xfrm>
          <a:off x="19494500" y="129094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168805</xdr:rowOff>
    </xdr:from>
    <xdr:ext cx="534377" cy="259045"/>
    <xdr:sp macro="" textlink="">
      <xdr:nvSpPr>
        <xdr:cNvPr id="855" name="テキスト ボックス 854"/>
        <xdr:cNvSpPr txBox="1"/>
      </xdr:nvSpPr>
      <xdr:spPr>
        <a:xfrm>
          <a:off x="19278111" y="126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59182</xdr:rowOff>
    </xdr:from>
    <xdr:to>
      <xdr:col>27</xdr:col>
      <xdr:colOff>161925</xdr:colOff>
      <xdr:row>75</xdr:row>
      <xdr:rowOff>160781</xdr:rowOff>
    </xdr:to>
    <xdr:sp macro="" textlink="">
      <xdr:nvSpPr>
        <xdr:cNvPr id="856" name="円/楕円 855"/>
        <xdr:cNvSpPr/>
      </xdr:nvSpPr>
      <xdr:spPr>
        <a:xfrm>
          <a:off x="18605500" y="12917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5859</xdr:rowOff>
    </xdr:from>
    <xdr:ext cx="534377" cy="259045"/>
    <xdr:sp macro="" textlink="">
      <xdr:nvSpPr>
        <xdr:cNvPr id="857" name="テキスト ボックス 856"/>
        <xdr:cNvSpPr txBox="1"/>
      </xdr:nvSpPr>
      <xdr:spPr>
        <a:xfrm>
          <a:off x="18389111" y="126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補助費等</a:t>
          </a:r>
          <a:r>
            <a:rPr kumimoji="1" lang="ja-JP" altLang="ja-JP" sz="1300">
              <a:solidFill>
                <a:schemeClr val="dk1"/>
              </a:solidFill>
              <a:effectLst/>
              <a:latin typeface="+mn-lt"/>
              <a:ea typeface="+mn-ea"/>
              <a:cs typeface="+mn-cs"/>
            </a:rPr>
            <a:t>は、一人当たりコストが</a:t>
          </a:r>
          <a:r>
            <a:rPr kumimoji="1" lang="en-US" altLang="ja-JP" sz="1300">
              <a:solidFill>
                <a:schemeClr val="dk1"/>
              </a:solidFill>
              <a:effectLst/>
              <a:latin typeface="+mn-lt"/>
              <a:ea typeface="+mn-ea"/>
              <a:cs typeface="+mn-cs"/>
            </a:rPr>
            <a:t>64,302</a:t>
          </a:r>
          <a:r>
            <a:rPr kumimoji="1" lang="ja-JP" altLang="ja-JP" sz="1300">
              <a:solidFill>
                <a:schemeClr val="dk1"/>
              </a:solidFill>
              <a:effectLst/>
              <a:latin typeface="+mn-lt"/>
              <a:ea typeface="+mn-ea"/>
              <a:cs typeface="+mn-cs"/>
            </a:rPr>
            <a:t>円と類似団体と比較して高い状況であり、前年度決算と比較すると</a:t>
          </a:r>
          <a:r>
            <a:rPr kumimoji="1" lang="en-US" altLang="ja-JP" sz="1300">
              <a:solidFill>
                <a:schemeClr val="dk1"/>
              </a:solidFill>
              <a:effectLst/>
              <a:latin typeface="+mn-lt"/>
              <a:ea typeface="+mn-ea"/>
              <a:cs typeface="+mn-cs"/>
            </a:rPr>
            <a:t>38</a:t>
          </a:r>
          <a:r>
            <a:rPr kumimoji="1" lang="ja-JP" altLang="ja-JP" sz="1300">
              <a:solidFill>
                <a:schemeClr val="dk1"/>
              </a:solidFill>
              <a:effectLst/>
              <a:latin typeface="+mn-lt"/>
              <a:ea typeface="+mn-ea"/>
              <a:cs typeface="+mn-cs"/>
            </a:rPr>
            <a:t>％増となっている。</a:t>
          </a:r>
          <a:endParaRPr lang="ja-JP" altLang="ja-JP" sz="1300">
            <a:effectLst/>
          </a:endParaRPr>
        </a:p>
        <a:p>
          <a:r>
            <a:rPr kumimoji="1" lang="ja-JP" altLang="ja-JP" sz="1300">
              <a:solidFill>
                <a:schemeClr val="dk1"/>
              </a:solidFill>
              <a:effectLst/>
              <a:latin typeface="+mn-lt"/>
              <a:ea typeface="+mn-ea"/>
              <a:cs typeface="+mn-cs"/>
            </a:rPr>
            <a:t>これは、広域ごみ処理施設建設事業</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に係る</a:t>
          </a:r>
          <a:r>
            <a:rPr kumimoji="1" lang="ja-JP" altLang="en-US" sz="1300">
              <a:solidFill>
                <a:schemeClr val="dk1"/>
              </a:solidFill>
              <a:effectLst/>
              <a:latin typeface="+mn-lt"/>
              <a:ea typeface="+mn-ea"/>
              <a:cs typeface="+mn-cs"/>
            </a:rPr>
            <a:t>負担金など</a:t>
          </a:r>
          <a:r>
            <a:rPr kumimoji="1" lang="ja-JP" altLang="ja-JP" sz="1300">
              <a:solidFill>
                <a:schemeClr val="dk1"/>
              </a:solidFill>
              <a:effectLst/>
              <a:latin typeface="+mn-lt"/>
              <a:ea typeface="+mn-ea"/>
              <a:cs typeface="+mn-cs"/>
            </a:rPr>
            <a:t>臨時的な増で</a:t>
          </a:r>
          <a:r>
            <a:rPr kumimoji="1" lang="ja-JP" altLang="en-US" sz="1300">
              <a:solidFill>
                <a:schemeClr val="dk1"/>
              </a:solidFill>
              <a:effectLst/>
              <a:latin typeface="+mn-lt"/>
              <a:ea typeface="+mn-ea"/>
              <a:cs typeface="+mn-cs"/>
            </a:rPr>
            <a:t>あ</a:t>
          </a:r>
          <a:r>
            <a:rPr kumimoji="1" lang="ja-JP" altLang="ja-JP" sz="1300">
              <a:solidFill>
                <a:schemeClr val="dk1"/>
              </a:solidFill>
              <a:effectLst/>
              <a:latin typeface="+mn-lt"/>
              <a:ea typeface="+mn-ea"/>
              <a:cs typeface="+mn-cs"/>
            </a:rPr>
            <a:t>る。</a:t>
          </a:r>
          <a:r>
            <a:rPr kumimoji="1" lang="ja-JP" altLang="en-US" sz="1300">
              <a:solidFill>
                <a:schemeClr val="dk1"/>
              </a:solidFill>
              <a:effectLst/>
              <a:latin typeface="+mn-lt"/>
              <a:ea typeface="+mn-ea"/>
              <a:cs typeface="+mn-cs"/>
            </a:rPr>
            <a:t>また、繰出金についても近年増加傾向であり、類似団体と比較して高い状況である。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a:t>
          </a:r>
          <a:r>
            <a:rPr kumimoji="1" lang="ja-JP" altLang="en-US" sz="1300">
              <a:solidFill>
                <a:schemeClr val="dk1"/>
              </a:solidFill>
              <a:effectLst/>
              <a:latin typeface="+mn-lt"/>
              <a:ea typeface="+mn-ea"/>
              <a:cs typeface="+mn-cs"/>
            </a:rPr>
            <a:t>負担金及び補助金、繰出金についての検討</a:t>
          </a:r>
          <a:r>
            <a:rPr kumimoji="1" lang="ja-JP" altLang="ja-JP" sz="1300">
              <a:solidFill>
                <a:schemeClr val="dk1"/>
              </a:solidFill>
              <a:effectLst/>
              <a:latin typeface="+mn-lt"/>
              <a:ea typeface="+mn-ea"/>
              <a:cs typeface="+mn-cs"/>
            </a:rPr>
            <a:t>を</a:t>
          </a:r>
          <a:r>
            <a:rPr kumimoji="1" lang="ja-JP" altLang="en-US" sz="1300">
              <a:solidFill>
                <a:schemeClr val="dk1"/>
              </a:solidFill>
              <a:effectLst/>
              <a:latin typeface="+mn-lt"/>
              <a:ea typeface="+mn-ea"/>
              <a:cs typeface="+mn-cs"/>
            </a:rPr>
            <a:t>し、適切な支出を行ない補助費等の抑制に努め</a:t>
          </a:r>
          <a:r>
            <a:rPr kumimoji="1" lang="ja-JP" altLang="ja-JP" sz="1300">
              <a:solidFill>
                <a:schemeClr val="dk1"/>
              </a:solidFill>
              <a:effectLst/>
              <a:latin typeface="+mn-lt"/>
              <a:ea typeface="+mn-ea"/>
              <a:cs typeface="+mn-cs"/>
            </a:rPr>
            <a:t>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奈良県田原本町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32,330
32,122
21.09
12,349,664
11,843,100
451,517
7,077,241
11,532,144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101600</xdr:rowOff>
    </xdr:from>
    <xdr:to>
      <xdr:col>6</xdr:col>
      <xdr:colOff>511175</xdr:colOff>
      <xdr:row>34</xdr:row>
      <xdr:rowOff>154178</xdr:rowOff>
    </xdr:to>
    <xdr:cxnSp macro="">
      <xdr:nvCxnSpPr>
        <xdr:cNvPr id="61" name="直線コネクタ 60"/>
        <xdr:cNvCxnSpPr/>
      </xdr:nvCxnSpPr>
      <xdr:spPr>
        <a:xfrm>
          <a:off x="3797300" y="593090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98552</xdr:rowOff>
    </xdr:from>
    <xdr:to>
      <xdr:col>5</xdr:col>
      <xdr:colOff>358775</xdr:colOff>
      <xdr:row>34</xdr:row>
      <xdr:rowOff>101600</xdr:rowOff>
    </xdr:to>
    <xdr:cxnSp macro="">
      <xdr:nvCxnSpPr>
        <xdr:cNvPr id="64" name="直線コネクタ 63"/>
        <xdr:cNvCxnSpPr/>
      </xdr:nvCxnSpPr>
      <xdr:spPr>
        <a:xfrm>
          <a:off x="2908300" y="59278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32639</xdr:rowOff>
    </xdr:from>
    <xdr:to>
      <xdr:col>4</xdr:col>
      <xdr:colOff>155575</xdr:colOff>
      <xdr:row>34</xdr:row>
      <xdr:rowOff>98552</xdr:rowOff>
    </xdr:to>
    <xdr:cxnSp macro="">
      <xdr:nvCxnSpPr>
        <xdr:cNvPr id="67" name="直線コネクタ 66"/>
        <xdr:cNvCxnSpPr/>
      </xdr:nvCxnSpPr>
      <xdr:spPr>
        <a:xfrm>
          <a:off x="2019300" y="5861939"/>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76454</xdr:rowOff>
    </xdr:from>
    <xdr:to>
      <xdr:col>2</xdr:col>
      <xdr:colOff>638175</xdr:colOff>
      <xdr:row>34</xdr:row>
      <xdr:rowOff>32639</xdr:rowOff>
    </xdr:to>
    <xdr:cxnSp macro="">
      <xdr:nvCxnSpPr>
        <xdr:cNvPr id="70" name="直線コネクタ 69"/>
        <xdr:cNvCxnSpPr/>
      </xdr:nvCxnSpPr>
      <xdr:spPr>
        <a:xfrm>
          <a:off x="1130300" y="5734304"/>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103378</xdr:rowOff>
    </xdr:from>
    <xdr:to>
      <xdr:col>6</xdr:col>
      <xdr:colOff>561975</xdr:colOff>
      <xdr:row>35</xdr:row>
      <xdr:rowOff>33528</xdr:rowOff>
    </xdr:to>
    <xdr:sp macro="" textlink="">
      <xdr:nvSpPr>
        <xdr:cNvPr id="80" name="円/楕円 79"/>
        <xdr:cNvSpPr/>
      </xdr:nvSpPr>
      <xdr:spPr>
        <a:xfrm>
          <a:off x="4584700" y="59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126255</xdr:rowOff>
    </xdr:from>
    <xdr:ext cx="469744" cy="259045"/>
    <xdr:sp macro="" textlink="">
      <xdr:nvSpPr>
        <xdr:cNvPr id="81" name="議会費該当値テキスト"/>
        <xdr:cNvSpPr txBox="1"/>
      </xdr:nvSpPr>
      <xdr:spPr>
        <a:xfrm>
          <a:off x="4686300" y="578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50800</xdr:rowOff>
    </xdr:from>
    <xdr:to>
      <xdr:col>5</xdr:col>
      <xdr:colOff>409575</xdr:colOff>
      <xdr:row>34</xdr:row>
      <xdr:rowOff>152400</xdr:rowOff>
    </xdr:to>
    <xdr:sp macro="" textlink="">
      <xdr:nvSpPr>
        <xdr:cNvPr id="82" name="円/楕円 81"/>
        <xdr:cNvSpPr/>
      </xdr:nvSpPr>
      <xdr:spPr>
        <a:xfrm>
          <a:off x="3746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168927</xdr:rowOff>
    </xdr:from>
    <xdr:ext cx="469744" cy="259045"/>
    <xdr:sp macro="" textlink="">
      <xdr:nvSpPr>
        <xdr:cNvPr id="83" name="テキスト ボックス 82"/>
        <xdr:cNvSpPr txBox="1"/>
      </xdr:nvSpPr>
      <xdr:spPr>
        <a:xfrm>
          <a:off x="3562427"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47752</xdr:rowOff>
    </xdr:from>
    <xdr:to>
      <xdr:col>4</xdr:col>
      <xdr:colOff>206375</xdr:colOff>
      <xdr:row>34</xdr:row>
      <xdr:rowOff>149352</xdr:rowOff>
    </xdr:to>
    <xdr:sp macro="" textlink="">
      <xdr:nvSpPr>
        <xdr:cNvPr id="84" name="円/楕円 83"/>
        <xdr:cNvSpPr/>
      </xdr:nvSpPr>
      <xdr:spPr>
        <a:xfrm>
          <a:off x="28575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140479</xdr:rowOff>
    </xdr:from>
    <xdr:ext cx="469744" cy="259045"/>
    <xdr:sp macro="" textlink="">
      <xdr:nvSpPr>
        <xdr:cNvPr id="85" name="テキスト ボックス 84"/>
        <xdr:cNvSpPr txBox="1"/>
      </xdr:nvSpPr>
      <xdr:spPr>
        <a:xfrm>
          <a:off x="2673427" y="59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153289</xdr:rowOff>
    </xdr:from>
    <xdr:to>
      <xdr:col>3</xdr:col>
      <xdr:colOff>3175</xdr:colOff>
      <xdr:row>34</xdr:row>
      <xdr:rowOff>83439</xdr:rowOff>
    </xdr:to>
    <xdr:sp macro="" textlink="">
      <xdr:nvSpPr>
        <xdr:cNvPr id="86" name="円/楕円 85"/>
        <xdr:cNvSpPr/>
      </xdr:nvSpPr>
      <xdr:spPr>
        <a:xfrm>
          <a:off x="1968500" y="58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99966</xdr:rowOff>
    </xdr:from>
    <xdr:ext cx="469744" cy="259045"/>
    <xdr:sp macro="" textlink="">
      <xdr:nvSpPr>
        <xdr:cNvPr id="87" name="テキスト ボックス 86"/>
        <xdr:cNvSpPr txBox="1"/>
      </xdr:nvSpPr>
      <xdr:spPr>
        <a:xfrm>
          <a:off x="1784427" y="558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25654</xdr:rowOff>
    </xdr:from>
    <xdr:to>
      <xdr:col>1</xdr:col>
      <xdr:colOff>485775</xdr:colOff>
      <xdr:row>33</xdr:row>
      <xdr:rowOff>127254</xdr:rowOff>
    </xdr:to>
    <xdr:sp macro="" textlink="">
      <xdr:nvSpPr>
        <xdr:cNvPr id="88" name="円/楕円 87"/>
        <xdr:cNvSpPr/>
      </xdr:nvSpPr>
      <xdr:spPr>
        <a:xfrm>
          <a:off x="1079500" y="56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143781</xdr:rowOff>
    </xdr:from>
    <xdr:ext cx="469744" cy="259045"/>
    <xdr:sp macro="" textlink="">
      <xdr:nvSpPr>
        <xdr:cNvPr id="89" name="テキスト ボックス 88"/>
        <xdr:cNvSpPr txBox="1"/>
      </xdr:nvSpPr>
      <xdr:spPr>
        <a:xfrm>
          <a:off x="895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41661</xdr:rowOff>
    </xdr:from>
    <xdr:to>
      <xdr:col>6</xdr:col>
      <xdr:colOff>511175</xdr:colOff>
      <xdr:row>57</xdr:row>
      <xdr:rowOff>85248</xdr:rowOff>
    </xdr:to>
    <xdr:cxnSp macro="">
      <xdr:nvCxnSpPr>
        <xdr:cNvPr id="118" name="直線コネクタ 117"/>
        <xdr:cNvCxnSpPr/>
      </xdr:nvCxnSpPr>
      <xdr:spPr>
        <a:xfrm>
          <a:off x="3797300" y="9814311"/>
          <a:ext cx="8382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41661</xdr:rowOff>
    </xdr:from>
    <xdr:to>
      <xdr:col>5</xdr:col>
      <xdr:colOff>358775</xdr:colOff>
      <xdr:row>57</xdr:row>
      <xdr:rowOff>47277</xdr:rowOff>
    </xdr:to>
    <xdr:cxnSp macro="">
      <xdr:nvCxnSpPr>
        <xdr:cNvPr id="121" name="直線コネクタ 120"/>
        <xdr:cNvCxnSpPr/>
      </xdr:nvCxnSpPr>
      <xdr:spPr>
        <a:xfrm flipV="1">
          <a:off x="2908300" y="9814311"/>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8262</xdr:rowOff>
    </xdr:from>
    <xdr:to>
      <xdr:col>4</xdr:col>
      <xdr:colOff>155575</xdr:colOff>
      <xdr:row>57</xdr:row>
      <xdr:rowOff>47277</xdr:rowOff>
    </xdr:to>
    <xdr:cxnSp macro="">
      <xdr:nvCxnSpPr>
        <xdr:cNvPr id="124" name="直線コネクタ 123"/>
        <xdr:cNvCxnSpPr/>
      </xdr:nvCxnSpPr>
      <xdr:spPr>
        <a:xfrm>
          <a:off x="2019300" y="9780912"/>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2494</xdr:rowOff>
    </xdr:from>
    <xdr:to>
      <xdr:col>2</xdr:col>
      <xdr:colOff>638175</xdr:colOff>
      <xdr:row>57</xdr:row>
      <xdr:rowOff>8262</xdr:rowOff>
    </xdr:to>
    <xdr:cxnSp macro="">
      <xdr:nvCxnSpPr>
        <xdr:cNvPr id="127" name="直線コネクタ 126"/>
        <xdr:cNvCxnSpPr/>
      </xdr:nvCxnSpPr>
      <xdr:spPr>
        <a:xfrm>
          <a:off x="1130300" y="9775144"/>
          <a:ext cx="8890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34448</xdr:rowOff>
    </xdr:from>
    <xdr:to>
      <xdr:col>6</xdr:col>
      <xdr:colOff>561975</xdr:colOff>
      <xdr:row>57</xdr:row>
      <xdr:rowOff>136048</xdr:rowOff>
    </xdr:to>
    <xdr:sp macro="" textlink="">
      <xdr:nvSpPr>
        <xdr:cNvPr id="137" name="円/楕円 136"/>
        <xdr:cNvSpPr/>
      </xdr:nvSpPr>
      <xdr:spPr>
        <a:xfrm>
          <a:off x="4584700" y="980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120825</xdr:rowOff>
    </xdr:from>
    <xdr:ext cx="534377" cy="259045"/>
    <xdr:sp macro="" textlink="">
      <xdr:nvSpPr>
        <xdr:cNvPr id="138" name="総務費該当値テキスト"/>
        <xdr:cNvSpPr txBox="1"/>
      </xdr:nvSpPr>
      <xdr:spPr>
        <a:xfrm>
          <a:off x="4686300" y="972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39,646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162311</xdr:rowOff>
    </xdr:from>
    <xdr:to>
      <xdr:col>5</xdr:col>
      <xdr:colOff>409575</xdr:colOff>
      <xdr:row>57</xdr:row>
      <xdr:rowOff>92461</xdr:rowOff>
    </xdr:to>
    <xdr:sp macro="" textlink="">
      <xdr:nvSpPr>
        <xdr:cNvPr id="139" name="円/楕円 138"/>
        <xdr:cNvSpPr/>
      </xdr:nvSpPr>
      <xdr:spPr>
        <a:xfrm>
          <a:off x="3746500" y="97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83588</xdr:rowOff>
    </xdr:from>
    <xdr:ext cx="534377" cy="259045"/>
    <xdr:sp macro="" textlink="">
      <xdr:nvSpPr>
        <xdr:cNvPr id="140" name="テキスト ボックス 139"/>
        <xdr:cNvSpPr txBox="1"/>
      </xdr:nvSpPr>
      <xdr:spPr>
        <a:xfrm>
          <a:off x="3530111" y="985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167927</xdr:rowOff>
    </xdr:from>
    <xdr:to>
      <xdr:col>4</xdr:col>
      <xdr:colOff>206375</xdr:colOff>
      <xdr:row>57</xdr:row>
      <xdr:rowOff>98077</xdr:rowOff>
    </xdr:to>
    <xdr:sp macro="" textlink="">
      <xdr:nvSpPr>
        <xdr:cNvPr id="141" name="円/楕円 140"/>
        <xdr:cNvSpPr/>
      </xdr:nvSpPr>
      <xdr:spPr>
        <a:xfrm>
          <a:off x="2857500" y="97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89204</xdr:rowOff>
    </xdr:from>
    <xdr:ext cx="534377" cy="259045"/>
    <xdr:sp macro="" textlink="">
      <xdr:nvSpPr>
        <xdr:cNvPr id="142" name="テキスト ボックス 141"/>
        <xdr:cNvSpPr txBox="1"/>
      </xdr:nvSpPr>
      <xdr:spPr>
        <a:xfrm>
          <a:off x="2641111" y="986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128912</xdr:rowOff>
    </xdr:from>
    <xdr:to>
      <xdr:col>3</xdr:col>
      <xdr:colOff>3175</xdr:colOff>
      <xdr:row>57</xdr:row>
      <xdr:rowOff>59062</xdr:rowOff>
    </xdr:to>
    <xdr:sp macro="" textlink="">
      <xdr:nvSpPr>
        <xdr:cNvPr id="143" name="円/楕円 142"/>
        <xdr:cNvSpPr/>
      </xdr:nvSpPr>
      <xdr:spPr>
        <a:xfrm>
          <a:off x="1968500" y="97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50189</xdr:rowOff>
    </xdr:from>
    <xdr:ext cx="534377" cy="259045"/>
    <xdr:sp macro="" textlink="">
      <xdr:nvSpPr>
        <xdr:cNvPr id="144" name="テキスト ボックス 143"/>
        <xdr:cNvSpPr txBox="1"/>
      </xdr:nvSpPr>
      <xdr:spPr>
        <a:xfrm>
          <a:off x="1752111" y="98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123144</xdr:rowOff>
    </xdr:from>
    <xdr:to>
      <xdr:col>1</xdr:col>
      <xdr:colOff>485775</xdr:colOff>
      <xdr:row>57</xdr:row>
      <xdr:rowOff>53294</xdr:rowOff>
    </xdr:to>
    <xdr:sp macro="" textlink="">
      <xdr:nvSpPr>
        <xdr:cNvPr id="145" name="円/楕円 144"/>
        <xdr:cNvSpPr/>
      </xdr:nvSpPr>
      <xdr:spPr>
        <a:xfrm>
          <a:off x="1079500" y="97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44421</xdr:rowOff>
    </xdr:from>
    <xdr:ext cx="534377" cy="259045"/>
    <xdr:sp macro="" textlink="">
      <xdr:nvSpPr>
        <xdr:cNvPr id="146" name="テキスト ボックス 145"/>
        <xdr:cNvSpPr txBox="1"/>
      </xdr:nvSpPr>
      <xdr:spPr>
        <a:xfrm>
          <a:off x="863111" y="981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54181</xdr:rowOff>
    </xdr:from>
    <xdr:to>
      <xdr:col>6</xdr:col>
      <xdr:colOff>511175</xdr:colOff>
      <xdr:row>78</xdr:row>
      <xdr:rowOff>57164</xdr:rowOff>
    </xdr:to>
    <xdr:cxnSp macro="">
      <xdr:nvCxnSpPr>
        <xdr:cNvPr id="178" name="直線コネクタ 177"/>
        <xdr:cNvCxnSpPr/>
      </xdr:nvCxnSpPr>
      <xdr:spPr>
        <a:xfrm>
          <a:off x="3797300" y="13427281"/>
          <a:ext cx="8382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54181</xdr:rowOff>
    </xdr:from>
    <xdr:to>
      <xdr:col>5</xdr:col>
      <xdr:colOff>358775</xdr:colOff>
      <xdr:row>78</xdr:row>
      <xdr:rowOff>66385</xdr:rowOff>
    </xdr:to>
    <xdr:cxnSp macro="">
      <xdr:nvCxnSpPr>
        <xdr:cNvPr id="181" name="直線コネクタ 180"/>
        <xdr:cNvCxnSpPr/>
      </xdr:nvCxnSpPr>
      <xdr:spPr>
        <a:xfrm flipV="1">
          <a:off x="2908300" y="13427281"/>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66385</xdr:rowOff>
    </xdr:from>
    <xdr:to>
      <xdr:col>4</xdr:col>
      <xdr:colOff>155575</xdr:colOff>
      <xdr:row>79</xdr:row>
      <xdr:rowOff>100750</xdr:rowOff>
    </xdr:to>
    <xdr:cxnSp macro="">
      <xdr:nvCxnSpPr>
        <xdr:cNvPr id="184" name="直線コネクタ 183"/>
        <xdr:cNvCxnSpPr/>
      </xdr:nvCxnSpPr>
      <xdr:spPr>
        <a:xfrm flipV="1">
          <a:off x="2019300" y="13439485"/>
          <a:ext cx="889000" cy="20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100750</xdr:rowOff>
    </xdr:from>
    <xdr:to>
      <xdr:col>2</xdr:col>
      <xdr:colOff>638175</xdr:colOff>
      <xdr:row>79</xdr:row>
      <xdr:rowOff>110962</xdr:rowOff>
    </xdr:to>
    <xdr:cxnSp macro="">
      <xdr:nvCxnSpPr>
        <xdr:cNvPr id="187" name="直線コネクタ 186"/>
        <xdr:cNvCxnSpPr/>
      </xdr:nvCxnSpPr>
      <xdr:spPr>
        <a:xfrm flipV="1">
          <a:off x="1130300" y="13645300"/>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6364</xdr:rowOff>
    </xdr:from>
    <xdr:to>
      <xdr:col>6</xdr:col>
      <xdr:colOff>561975</xdr:colOff>
      <xdr:row>78</xdr:row>
      <xdr:rowOff>107964</xdr:rowOff>
    </xdr:to>
    <xdr:sp macro="" textlink="">
      <xdr:nvSpPr>
        <xdr:cNvPr id="197" name="円/楕円 196"/>
        <xdr:cNvSpPr/>
      </xdr:nvSpPr>
      <xdr:spPr>
        <a:xfrm>
          <a:off x="4584700" y="133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156241</xdr:rowOff>
    </xdr:from>
    <xdr:ext cx="599010" cy="259045"/>
    <xdr:sp macro="" textlink="">
      <xdr:nvSpPr>
        <xdr:cNvPr id="198" name="民生費該当値テキスト"/>
        <xdr:cNvSpPr txBox="1"/>
      </xdr:nvSpPr>
      <xdr:spPr>
        <a:xfrm>
          <a:off x="4686300" y="1335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109,582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3381</xdr:rowOff>
    </xdr:from>
    <xdr:to>
      <xdr:col>5</xdr:col>
      <xdr:colOff>409575</xdr:colOff>
      <xdr:row>78</xdr:row>
      <xdr:rowOff>104981</xdr:rowOff>
    </xdr:to>
    <xdr:sp macro="" textlink="">
      <xdr:nvSpPr>
        <xdr:cNvPr id="199" name="円/楕円 198"/>
        <xdr:cNvSpPr/>
      </xdr:nvSpPr>
      <xdr:spPr>
        <a:xfrm>
          <a:off x="3746500" y="1337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96108</xdr:rowOff>
    </xdr:from>
    <xdr:ext cx="599010" cy="259045"/>
    <xdr:sp macro="" textlink="">
      <xdr:nvSpPr>
        <xdr:cNvPr id="200" name="テキスト ボックス 199"/>
        <xdr:cNvSpPr txBox="1"/>
      </xdr:nvSpPr>
      <xdr:spPr>
        <a:xfrm>
          <a:off x="3497794" y="1346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109,856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15585</xdr:rowOff>
    </xdr:from>
    <xdr:to>
      <xdr:col>4</xdr:col>
      <xdr:colOff>206375</xdr:colOff>
      <xdr:row>78</xdr:row>
      <xdr:rowOff>117185</xdr:rowOff>
    </xdr:to>
    <xdr:sp macro="" textlink="">
      <xdr:nvSpPr>
        <xdr:cNvPr id="201" name="円/楕円 200"/>
        <xdr:cNvSpPr/>
      </xdr:nvSpPr>
      <xdr:spPr>
        <a:xfrm>
          <a:off x="2857500" y="133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108312</xdr:rowOff>
    </xdr:from>
    <xdr:ext cx="599010" cy="259045"/>
    <xdr:sp macro="" textlink="">
      <xdr:nvSpPr>
        <xdr:cNvPr id="202" name="テキスト ボックス 201"/>
        <xdr:cNvSpPr txBox="1"/>
      </xdr:nvSpPr>
      <xdr:spPr>
        <a:xfrm>
          <a:off x="2608794" y="1348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108,735</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49950</xdr:rowOff>
    </xdr:from>
    <xdr:to>
      <xdr:col>3</xdr:col>
      <xdr:colOff>3175</xdr:colOff>
      <xdr:row>79</xdr:row>
      <xdr:rowOff>151550</xdr:rowOff>
    </xdr:to>
    <xdr:sp macro="" textlink="">
      <xdr:nvSpPr>
        <xdr:cNvPr id="203" name="円/楕円 202"/>
        <xdr:cNvSpPr/>
      </xdr:nvSpPr>
      <xdr:spPr>
        <a:xfrm>
          <a:off x="1968500" y="135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142677</xdr:rowOff>
    </xdr:from>
    <xdr:ext cx="534377" cy="259045"/>
    <xdr:sp macro="" textlink="">
      <xdr:nvSpPr>
        <xdr:cNvPr id="204" name="テキスト ボックス 203"/>
        <xdr:cNvSpPr txBox="1"/>
      </xdr:nvSpPr>
      <xdr:spPr>
        <a:xfrm>
          <a:off x="1752111" y="136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89,828</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60162</xdr:rowOff>
    </xdr:from>
    <xdr:to>
      <xdr:col>1</xdr:col>
      <xdr:colOff>485775</xdr:colOff>
      <xdr:row>79</xdr:row>
      <xdr:rowOff>161762</xdr:rowOff>
    </xdr:to>
    <xdr:sp macro="" textlink="">
      <xdr:nvSpPr>
        <xdr:cNvPr id="205" name="円/楕円 204"/>
        <xdr:cNvSpPr/>
      </xdr:nvSpPr>
      <xdr:spPr>
        <a:xfrm>
          <a:off x="1079500" y="136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152889</xdr:rowOff>
    </xdr:from>
    <xdr:ext cx="534377" cy="259045"/>
    <xdr:sp macro="" textlink="">
      <xdr:nvSpPr>
        <xdr:cNvPr id="206" name="テキスト ボックス 205"/>
        <xdr:cNvSpPr txBox="1"/>
      </xdr:nvSpPr>
      <xdr:spPr>
        <a:xfrm>
          <a:off x="863111" y="136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118546</xdr:rowOff>
    </xdr:from>
    <xdr:to>
      <xdr:col>6</xdr:col>
      <xdr:colOff>511175</xdr:colOff>
      <xdr:row>97</xdr:row>
      <xdr:rowOff>147458</xdr:rowOff>
    </xdr:to>
    <xdr:cxnSp macro="">
      <xdr:nvCxnSpPr>
        <xdr:cNvPr id="235" name="直線コネクタ 234"/>
        <xdr:cNvCxnSpPr/>
      </xdr:nvCxnSpPr>
      <xdr:spPr>
        <a:xfrm>
          <a:off x="3797300" y="16749196"/>
          <a:ext cx="838200" cy="2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118546</xdr:rowOff>
    </xdr:from>
    <xdr:to>
      <xdr:col>5</xdr:col>
      <xdr:colOff>358775</xdr:colOff>
      <xdr:row>98</xdr:row>
      <xdr:rowOff>74431</xdr:rowOff>
    </xdr:to>
    <xdr:cxnSp macro="">
      <xdr:nvCxnSpPr>
        <xdr:cNvPr id="238" name="直線コネクタ 237"/>
        <xdr:cNvCxnSpPr/>
      </xdr:nvCxnSpPr>
      <xdr:spPr>
        <a:xfrm flipV="1">
          <a:off x="2908300" y="16749196"/>
          <a:ext cx="889000" cy="1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59294</xdr:rowOff>
    </xdr:from>
    <xdr:to>
      <xdr:col>4</xdr:col>
      <xdr:colOff>155575</xdr:colOff>
      <xdr:row>98</xdr:row>
      <xdr:rowOff>74431</xdr:rowOff>
    </xdr:to>
    <xdr:cxnSp macro="">
      <xdr:nvCxnSpPr>
        <xdr:cNvPr id="241" name="直線コネクタ 240"/>
        <xdr:cNvCxnSpPr/>
      </xdr:nvCxnSpPr>
      <xdr:spPr>
        <a:xfrm>
          <a:off x="2019300" y="16861394"/>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59294</xdr:rowOff>
    </xdr:from>
    <xdr:to>
      <xdr:col>2</xdr:col>
      <xdr:colOff>638175</xdr:colOff>
      <xdr:row>98</xdr:row>
      <xdr:rowOff>99932</xdr:rowOff>
    </xdr:to>
    <xdr:cxnSp macro="">
      <xdr:nvCxnSpPr>
        <xdr:cNvPr id="244" name="直線コネクタ 243"/>
        <xdr:cNvCxnSpPr/>
      </xdr:nvCxnSpPr>
      <xdr:spPr>
        <a:xfrm flipV="1">
          <a:off x="1130300" y="16861394"/>
          <a:ext cx="889000" cy="4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96658</xdr:rowOff>
    </xdr:from>
    <xdr:to>
      <xdr:col>6</xdr:col>
      <xdr:colOff>561975</xdr:colOff>
      <xdr:row>98</xdr:row>
      <xdr:rowOff>26808</xdr:rowOff>
    </xdr:to>
    <xdr:sp macro="" textlink="">
      <xdr:nvSpPr>
        <xdr:cNvPr id="254" name="円/楕円 253"/>
        <xdr:cNvSpPr/>
      </xdr:nvSpPr>
      <xdr:spPr>
        <a:xfrm>
          <a:off x="4584700" y="1672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119535</xdr:rowOff>
    </xdr:from>
    <xdr:ext cx="534377" cy="259045"/>
    <xdr:sp macro="" textlink="">
      <xdr:nvSpPr>
        <xdr:cNvPr id="255" name="衛生費該当値テキスト"/>
        <xdr:cNvSpPr txBox="1"/>
      </xdr:nvSpPr>
      <xdr:spPr>
        <a:xfrm>
          <a:off x="4686300" y="1657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67746</xdr:rowOff>
    </xdr:from>
    <xdr:to>
      <xdr:col>5</xdr:col>
      <xdr:colOff>409575</xdr:colOff>
      <xdr:row>97</xdr:row>
      <xdr:rowOff>169346</xdr:rowOff>
    </xdr:to>
    <xdr:sp macro="" textlink="">
      <xdr:nvSpPr>
        <xdr:cNvPr id="256" name="円/楕円 255"/>
        <xdr:cNvSpPr/>
      </xdr:nvSpPr>
      <xdr:spPr>
        <a:xfrm>
          <a:off x="3746500" y="166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14423</xdr:rowOff>
    </xdr:from>
    <xdr:ext cx="534377" cy="259045"/>
    <xdr:sp macro="" textlink="">
      <xdr:nvSpPr>
        <xdr:cNvPr id="257" name="テキスト ボックス 256"/>
        <xdr:cNvSpPr txBox="1"/>
      </xdr:nvSpPr>
      <xdr:spPr>
        <a:xfrm>
          <a:off x="3530111" y="164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70,552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23631</xdr:rowOff>
    </xdr:from>
    <xdr:to>
      <xdr:col>4</xdr:col>
      <xdr:colOff>206375</xdr:colOff>
      <xdr:row>98</xdr:row>
      <xdr:rowOff>125231</xdr:rowOff>
    </xdr:to>
    <xdr:sp macro="" textlink="">
      <xdr:nvSpPr>
        <xdr:cNvPr id="258" name="円/楕円 257"/>
        <xdr:cNvSpPr/>
      </xdr:nvSpPr>
      <xdr:spPr>
        <a:xfrm>
          <a:off x="2857500" y="168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141758</xdr:rowOff>
    </xdr:from>
    <xdr:ext cx="534377" cy="259045"/>
    <xdr:sp macro="" textlink="">
      <xdr:nvSpPr>
        <xdr:cNvPr id="259" name="テキスト ボックス 258"/>
        <xdr:cNvSpPr txBox="1"/>
      </xdr:nvSpPr>
      <xdr:spPr>
        <a:xfrm>
          <a:off x="2641111" y="1660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8494</xdr:rowOff>
    </xdr:from>
    <xdr:to>
      <xdr:col>3</xdr:col>
      <xdr:colOff>3175</xdr:colOff>
      <xdr:row>98</xdr:row>
      <xdr:rowOff>110094</xdr:rowOff>
    </xdr:to>
    <xdr:sp macro="" textlink="">
      <xdr:nvSpPr>
        <xdr:cNvPr id="260" name="円/楕円 259"/>
        <xdr:cNvSpPr/>
      </xdr:nvSpPr>
      <xdr:spPr>
        <a:xfrm>
          <a:off x="1968500" y="1681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126621</xdr:rowOff>
    </xdr:from>
    <xdr:ext cx="534377" cy="259045"/>
    <xdr:sp macro="" textlink="">
      <xdr:nvSpPr>
        <xdr:cNvPr id="261" name="テキスト ボックス 260"/>
        <xdr:cNvSpPr txBox="1"/>
      </xdr:nvSpPr>
      <xdr:spPr>
        <a:xfrm>
          <a:off x="1752111" y="1658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49132</xdr:rowOff>
    </xdr:from>
    <xdr:to>
      <xdr:col>1</xdr:col>
      <xdr:colOff>485775</xdr:colOff>
      <xdr:row>98</xdr:row>
      <xdr:rowOff>150732</xdr:rowOff>
    </xdr:to>
    <xdr:sp macro="" textlink="">
      <xdr:nvSpPr>
        <xdr:cNvPr id="262" name="円/楕円 261"/>
        <xdr:cNvSpPr/>
      </xdr:nvSpPr>
      <xdr:spPr>
        <a:xfrm>
          <a:off x="1079500" y="1685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141859</xdr:rowOff>
    </xdr:from>
    <xdr:ext cx="534377" cy="259045"/>
    <xdr:sp macro="" textlink="">
      <xdr:nvSpPr>
        <xdr:cNvPr id="263" name="テキスト ボックス 262"/>
        <xdr:cNvSpPr txBox="1"/>
      </xdr:nvSpPr>
      <xdr:spPr>
        <a:xfrm>
          <a:off x="863111" y="1694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33401</xdr:rowOff>
    </xdr:from>
    <xdr:to>
      <xdr:col>15</xdr:col>
      <xdr:colOff>180975</xdr:colOff>
      <xdr:row>38</xdr:row>
      <xdr:rowOff>63500</xdr:rowOff>
    </xdr:to>
    <xdr:cxnSp macro="">
      <xdr:nvCxnSpPr>
        <xdr:cNvPr id="292" name="直線コネクタ 291"/>
        <xdr:cNvCxnSpPr/>
      </xdr:nvCxnSpPr>
      <xdr:spPr>
        <a:xfrm flipV="1">
          <a:off x="9639300" y="6548501"/>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63500</xdr:rowOff>
    </xdr:from>
    <xdr:to>
      <xdr:col>14</xdr:col>
      <xdr:colOff>28575</xdr:colOff>
      <xdr:row>38</xdr:row>
      <xdr:rowOff>117983</xdr:rowOff>
    </xdr:to>
    <xdr:cxnSp macro="">
      <xdr:nvCxnSpPr>
        <xdr:cNvPr id="295" name="直線コネクタ 294"/>
        <xdr:cNvCxnSpPr/>
      </xdr:nvCxnSpPr>
      <xdr:spPr>
        <a:xfrm flipV="1">
          <a:off x="8750300" y="6578600"/>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47117</xdr:rowOff>
    </xdr:from>
    <xdr:to>
      <xdr:col>12</xdr:col>
      <xdr:colOff>511175</xdr:colOff>
      <xdr:row>38</xdr:row>
      <xdr:rowOff>117983</xdr:rowOff>
    </xdr:to>
    <xdr:cxnSp macro="">
      <xdr:nvCxnSpPr>
        <xdr:cNvPr id="298" name="直線コネクタ 297"/>
        <xdr:cNvCxnSpPr/>
      </xdr:nvCxnSpPr>
      <xdr:spPr>
        <a:xfrm>
          <a:off x="7861300" y="6390767"/>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47117</xdr:rowOff>
    </xdr:from>
    <xdr:to>
      <xdr:col>11</xdr:col>
      <xdr:colOff>307975</xdr:colOff>
      <xdr:row>37</xdr:row>
      <xdr:rowOff>116078</xdr:rowOff>
    </xdr:to>
    <xdr:cxnSp macro="">
      <xdr:nvCxnSpPr>
        <xdr:cNvPr id="301" name="直線コネクタ 300"/>
        <xdr:cNvCxnSpPr/>
      </xdr:nvCxnSpPr>
      <xdr:spPr>
        <a:xfrm flipV="1">
          <a:off x="6972300" y="6390767"/>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154051</xdr:rowOff>
    </xdr:from>
    <xdr:to>
      <xdr:col>15</xdr:col>
      <xdr:colOff>231775</xdr:colOff>
      <xdr:row>38</xdr:row>
      <xdr:rowOff>84201</xdr:rowOff>
    </xdr:to>
    <xdr:sp macro="" textlink="">
      <xdr:nvSpPr>
        <xdr:cNvPr id="311" name="円/楕円 310"/>
        <xdr:cNvSpPr/>
      </xdr:nvSpPr>
      <xdr:spPr>
        <a:xfrm>
          <a:off x="104267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5478</xdr:rowOff>
    </xdr:from>
    <xdr:ext cx="378565" cy="259045"/>
    <xdr:sp macro="" textlink="">
      <xdr:nvSpPr>
        <xdr:cNvPr id="312" name="労働費該当値テキスト"/>
        <xdr:cNvSpPr txBox="1"/>
      </xdr:nvSpPr>
      <xdr:spPr>
        <a:xfrm>
          <a:off x="10528300" y="6349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12700</xdr:rowOff>
    </xdr:from>
    <xdr:to>
      <xdr:col>14</xdr:col>
      <xdr:colOff>79375</xdr:colOff>
      <xdr:row>38</xdr:row>
      <xdr:rowOff>114300</xdr:rowOff>
    </xdr:to>
    <xdr:sp macro="" textlink="">
      <xdr:nvSpPr>
        <xdr:cNvPr id="313" name="円/楕円 312"/>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105427</xdr:rowOff>
    </xdr:from>
    <xdr:ext cx="378565" cy="259045"/>
    <xdr:sp macro="" textlink="">
      <xdr:nvSpPr>
        <xdr:cNvPr id="314" name="テキスト ボックス 313"/>
        <xdr:cNvSpPr txBox="1"/>
      </xdr:nvSpPr>
      <xdr:spPr>
        <a:xfrm>
          <a:off x="9450017" y="662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67183</xdr:rowOff>
    </xdr:from>
    <xdr:to>
      <xdr:col>12</xdr:col>
      <xdr:colOff>561975</xdr:colOff>
      <xdr:row>38</xdr:row>
      <xdr:rowOff>168783</xdr:rowOff>
    </xdr:to>
    <xdr:sp macro="" textlink="">
      <xdr:nvSpPr>
        <xdr:cNvPr id="315" name="円/楕円 314"/>
        <xdr:cNvSpPr/>
      </xdr:nvSpPr>
      <xdr:spPr>
        <a:xfrm>
          <a:off x="8699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159910</xdr:rowOff>
    </xdr:from>
    <xdr:ext cx="378565" cy="259045"/>
    <xdr:sp macro="" textlink="">
      <xdr:nvSpPr>
        <xdr:cNvPr id="316" name="テキスト ボックス 315"/>
        <xdr:cNvSpPr txBox="1"/>
      </xdr:nvSpPr>
      <xdr:spPr>
        <a:xfrm>
          <a:off x="8561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167767</xdr:rowOff>
    </xdr:from>
    <xdr:to>
      <xdr:col>11</xdr:col>
      <xdr:colOff>358775</xdr:colOff>
      <xdr:row>37</xdr:row>
      <xdr:rowOff>97917</xdr:rowOff>
    </xdr:to>
    <xdr:sp macro="" textlink="">
      <xdr:nvSpPr>
        <xdr:cNvPr id="317" name="円/楕円 316"/>
        <xdr:cNvSpPr/>
      </xdr:nvSpPr>
      <xdr:spPr>
        <a:xfrm>
          <a:off x="7810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89044</xdr:rowOff>
    </xdr:from>
    <xdr:ext cx="378565" cy="259045"/>
    <xdr:sp macro="" textlink="">
      <xdr:nvSpPr>
        <xdr:cNvPr id="318" name="テキスト ボックス 317"/>
        <xdr:cNvSpPr txBox="1"/>
      </xdr:nvSpPr>
      <xdr:spPr>
        <a:xfrm>
          <a:off x="7672017" y="643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65278</xdr:rowOff>
    </xdr:from>
    <xdr:to>
      <xdr:col>10</xdr:col>
      <xdr:colOff>155575</xdr:colOff>
      <xdr:row>37</xdr:row>
      <xdr:rowOff>166878</xdr:rowOff>
    </xdr:to>
    <xdr:sp macro="" textlink="">
      <xdr:nvSpPr>
        <xdr:cNvPr id="319" name="円/楕円 318"/>
        <xdr:cNvSpPr/>
      </xdr:nvSpPr>
      <xdr:spPr>
        <a:xfrm>
          <a:off x="6921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158005</xdr:rowOff>
    </xdr:from>
    <xdr:ext cx="378565" cy="259045"/>
    <xdr:sp macro="" textlink="">
      <xdr:nvSpPr>
        <xdr:cNvPr id="320" name="テキスト ボックス 319"/>
        <xdr:cNvSpPr txBox="1"/>
      </xdr:nvSpPr>
      <xdr:spPr>
        <a:xfrm>
          <a:off x="6783017" y="650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78569</xdr:rowOff>
    </xdr:from>
    <xdr:to>
      <xdr:col>15</xdr:col>
      <xdr:colOff>180975</xdr:colOff>
      <xdr:row>58</xdr:row>
      <xdr:rowOff>113220</xdr:rowOff>
    </xdr:to>
    <xdr:cxnSp macro="">
      <xdr:nvCxnSpPr>
        <xdr:cNvPr id="349" name="直線コネクタ 348"/>
        <xdr:cNvCxnSpPr/>
      </xdr:nvCxnSpPr>
      <xdr:spPr>
        <a:xfrm flipV="1">
          <a:off x="9639300" y="10022669"/>
          <a:ext cx="838200" cy="3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113220</xdr:rowOff>
    </xdr:from>
    <xdr:to>
      <xdr:col>14</xdr:col>
      <xdr:colOff>28575</xdr:colOff>
      <xdr:row>58</xdr:row>
      <xdr:rowOff>122250</xdr:rowOff>
    </xdr:to>
    <xdr:cxnSp macro="">
      <xdr:nvCxnSpPr>
        <xdr:cNvPr id="352" name="直線コネクタ 351"/>
        <xdr:cNvCxnSpPr/>
      </xdr:nvCxnSpPr>
      <xdr:spPr>
        <a:xfrm flipV="1">
          <a:off x="8750300" y="10057320"/>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93828</xdr:rowOff>
    </xdr:from>
    <xdr:to>
      <xdr:col>12</xdr:col>
      <xdr:colOff>511175</xdr:colOff>
      <xdr:row>58</xdr:row>
      <xdr:rowOff>122250</xdr:rowOff>
    </xdr:to>
    <xdr:cxnSp macro="">
      <xdr:nvCxnSpPr>
        <xdr:cNvPr id="355" name="直線コネクタ 354"/>
        <xdr:cNvCxnSpPr/>
      </xdr:nvCxnSpPr>
      <xdr:spPr>
        <a:xfrm>
          <a:off x="7861300" y="10037928"/>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93828</xdr:rowOff>
    </xdr:from>
    <xdr:to>
      <xdr:col>11</xdr:col>
      <xdr:colOff>307975</xdr:colOff>
      <xdr:row>58</xdr:row>
      <xdr:rowOff>112078</xdr:rowOff>
    </xdr:to>
    <xdr:cxnSp macro="">
      <xdr:nvCxnSpPr>
        <xdr:cNvPr id="358" name="直線コネクタ 357"/>
        <xdr:cNvCxnSpPr/>
      </xdr:nvCxnSpPr>
      <xdr:spPr>
        <a:xfrm flipV="1">
          <a:off x="6972300" y="10037928"/>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27769</xdr:rowOff>
    </xdr:from>
    <xdr:to>
      <xdr:col>15</xdr:col>
      <xdr:colOff>231775</xdr:colOff>
      <xdr:row>58</xdr:row>
      <xdr:rowOff>129369</xdr:rowOff>
    </xdr:to>
    <xdr:sp macro="" textlink="">
      <xdr:nvSpPr>
        <xdr:cNvPr id="368" name="円/楕円 367"/>
        <xdr:cNvSpPr/>
      </xdr:nvSpPr>
      <xdr:spPr>
        <a:xfrm>
          <a:off x="10426700" y="99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6196</xdr:rowOff>
    </xdr:from>
    <xdr:ext cx="469744" cy="259045"/>
    <xdr:sp macro="" textlink="">
      <xdr:nvSpPr>
        <xdr:cNvPr id="369" name="農林水産業費該当値テキスト"/>
        <xdr:cNvSpPr txBox="1"/>
      </xdr:nvSpPr>
      <xdr:spPr>
        <a:xfrm>
          <a:off x="10528300" y="995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62420</xdr:rowOff>
    </xdr:from>
    <xdr:to>
      <xdr:col>14</xdr:col>
      <xdr:colOff>79375</xdr:colOff>
      <xdr:row>58</xdr:row>
      <xdr:rowOff>164020</xdr:rowOff>
    </xdr:to>
    <xdr:sp macro="" textlink="">
      <xdr:nvSpPr>
        <xdr:cNvPr id="370" name="円/楕円 369"/>
        <xdr:cNvSpPr/>
      </xdr:nvSpPr>
      <xdr:spPr>
        <a:xfrm>
          <a:off x="9588500" y="100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155147</xdr:rowOff>
    </xdr:from>
    <xdr:ext cx="469744" cy="259045"/>
    <xdr:sp macro="" textlink="">
      <xdr:nvSpPr>
        <xdr:cNvPr id="371" name="テキスト ボックス 370"/>
        <xdr:cNvSpPr txBox="1"/>
      </xdr:nvSpPr>
      <xdr:spPr>
        <a:xfrm>
          <a:off x="9404427" y="100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71450</xdr:rowOff>
    </xdr:from>
    <xdr:to>
      <xdr:col>12</xdr:col>
      <xdr:colOff>561975</xdr:colOff>
      <xdr:row>59</xdr:row>
      <xdr:rowOff>1600</xdr:rowOff>
    </xdr:to>
    <xdr:sp macro="" textlink="">
      <xdr:nvSpPr>
        <xdr:cNvPr id="372" name="円/楕円 371"/>
        <xdr:cNvSpPr/>
      </xdr:nvSpPr>
      <xdr:spPr>
        <a:xfrm>
          <a:off x="8699500" y="100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164177</xdr:rowOff>
    </xdr:from>
    <xdr:ext cx="469744" cy="259045"/>
    <xdr:sp macro="" textlink="">
      <xdr:nvSpPr>
        <xdr:cNvPr id="373" name="テキスト ボックス 372"/>
        <xdr:cNvSpPr txBox="1"/>
      </xdr:nvSpPr>
      <xdr:spPr>
        <a:xfrm>
          <a:off x="8515427" y="1010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43028</xdr:rowOff>
    </xdr:from>
    <xdr:to>
      <xdr:col>11</xdr:col>
      <xdr:colOff>358775</xdr:colOff>
      <xdr:row>58</xdr:row>
      <xdr:rowOff>144628</xdr:rowOff>
    </xdr:to>
    <xdr:sp macro="" textlink="">
      <xdr:nvSpPr>
        <xdr:cNvPr id="374" name="円/楕円 373"/>
        <xdr:cNvSpPr/>
      </xdr:nvSpPr>
      <xdr:spPr>
        <a:xfrm>
          <a:off x="7810500" y="99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135755</xdr:rowOff>
    </xdr:from>
    <xdr:ext cx="469744" cy="259045"/>
    <xdr:sp macro="" textlink="">
      <xdr:nvSpPr>
        <xdr:cNvPr id="375" name="テキスト ボックス 374"/>
        <xdr:cNvSpPr txBox="1"/>
      </xdr:nvSpPr>
      <xdr:spPr>
        <a:xfrm>
          <a:off x="7626427" y="1007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61278</xdr:rowOff>
    </xdr:from>
    <xdr:to>
      <xdr:col>10</xdr:col>
      <xdr:colOff>155575</xdr:colOff>
      <xdr:row>58</xdr:row>
      <xdr:rowOff>162878</xdr:rowOff>
    </xdr:to>
    <xdr:sp macro="" textlink="">
      <xdr:nvSpPr>
        <xdr:cNvPr id="376" name="円/楕円 375"/>
        <xdr:cNvSpPr/>
      </xdr:nvSpPr>
      <xdr:spPr>
        <a:xfrm>
          <a:off x="6921500" y="100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154005</xdr:rowOff>
    </xdr:from>
    <xdr:ext cx="469744" cy="259045"/>
    <xdr:sp macro="" textlink="">
      <xdr:nvSpPr>
        <xdr:cNvPr id="377" name="テキスト ボックス 376"/>
        <xdr:cNvSpPr txBox="1"/>
      </xdr:nvSpPr>
      <xdr:spPr>
        <a:xfrm>
          <a:off x="6737427" y="1009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94856</xdr:rowOff>
    </xdr:from>
    <xdr:to>
      <xdr:col>15</xdr:col>
      <xdr:colOff>180975</xdr:colOff>
      <xdr:row>78</xdr:row>
      <xdr:rowOff>156274</xdr:rowOff>
    </xdr:to>
    <xdr:cxnSp macro="">
      <xdr:nvCxnSpPr>
        <xdr:cNvPr id="406" name="直線コネクタ 405"/>
        <xdr:cNvCxnSpPr/>
      </xdr:nvCxnSpPr>
      <xdr:spPr>
        <a:xfrm>
          <a:off x="9639300" y="13467956"/>
          <a:ext cx="838200" cy="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94856</xdr:rowOff>
    </xdr:from>
    <xdr:to>
      <xdr:col>14</xdr:col>
      <xdr:colOff>28575</xdr:colOff>
      <xdr:row>78</xdr:row>
      <xdr:rowOff>165875</xdr:rowOff>
    </xdr:to>
    <xdr:cxnSp macro="">
      <xdr:nvCxnSpPr>
        <xdr:cNvPr id="409" name="直線コネクタ 408"/>
        <xdr:cNvCxnSpPr/>
      </xdr:nvCxnSpPr>
      <xdr:spPr>
        <a:xfrm flipV="1">
          <a:off x="8750300" y="13467956"/>
          <a:ext cx="889000" cy="7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165875</xdr:rowOff>
    </xdr:from>
    <xdr:to>
      <xdr:col>12</xdr:col>
      <xdr:colOff>511175</xdr:colOff>
      <xdr:row>79</xdr:row>
      <xdr:rowOff>5054</xdr:rowOff>
    </xdr:to>
    <xdr:cxnSp macro="">
      <xdr:nvCxnSpPr>
        <xdr:cNvPr id="412" name="直線コネクタ 411"/>
        <xdr:cNvCxnSpPr/>
      </xdr:nvCxnSpPr>
      <xdr:spPr>
        <a:xfrm flipV="1">
          <a:off x="7861300" y="13538975"/>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171362</xdr:rowOff>
    </xdr:from>
    <xdr:to>
      <xdr:col>11</xdr:col>
      <xdr:colOff>307975</xdr:colOff>
      <xdr:row>79</xdr:row>
      <xdr:rowOff>5054</xdr:rowOff>
    </xdr:to>
    <xdr:cxnSp macro="">
      <xdr:nvCxnSpPr>
        <xdr:cNvPr id="415" name="直線コネクタ 414"/>
        <xdr:cNvCxnSpPr/>
      </xdr:nvCxnSpPr>
      <xdr:spPr>
        <a:xfrm>
          <a:off x="6972300" y="13544462"/>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105474</xdr:rowOff>
    </xdr:from>
    <xdr:to>
      <xdr:col>15</xdr:col>
      <xdr:colOff>231775</xdr:colOff>
      <xdr:row>79</xdr:row>
      <xdr:rowOff>35624</xdr:rowOff>
    </xdr:to>
    <xdr:sp macro="" textlink="">
      <xdr:nvSpPr>
        <xdr:cNvPr id="425" name="円/楕円 424"/>
        <xdr:cNvSpPr/>
      </xdr:nvSpPr>
      <xdr:spPr>
        <a:xfrm>
          <a:off x="10426700" y="134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20401</xdr:rowOff>
    </xdr:from>
    <xdr:ext cx="469744" cy="259045"/>
    <xdr:sp macro="" textlink="">
      <xdr:nvSpPr>
        <xdr:cNvPr id="426" name="商工費該当値テキスト"/>
        <xdr:cNvSpPr txBox="1"/>
      </xdr:nvSpPr>
      <xdr:spPr>
        <a:xfrm>
          <a:off x="10528300" y="133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44056</xdr:rowOff>
    </xdr:from>
    <xdr:to>
      <xdr:col>14</xdr:col>
      <xdr:colOff>79375</xdr:colOff>
      <xdr:row>78</xdr:row>
      <xdr:rowOff>145656</xdr:rowOff>
    </xdr:to>
    <xdr:sp macro="" textlink="">
      <xdr:nvSpPr>
        <xdr:cNvPr id="427" name="円/楕円 426"/>
        <xdr:cNvSpPr/>
      </xdr:nvSpPr>
      <xdr:spPr>
        <a:xfrm>
          <a:off x="9588500" y="134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136783</xdr:rowOff>
    </xdr:from>
    <xdr:ext cx="469744" cy="259045"/>
    <xdr:sp macro="" textlink="">
      <xdr:nvSpPr>
        <xdr:cNvPr id="428" name="テキスト ボックス 427"/>
        <xdr:cNvSpPr txBox="1"/>
      </xdr:nvSpPr>
      <xdr:spPr>
        <a:xfrm>
          <a:off x="9404427" y="1350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115075</xdr:rowOff>
    </xdr:from>
    <xdr:to>
      <xdr:col>12</xdr:col>
      <xdr:colOff>561975</xdr:colOff>
      <xdr:row>79</xdr:row>
      <xdr:rowOff>45225</xdr:rowOff>
    </xdr:to>
    <xdr:sp macro="" textlink="">
      <xdr:nvSpPr>
        <xdr:cNvPr id="429" name="円/楕円 428"/>
        <xdr:cNvSpPr/>
      </xdr:nvSpPr>
      <xdr:spPr>
        <a:xfrm>
          <a:off x="8699500" y="134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36352</xdr:rowOff>
    </xdr:from>
    <xdr:ext cx="469744" cy="259045"/>
    <xdr:sp macro="" textlink="">
      <xdr:nvSpPr>
        <xdr:cNvPr id="430" name="テキスト ボックス 429"/>
        <xdr:cNvSpPr txBox="1"/>
      </xdr:nvSpPr>
      <xdr:spPr>
        <a:xfrm>
          <a:off x="8515427" y="1358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125704</xdr:rowOff>
    </xdr:from>
    <xdr:to>
      <xdr:col>11</xdr:col>
      <xdr:colOff>358775</xdr:colOff>
      <xdr:row>79</xdr:row>
      <xdr:rowOff>55854</xdr:rowOff>
    </xdr:to>
    <xdr:sp macro="" textlink="">
      <xdr:nvSpPr>
        <xdr:cNvPr id="431" name="円/楕円 430"/>
        <xdr:cNvSpPr/>
      </xdr:nvSpPr>
      <xdr:spPr>
        <a:xfrm>
          <a:off x="7810500" y="134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46981</xdr:rowOff>
    </xdr:from>
    <xdr:ext cx="469744" cy="259045"/>
    <xdr:sp macro="" textlink="">
      <xdr:nvSpPr>
        <xdr:cNvPr id="432" name="テキスト ボックス 431"/>
        <xdr:cNvSpPr txBox="1"/>
      </xdr:nvSpPr>
      <xdr:spPr>
        <a:xfrm>
          <a:off x="7626427" y="1359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120562</xdr:rowOff>
    </xdr:from>
    <xdr:to>
      <xdr:col>10</xdr:col>
      <xdr:colOff>155575</xdr:colOff>
      <xdr:row>79</xdr:row>
      <xdr:rowOff>50712</xdr:rowOff>
    </xdr:to>
    <xdr:sp macro="" textlink="">
      <xdr:nvSpPr>
        <xdr:cNvPr id="433" name="円/楕円 432"/>
        <xdr:cNvSpPr/>
      </xdr:nvSpPr>
      <xdr:spPr>
        <a:xfrm>
          <a:off x="6921500" y="134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41839</xdr:rowOff>
    </xdr:from>
    <xdr:ext cx="469744" cy="259045"/>
    <xdr:sp macro="" textlink="">
      <xdr:nvSpPr>
        <xdr:cNvPr id="434" name="テキスト ボックス 433"/>
        <xdr:cNvSpPr txBox="1"/>
      </xdr:nvSpPr>
      <xdr:spPr>
        <a:xfrm>
          <a:off x="6737427" y="135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36201</xdr:rowOff>
    </xdr:from>
    <xdr:to>
      <xdr:col>15</xdr:col>
      <xdr:colOff>180975</xdr:colOff>
      <xdr:row>98</xdr:row>
      <xdr:rowOff>11494</xdr:rowOff>
    </xdr:to>
    <xdr:cxnSp macro="">
      <xdr:nvCxnSpPr>
        <xdr:cNvPr id="467" name="直線コネクタ 466"/>
        <xdr:cNvCxnSpPr/>
      </xdr:nvCxnSpPr>
      <xdr:spPr>
        <a:xfrm flipV="1">
          <a:off x="9639300" y="16666851"/>
          <a:ext cx="838200" cy="14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11494</xdr:rowOff>
    </xdr:from>
    <xdr:to>
      <xdr:col>14</xdr:col>
      <xdr:colOff>28575</xdr:colOff>
      <xdr:row>98</xdr:row>
      <xdr:rowOff>35916</xdr:rowOff>
    </xdr:to>
    <xdr:cxnSp macro="">
      <xdr:nvCxnSpPr>
        <xdr:cNvPr id="470" name="直線コネクタ 469"/>
        <xdr:cNvCxnSpPr/>
      </xdr:nvCxnSpPr>
      <xdr:spPr>
        <a:xfrm flipV="1">
          <a:off x="8750300" y="16813594"/>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23237</xdr:rowOff>
    </xdr:from>
    <xdr:to>
      <xdr:col>12</xdr:col>
      <xdr:colOff>511175</xdr:colOff>
      <xdr:row>98</xdr:row>
      <xdr:rowOff>35916</xdr:rowOff>
    </xdr:to>
    <xdr:cxnSp macro="">
      <xdr:nvCxnSpPr>
        <xdr:cNvPr id="473" name="直線コネクタ 472"/>
        <xdr:cNvCxnSpPr/>
      </xdr:nvCxnSpPr>
      <xdr:spPr>
        <a:xfrm>
          <a:off x="7861300" y="16825337"/>
          <a:ext cx="889000" cy="1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16314</xdr:rowOff>
    </xdr:from>
    <xdr:to>
      <xdr:col>11</xdr:col>
      <xdr:colOff>307975</xdr:colOff>
      <xdr:row>98</xdr:row>
      <xdr:rowOff>23237</xdr:rowOff>
    </xdr:to>
    <xdr:cxnSp macro="">
      <xdr:nvCxnSpPr>
        <xdr:cNvPr id="476" name="直線コネクタ 475"/>
        <xdr:cNvCxnSpPr/>
      </xdr:nvCxnSpPr>
      <xdr:spPr>
        <a:xfrm>
          <a:off x="6972300" y="16818414"/>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156851</xdr:rowOff>
    </xdr:from>
    <xdr:to>
      <xdr:col>15</xdr:col>
      <xdr:colOff>231775</xdr:colOff>
      <xdr:row>97</xdr:row>
      <xdr:rowOff>87001</xdr:rowOff>
    </xdr:to>
    <xdr:sp macro="" textlink="">
      <xdr:nvSpPr>
        <xdr:cNvPr id="486" name="円/楕円 485"/>
        <xdr:cNvSpPr/>
      </xdr:nvSpPr>
      <xdr:spPr>
        <a:xfrm>
          <a:off x="10426700" y="166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8278</xdr:rowOff>
    </xdr:from>
    <xdr:ext cx="534377" cy="259045"/>
    <xdr:sp macro="" textlink="">
      <xdr:nvSpPr>
        <xdr:cNvPr id="487" name="土木費該当値テキスト"/>
        <xdr:cNvSpPr txBox="1"/>
      </xdr:nvSpPr>
      <xdr:spPr>
        <a:xfrm>
          <a:off x="10528300" y="1646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46,866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132144</xdr:rowOff>
    </xdr:from>
    <xdr:to>
      <xdr:col>14</xdr:col>
      <xdr:colOff>79375</xdr:colOff>
      <xdr:row>98</xdr:row>
      <xdr:rowOff>62294</xdr:rowOff>
    </xdr:to>
    <xdr:sp macro="" textlink="">
      <xdr:nvSpPr>
        <xdr:cNvPr id="488" name="円/楕円 487"/>
        <xdr:cNvSpPr/>
      </xdr:nvSpPr>
      <xdr:spPr>
        <a:xfrm>
          <a:off x="9588500" y="167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53421</xdr:rowOff>
    </xdr:from>
    <xdr:ext cx="534377" cy="259045"/>
    <xdr:sp macro="" textlink="">
      <xdr:nvSpPr>
        <xdr:cNvPr id="489" name="テキスト ボックス 488"/>
        <xdr:cNvSpPr txBox="1"/>
      </xdr:nvSpPr>
      <xdr:spPr>
        <a:xfrm>
          <a:off x="9372111" y="1685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156566</xdr:rowOff>
    </xdr:from>
    <xdr:to>
      <xdr:col>12</xdr:col>
      <xdr:colOff>561975</xdr:colOff>
      <xdr:row>98</xdr:row>
      <xdr:rowOff>86716</xdr:rowOff>
    </xdr:to>
    <xdr:sp macro="" textlink="">
      <xdr:nvSpPr>
        <xdr:cNvPr id="490" name="円/楕円 489"/>
        <xdr:cNvSpPr/>
      </xdr:nvSpPr>
      <xdr:spPr>
        <a:xfrm>
          <a:off x="8699500" y="167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77843</xdr:rowOff>
    </xdr:from>
    <xdr:ext cx="534377" cy="259045"/>
    <xdr:sp macro="" textlink="">
      <xdr:nvSpPr>
        <xdr:cNvPr id="491" name="テキスト ボックス 490"/>
        <xdr:cNvSpPr txBox="1"/>
      </xdr:nvSpPr>
      <xdr:spPr>
        <a:xfrm>
          <a:off x="8483111" y="168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143887</xdr:rowOff>
    </xdr:from>
    <xdr:to>
      <xdr:col>11</xdr:col>
      <xdr:colOff>358775</xdr:colOff>
      <xdr:row>98</xdr:row>
      <xdr:rowOff>74037</xdr:rowOff>
    </xdr:to>
    <xdr:sp macro="" textlink="">
      <xdr:nvSpPr>
        <xdr:cNvPr id="492" name="円/楕円 491"/>
        <xdr:cNvSpPr/>
      </xdr:nvSpPr>
      <xdr:spPr>
        <a:xfrm>
          <a:off x="7810500" y="167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65164</xdr:rowOff>
    </xdr:from>
    <xdr:ext cx="534377" cy="259045"/>
    <xdr:sp macro="" textlink="">
      <xdr:nvSpPr>
        <xdr:cNvPr id="493" name="テキスト ボックス 492"/>
        <xdr:cNvSpPr txBox="1"/>
      </xdr:nvSpPr>
      <xdr:spPr>
        <a:xfrm>
          <a:off x="7594111" y="1686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136964</xdr:rowOff>
    </xdr:from>
    <xdr:to>
      <xdr:col>10</xdr:col>
      <xdr:colOff>155575</xdr:colOff>
      <xdr:row>98</xdr:row>
      <xdr:rowOff>67114</xdr:rowOff>
    </xdr:to>
    <xdr:sp macro="" textlink="">
      <xdr:nvSpPr>
        <xdr:cNvPr id="494" name="円/楕円 493"/>
        <xdr:cNvSpPr/>
      </xdr:nvSpPr>
      <xdr:spPr>
        <a:xfrm>
          <a:off x="6921500" y="1676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58241</xdr:rowOff>
    </xdr:from>
    <xdr:ext cx="534377" cy="259045"/>
    <xdr:sp macro="" textlink="">
      <xdr:nvSpPr>
        <xdr:cNvPr id="495" name="テキスト ボックス 494"/>
        <xdr:cNvSpPr txBox="1"/>
      </xdr:nvSpPr>
      <xdr:spPr>
        <a:xfrm>
          <a:off x="6705111" y="1686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24943</xdr:rowOff>
    </xdr:from>
    <xdr:to>
      <xdr:col>23</xdr:col>
      <xdr:colOff>517525</xdr:colOff>
      <xdr:row>37</xdr:row>
      <xdr:rowOff>30063</xdr:rowOff>
    </xdr:to>
    <xdr:cxnSp macro="">
      <xdr:nvCxnSpPr>
        <xdr:cNvPr id="523" name="直線コネクタ 522"/>
        <xdr:cNvCxnSpPr/>
      </xdr:nvCxnSpPr>
      <xdr:spPr>
        <a:xfrm flipV="1">
          <a:off x="15481300" y="6368593"/>
          <a:ext cx="8382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138374</xdr:rowOff>
    </xdr:from>
    <xdr:to>
      <xdr:col>22</xdr:col>
      <xdr:colOff>365125</xdr:colOff>
      <xdr:row>37</xdr:row>
      <xdr:rowOff>30063</xdr:rowOff>
    </xdr:to>
    <xdr:cxnSp macro="">
      <xdr:nvCxnSpPr>
        <xdr:cNvPr id="526" name="直線コネクタ 525"/>
        <xdr:cNvCxnSpPr/>
      </xdr:nvCxnSpPr>
      <xdr:spPr>
        <a:xfrm>
          <a:off x="14592300" y="6310574"/>
          <a:ext cx="889000" cy="6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138374</xdr:rowOff>
    </xdr:from>
    <xdr:to>
      <xdr:col>21</xdr:col>
      <xdr:colOff>161925</xdr:colOff>
      <xdr:row>37</xdr:row>
      <xdr:rowOff>91694</xdr:rowOff>
    </xdr:to>
    <xdr:cxnSp macro="">
      <xdr:nvCxnSpPr>
        <xdr:cNvPr id="529" name="直線コネクタ 528"/>
        <xdr:cNvCxnSpPr/>
      </xdr:nvCxnSpPr>
      <xdr:spPr>
        <a:xfrm flipV="1">
          <a:off x="13703300" y="6310574"/>
          <a:ext cx="889000" cy="1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63805</xdr:rowOff>
    </xdr:from>
    <xdr:to>
      <xdr:col>19</xdr:col>
      <xdr:colOff>644525</xdr:colOff>
      <xdr:row>37</xdr:row>
      <xdr:rowOff>91694</xdr:rowOff>
    </xdr:to>
    <xdr:cxnSp macro="">
      <xdr:nvCxnSpPr>
        <xdr:cNvPr id="532" name="直線コネクタ 531"/>
        <xdr:cNvCxnSpPr/>
      </xdr:nvCxnSpPr>
      <xdr:spPr>
        <a:xfrm>
          <a:off x="12814300" y="6407455"/>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145593</xdr:rowOff>
    </xdr:from>
    <xdr:to>
      <xdr:col>23</xdr:col>
      <xdr:colOff>568325</xdr:colOff>
      <xdr:row>37</xdr:row>
      <xdr:rowOff>75743</xdr:rowOff>
    </xdr:to>
    <xdr:sp macro="" textlink="">
      <xdr:nvSpPr>
        <xdr:cNvPr id="542" name="円/楕円 541"/>
        <xdr:cNvSpPr/>
      </xdr:nvSpPr>
      <xdr:spPr>
        <a:xfrm>
          <a:off x="162687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124020</xdr:rowOff>
    </xdr:from>
    <xdr:ext cx="534377" cy="259045"/>
    <xdr:sp macro="" textlink="">
      <xdr:nvSpPr>
        <xdr:cNvPr id="543" name="消防費該当値テキスト"/>
        <xdr:cNvSpPr txBox="1"/>
      </xdr:nvSpPr>
      <xdr:spPr>
        <a:xfrm>
          <a:off x="16370300" y="629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16,260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150713</xdr:rowOff>
    </xdr:from>
    <xdr:to>
      <xdr:col>22</xdr:col>
      <xdr:colOff>415925</xdr:colOff>
      <xdr:row>37</xdr:row>
      <xdr:rowOff>80863</xdr:rowOff>
    </xdr:to>
    <xdr:sp macro="" textlink="">
      <xdr:nvSpPr>
        <xdr:cNvPr id="544" name="円/楕円 543"/>
        <xdr:cNvSpPr/>
      </xdr:nvSpPr>
      <xdr:spPr>
        <a:xfrm>
          <a:off x="15430500" y="63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97390</xdr:rowOff>
    </xdr:from>
    <xdr:ext cx="534377" cy="259045"/>
    <xdr:sp macro="" textlink="">
      <xdr:nvSpPr>
        <xdr:cNvPr id="545" name="テキスト ボックス 544"/>
        <xdr:cNvSpPr txBox="1"/>
      </xdr:nvSpPr>
      <xdr:spPr>
        <a:xfrm>
          <a:off x="15214111" y="609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87574</xdr:rowOff>
    </xdr:from>
    <xdr:to>
      <xdr:col>21</xdr:col>
      <xdr:colOff>212725</xdr:colOff>
      <xdr:row>37</xdr:row>
      <xdr:rowOff>17724</xdr:rowOff>
    </xdr:to>
    <xdr:sp macro="" textlink="">
      <xdr:nvSpPr>
        <xdr:cNvPr id="546" name="円/楕円 545"/>
        <xdr:cNvSpPr/>
      </xdr:nvSpPr>
      <xdr:spPr>
        <a:xfrm>
          <a:off x="14541500" y="625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34251</xdr:rowOff>
    </xdr:from>
    <xdr:ext cx="534377" cy="259045"/>
    <xdr:sp macro="" textlink="">
      <xdr:nvSpPr>
        <xdr:cNvPr id="547" name="テキスト ボックス 546"/>
        <xdr:cNvSpPr txBox="1"/>
      </xdr:nvSpPr>
      <xdr:spPr>
        <a:xfrm>
          <a:off x="14325111" y="603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40894</xdr:rowOff>
    </xdr:from>
    <xdr:to>
      <xdr:col>20</xdr:col>
      <xdr:colOff>9525</xdr:colOff>
      <xdr:row>37</xdr:row>
      <xdr:rowOff>142494</xdr:rowOff>
    </xdr:to>
    <xdr:sp macro="" textlink="">
      <xdr:nvSpPr>
        <xdr:cNvPr id="548" name="円/楕円 547"/>
        <xdr:cNvSpPr/>
      </xdr:nvSpPr>
      <xdr:spPr>
        <a:xfrm>
          <a:off x="13652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133621</xdr:rowOff>
    </xdr:from>
    <xdr:ext cx="534377" cy="259045"/>
    <xdr:sp macro="" textlink="">
      <xdr:nvSpPr>
        <xdr:cNvPr id="549" name="テキスト ボックス 548"/>
        <xdr:cNvSpPr txBox="1"/>
      </xdr:nvSpPr>
      <xdr:spPr>
        <a:xfrm>
          <a:off x="13436111"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13005</xdr:rowOff>
    </xdr:from>
    <xdr:to>
      <xdr:col>18</xdr:col>
      <xdr:colOff>492125</xdr:colOff>
      <xdr:row>37</xdr:row>
      <xdr:rowOff>114605</xdr:rowOff>
    </xdr:to>
    <xdr:sp macro="" textlink="">
      <xdr:nvSpPr>
        <xdr:cNvPr id="550" name="円/楕円 549"/>
        <xdr:cNvSpPr/>
      </xdr:nvSpPr>
      <xdr:spPr>
        <a:xfrm>
          <a:off x="12763500" y="63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105732</xdr:rowOff>
    </xdr:from>
    <xdr:ext cx="534377" cy="259045"/>
    <xdr:sp macro="" textlink="">
      <xdr:nvSpPr>
        <xdr:cNvPr id="551" name="テキスト ボックス 550"/>
        <xdr:cNvSpPr txBox="1"/>
      </xdr:nvSpPr>
      <xdr:spPr>
        <a:xfrm>
          <a:off x="12547111" y="644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5925</xdr:rowOff>
    </xdr:from>
    <xdr:to>
      <xdr:col>23</xdr:col>
      <xdr:colOff>517525</xdr:colOff>
      <xdr:row>57</xdr:row>
      <xdr:rowOff>17530</xdr:rowOff>
    </xdr:to>
    <xdr:cxnSp macro="">
      <xdr:nvCxnSpPr>
        <xdr:cNvPr id="582" name="直線コネクタ 581"/>
        <xdr:cNvCxnSpPr/>
      </xdr:nvCxnSpPr>
      <xdr:spPr>
        <a:xfrm flipV="1">
          <a:off x="15481300" y="9778575"/>
          <a:ext cx="838200" cy="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17530</xdr:rowOff>
    </xdr:from>
    <xdr:to>
      <xdr:col>22</xdr:col>
      <xdr:colOff>365125</xdr:colOff>
      <xdr:row>57</xdr:row>
      <xdr:rowOff>29221</xdr:rowOff>
    </xdr:to>
    <xdr:cxnSp macro="">
      <xdr:nvCxnSpPr>
        <xdr:cNvPr id="585" name="直線コネクタ 584"/>
        <xdr:cNvCxnSpPr/>
      </xdr:nvCxnSpPr>
      <xdr:spPr>
        <a:xfrm flipV="1">
          <a:off x="14592300" y="9790180"/>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14808</xdr:rowOff>
    </xdr:from>
    <xdr:to>
      <xdr:col>21</xdr:col>
      <xdr:colOff>161925</xdr:colOff>
      <xdr:row>57</xdr:row>
      <xdr:rowOff>29221</xdr:rowOff>
    </xdr:to>
    <xdr:cxnSp macro="">
      <xdr:nvCxnSpPr>
        <xdr:cNvPr id="588" name="直線コネクタ 587"/>
        <xdr:cNvCxnSpPr/>
      </xdr:nvCxnSpPr>
      <xdr:spPr>
        <a:xfrm>
          <a:off x="13703300" y="9787458"/>
          <a:ext cx="8890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14808</xdr:rowOff>
    </xdr:from>
    <xdr:to>
      <xdr:col>19</xdr:col>
      <xdr:colOff>644525</xdr:colOff>
      <xdr:row>57</xdr:row>
      <xdr:rowOff>44145</xdr:rowOff>
    </xdr:to>
    <xdr:cxnSp macro="">
      <xdr:nvCxnSpPr>
        <xdr:cNvPr id="591" name="直線コネクタ 590"/>
        <xdr:cNvCxnSpPr/>
      </xdr:nvCxnSpPr>
      <xdr:spPr>
        <a:xfrm flipV="1">
          <a:off x="12814300" y="9787458"/>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126575</xdr:rowOff>
    </xdr:from>
    <xdr:to>
      <xdr:col>23</xdr:col>
      <xdr:colOff>568325</xdr:colOff>
      <xdr:row>57</xdr:row>
      <xdr:rowOff>56725</xdr:rowOff>
    </xdr:to>
    <xdr:sp macro="" textlink="">
      <xdr:nvSpPr>
        <xdr:cNvPr id="601" name="円/楕円 600"/>
        <xdr:cNvSpPr/>
      </xdr:nvSpPr>
      <xdr:spPr>
        <a:xfrm>
          <a:off x="16268700" y="97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105002</xdr:rowOff>
    </xdr:from>
    <xdr:ext cx="534377" cy="259045"/>
    <xdr:sp macro="" textlink="">
      <xdr:nvSpPr>
        <xdr:cNvPr id="602" name="教育費該当値テキスト"/>
        <xdr:cNvSpPr txBox="1"/>
      </xdr:nvSpPr>
      <xdr:spPr>
        <a:xfrm>
          <a:off x="16370300" y="970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138180</xdr:rowOff>
    </xdr:from>
    <xdr:to>
      <xdr:col>22</xdr:col>
      <xdr:colOff>415925</xdr:colOff>
      <xdr:row>57</xdr:row>
      <xdr:rowOff>68330</xdr:rowOff>
    </xdr:to>
    <xdr:sp macro="" textlink="">
      <xdr:nvSpPr>
        <xdr:cNvPr id="603" name="円/楕円 602"/>
        <xdr:cNvSpPr/>
      </xdr:nvSpPr>
      <xdr:spPr>
        <a:xfrm>
          <a:off x="15430500" y="973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59457</xdr:rowOff>
    </xdr:from>
    <xdr:ext cx="534377" cy="259045"/>
    <xdr:sp macro="" textlink="">
      <xdr:nvSpPr>
        <xdr:cNvPr id="604" name="テキスト ボックス 603"/>
        <xdr:cNvSpPr txBox="1"/>
      </xdr:nvSpPr>
      <xdr:spPr>
        <a:xfrm>
          <a:off x="15214111" y="983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149871</xdr:rowOff>
    </xdr:from>
    <xdr:to>
      <xdr:col>21</xdr:col>
      <xdr:colOff>212725</xdr:colOff>
      <xdr:row>57</xdr:row>
      <xdr:rowOff>80021</xdr:rowOff>
    </xdr:to>
    <xdr:sp macro="" textlink="">
      <xdr:nvSpPr>
        <xdr:cNvPr id="605" name="円/楕円 604"/>
        <xdr:cNvSpPr/>
      </xdr:nvSpPr>
      <xdr:spPr>
        <a:xfrm>
          <a:off x="14541500" y="97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71148</xdr:rowOff>
    </xdr:from>
    <xdr:ext cx="534377" cy="259045"/>
    <xdr:sp macro="" textlink="">
      <xdr:nvSpPr>
        <xdr:cNvPr id="606" name="テキスト ボックス 605"/>
        <xdr:cNvSpPr txBox="1"/>
      </xdr:nvSpPr>
      <xdr:spPr>
        <a:xfrm>
          <a:off x="14325111" y="984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135458</xdr:rowOff>
    </xdr:from>
    <xdr:to>
      <xdr:col>20</xdr:col>
      <xdr:colOff>9525</xdr:colOff>
      <xdr:row>57</xdr:row>
      <xdr:rowOff>65608</xdr:rowOff>
    </xdr:to>
    <xdr:sp macro="" textlink="">
      <xdr:nvSpPr>
        <xdr:cNvPr id="607" name="円/楕円 606"/>
        <xdr:cNvSpPr/>
      </xdr:nvSpPr>
      <xdr:spPr>
        <a:xfrm>
          <a:off x="13652500" y="97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56735</xdr:rowOff>
    </xdr:from>
    <xdr:ext cx="534377" cy="259045"/>
    <xdr:sp macro="" textlink="">
      <xdr:nvSpPr>
        <xdr:cNvPr id="608" name="テキスト ボックス 607"/>
        <xdr:cNvSpPr txBox="1"/>
      </xdr:nvSpPr>
      <xdr:spPr>
        <a:xfrm>
          <a:off x="13436111" y="98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164795</xdr:rowOff>
    </xdr:from>
    <xdr:to>
      <xdr:col>18</xdr:col>
      <xdr:colOff>492125</xdr:colOff>
      <xdr:row>57</xdr:row>
      <xdr:rowOff>94945</xdr:rowOff>
    </xdr:to>
    <xdr:sp macro="" textlink="">
      <xdr:nvSpPr>
        <xdr:cNvPr id="609" name="円/楕円 608"/>
        <xdr:cNvSpPr/>
      </xdr:nvSpPr>
      <xdr:spPr>
        <a:xfrm>
          <a:off x="12763500" y="97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86072</xdr:rowOff>
    </xdr:from>
    <xdr:ext cx="534377" cy="259045"/>
    <xdr:sp macro="" textlink="">
      <xdr:nvSpPr>
        <xdr:cNvPr id="610" name="テキスト ボックス 609"/>
        <xdr:cNvSpPr txBox="1"/>
      </xdr:nvSpPr>
      <xdr:spPr>
        <a:xfrm>
          <a:off x="12547111" y="98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30876</xdr:rowOff>
    </xdr:from>
    <xdr:to>
      <xdr:col>23</xdr:col>
      <xdr:colOff>517525</xdr:colOff>
      <xdr:row>97</xdr:row>
      <xdr:rowOff>36035</xdr:rowOff>
    </xdr:to>
    <xdr:cxnSp macro="">
      <xdr:nvCxnSpPr>
        <xdr:cNvPr id="698" name="直線コネクタ 697"/>
        <xdr:cNvCxnSpPr/>
      </xdr:nvCxnSpPr>
      <xdr:spPr>
        <a:xfrm flipV="1">
          <a:off x="15481300" y="16661526"/>
          <a:ext cx="8382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6198</xdr:rowOff>
    </xdr:from>
    <xdr:to>
      <xdr:col>22</xdr:col>
      <xdr:colOff>365125</xdr:colOff>
      <xdr:row>97</xdr:row>
      <xdr:rowOff>36035</xdr:rowOff>
    </xdr:to>
    <xdr:cxnSp macro="">
      <xdr:nvCxnSpPr>
        <xdr:cNvPr id="701" name="直線コネクタ 700"/>
        <xdr:cNvCxnSpPr/>
      </xdr:nvCxnSpPr>
      <xdr:spPr>
        <a:xfrm>
          <a:off x="14592300" y="16636848"/>
          <a:ext cx="889000" cy="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6198</xdr:rowOff>
    </xdr:from>
    <xdr:to>
      <xdr:col>21</xdr:col>
      <xdr:colOff>161925</xdr:colOff>
      <xdr:row>97</xdr:row>
      <xdr:rowOff>26651</xdr:rowOff>
    </xdr:to>
    <xdr:cxnSp macro="">
      <xdr:nvCxnSpPr>
        <xdr:cNvPr id="704" name="直線コネクタ 703"/>
        <xdr:cNvCxnSpPr/>
      </xdr:nvCxnSpPr>
      <xdr:spPr>
        <a:xfrm flipV="1">
          <a:off x="13703300" y="16636848"/>
          <a:ext cx="889000" cy="2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167263</xdr:rowOff>
    </xdr:from>
    <xdr:to>
      <xdr:col>19</xdr:col>
      <xdr:colOff>644525</xdr:colOff>
      <xdr:row>97</xdr:row>
      <xdr:rowOff>26651</xdr:rowOff>
    </xdr:to>
    <xdr:cxnSp macro="">
      <xdr:nvCxnSpPr>
        <xdr:cNvPr id="707" name="直線コネクタ 706"/>
        <xdr:cNvCxnSpPr/>
      </xdr:nvCxnSpPr>
      <xdr:spPr>
        <a:xfrm>
          <a:off x="12814300" y="16626463"/>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151526</xdr:rowOff>
    </xdr:from>
    <xdr:to>
      <xdr:col>23</xdr:col>
      <xdr:colOff>568325</xdr:colOff>
      <xdr:row>97</xdr:row>
      <xdr:rowOff>81676</xdr:rowOff>
    </xdr:to>
    <xdr:sp macro="" textlink="">
      <xdr:nvSpPr>
        <xdr:cNvPr id="717" name="円/楕円 716"/>
        <xdr:cNvSpPr/>
      </xdr:nvSpPr>
      <xdr:spPr>
        <a:xfrm>
          <a:off x="16268700" y="1661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2953</xdr:rowOff>
    </xdr:from>
    <xdr:ext cx="534377" cy="259045"/>
    <xdr:sp macro="" textlink="">
      <xdr:nvSpPr>
        <xdr:cNvPr id="718" name="公債費該当値テキスト"/>
        <xdr:cNvSpPr txBox="1"/>
      </xdr:nvSpPr>
      <xdr:spPr>
        <a:xfrm>
          <a:off x="16370300" y="1646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156685</xdr:rowOff>
    </xdr:from>
    <xdr:to>
      <xdr:col>22</xdr:col>
      <xdr:colOff>415925</xdr:colOff>
      <xdr:row>97</xdr:row>
      <xdr:rowOff>86835</xdr:rowOff>
    </xdr:to>
    <xdr:sp macro="" textlink="">
      <xdr:nvSpPr>
        <xdr:cNvPr id="719" name="円/楕円 718"/>
        <xdr:cNvSpPr/>
      </xdr:nvSpPr>
      <xdr:spPr>
        <a:xfrm>
          <a:off x="15430500" y="1661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103362</xdr:rowOff>
    </xdr:from>
    <xdr:ext cx="534377" cy="259045"/>
    <xdr:sp macro="" textlink="">
      <xdr:nvSpPr>
        <xdr:cNvPr id="720" name="テキスト ボックス 719"/>
        <xdr:cNvSpPr txBox="1"/>
      </xdr:nvSpPr>
      <xdr:spPr>
        <a:xfrm>
          <a:off x="15214111" y="1639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126848</xdr:rowOff>
    </xdr:from>
    <xdr:to>
      <xdr:col>21</xdr:col>
      <xdr:colOff>212725</xdr:colOff>
      <xdr:row>97</xdr:row>
      <xdr:rowOff>56998</xdr:rowOff>
    </xdr:to>
    <xdr:sp macro="" textlink="">
      <xdr:nvSpPr>
        <xdr:cNvPr id="721" name="円/楕円 720"/>
        <xdr:cNvSpPr/>
      </xdr:nvSpPr>
      <xdr:spPr>
        <a:xfrm>
          <a:off x="14541500" y="165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73525</xdr:rowOff>
    </xdr:from>
    <xdr:ext cx="534377" cy="259045"/>
    <xdr:sp macro="" textlink="">
      <xdr:nvSpPr>
        <xdr:cNvPr id="722" name="テキスト ボックス 721"/>
        <xdr:cNvSpPr txBox="1"/>
      </xdr:nvSpPr>
      <xdr:spPr>
        <a:xfrm>
          <a:off x="14325111" y="163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147301</xdr:rowOff>
    </xdr:from>
    <xdr:to>
      <xdr:col>20</xdr:col>
      <xdr:colOff>9525</xdr:colOff>
      <xdr:row>97</xdr:row>
      <xdr:rowOff>77451</xdr:rowOff>
    </xdr:to>
    <xdr:sp macro="" textlink="">
      <xdr:nvSpPr>
        <xdr:cNvPr id="723" name="円/楕円 722"/>
        <xdr:cNvSpPr/>
      </xdr:nvSpPr>
      <xdr:spPr>
        <a:xfrm>
          <a:off x="13652500" y="166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93978</xdr:rowOff>
    </xdr:from>
    <xdr:ext cx="534377" cy="259045"/>
    <xdr:sp macro="" textlink="">
      <xdr:nvSpPr>
        <xdr:cNvPr id="724" name="テキスト ボックス 723"/>
        <xdr:cNvSpPr txBox="1"/>
      </xdr:nvSpPr>
      <xdr:spPr>
        <a:xfrm>
          <a:off x="13436111" y="1638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116463</xdr:rowOff>
    </xdr:from>
    <xdr:to>
      <xdr:col>18</xdr:col>
      <xdr:colOff>492125</xdr:colOff>
      <xdr:row>97</xdr:row>
      <xdr:rowOff>46613</xdr:rowOff>
    </xdr:to>
    <xdr:sp macro="" textlink="">
      <xdr:nvSpPr>
        <xdr:cNvPr id="725" name="円/楕円 724"/>
        <xdr:cNvSpPr/>
      </xdr:nvSpPr>
      <xdr:spPr>
        <a:xfrm>
          <a:off x="12763500" y="1657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63140</xdr:rowOff>
    </xdr:from>
    <xdr:ext cx="534377" cy="259045"/>
    <xdr:sp macro="" textlink="">
      <xdr:nvSpPr>
        <xdr:cNvPr id="726" name="テキスト ボックス 725"/>
        <xdr:cNvSpPr txBox="1"/>
      </xdr:nvSpPr>
      <xdr:spPr>
        <a:xfrm>
          <a:off x="12547111" y="1635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各目的別歳出の</a:t>
          </a:r>
          <a:r>
            <a:rPr kumimoji="1" lang="ja-JP" altLang="en-US" sz="1300">
              <a:solidFill>
                <a:schemeClr val="dk1"/>
              </a:solidFill>
              <a:effectLst/>
              <a:latin typeface="+mn-lt"/>
              <a:ea typeface="+mn-ea"/>
              <a:cs typeface="+mn-cs"/>
            </a:rPr>
            <a:t>土木費が増加している。これは、新規の公共施設建設等を行ったことによるものである。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衛生費は住</a:t>
          </a:r>
          <a:r>
            <a:rPr kumimoji="1" lang="ja-JP" altLang="en-US" sz="1300">
              <a:solidFill>
                <a:schemeClr val="dk1"/>
              </a:solidFill>
              <a:effectLst/>
              <a:latin typeface="+mn-lt"/>
              <a:ea typeface="+mn-ea"/>
              <a:cs typeface="+mn-cs"/>
            </a:rPr>
            <a:t>近年減少傾向にはあるが、住</a:t>
          </a:r>
          <a:r>
            <a:rPr kumimoji="1" lang="ja-JP" altLang="ja-JP" sz="1300">
              <a:solidFill>
                <a:schemeClr val="dk1"/>
              </a:solidFill>
              <a:effectLst/>
              <a:latin typeface="+mn-lt"/>
              <a:ea typeface="+mn-ea"/>
              <a:cs typeface="+mn-cs"/>
            </a:rPr>
            <a:t>民一人あたり</a:t>
          </a:r>
          <a:r>
            <a:rPr kumimoji="1" lang="en-US" altLang="ja-JP" sz="1300">
              <a:solidFill>
                <a:schemeClr val="dk1"/>
              </a:solidFill>
              <a:effectLst/>
              <a:latin typeface="+mn-lt"/>
              <a:ea typeface="+mn-ea"/>
              <a:cs typeface="+mn-cs"/>
            </a:rPr>
            <a:t>62,964</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類似団体と比較するとコストが高い状態となっている</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これは、</a:t>
          </a:r>
          <a:r>
            <a:rPr kumimoji="1" lang="ja-JP" altLang="ja-JP" sz="1300">
              <a:solidFill>
                <a:schemeClr val="dk1"/>
              </a:solidFill>
              <a:effectLst/>
              <a:latin typeface="+mn-lt"/>
              <a:ea typeface="+mn-ea"/>
              <a:cs typeface="+mn-cs"/>
            </a:rPr>
            <a:t>広域ごみ処理施設</a:t>
          </a:r>
          <a:r>
            <a:rPr kumimoji="1" lang="ja-JP" altLang="en-US" sz="1300">
              <a:solidFill>
                <a:schemeClr val="dk1"/>
              </a:solidFill>
              <a:effectLst/>
              <a:latin typeface="+mn-lt"/>
              <a:ea typeface="+mn-ea"/>
              <a:cs typeface="+mn-cs"/>
            </a:rPr>
            <a:t>建設</a:t>
          </a:r>
          <a:r>
            <a:rPr kumimoji="1" lang="ja-JP" altLang="ja-JP" sz="1300">
              <a:solidFill>
                <a:schemeClr val="dk1"/>
              </a:solidFill>
              <a:effectLst/>
              <a:latin typeface="+mn-lt"/>
              <a:ea typeface="+mn-ea"/>
              <a:cs typeface="+mn-cs"/>
            </a:rPr>
            <a:t>関連費用が多く含まれているためであり、これらの費用を除いた衛生費の一人当たりコストは類似団体と同程度となっている。</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年度については、公共施設建設等の臨時的な財政需要があり実質単年度収支は約</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千万円の赤字となったが、前年度繰越金を含めると</a:t>
          </a:r>
          <a:r>
            <a:rPr kumimoji="1" lang="ja-JP" altLang="ja-JP" sz="1300">
              <a:solidFill>
                <a:schemeClr val="dk1"/>
              </a:solidFill>
              <a:effectLst/>
              <a:latin typeface="+mn-lt"/>
              <a:ea typeface="+mn-ea"/>
              <a:cs typeface="+mn-cs"/>
            </a:rPr>
            <a:t>実質収支額は</a:t>
          </a:r>
          <a:r>
            <a:rPr kumimoji="1" lang="ja-JP" altLang="en-US" sz="1300">
              <a:solidFill>
                <a:schemeClr val="dk1"/>
              </a:solidFill>
              <a:effectLst/>
              <a:latin typeface="+mn-lt"/>
              <a:ea typeface="+mn-ea"/>
              <a:cs typeface="+mn-cs"/>
            </a:rPr>
            <a:t>、前年度とほぼ同額を維持している。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平成</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28</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年度の一般会計・特別会計のすべての会計において、前年とほぼ同比率を維持している。公営企業においても資金不足額がないため、連結実質赤字は発生しない。今後も引き続き適正な財政運営に努める。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12349664</v>
      </c>
      <c r="BO4" s="381"/>
      <c r="BP4" s="381"/>
      <c r="BQ4" s="381"/>
      <c r="BR4" s="381"/>
      <c r="BS4" s="381"/>
      <c r="BT4" s="381"/>
      <c r="BU4" s="382"/>
      <c r="BV4" s="380">
        <v>12669208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6.4</v>
      </c>
      <c r="CU4" s="387"/>
      <c r="CV4" s="387"/>
      <c r="CW4" s="387"/>
      <c r="CX4" s="387"/>
      <c r="CY4" s="387"/>
      <c r="CZ4" s="387"/>
      <c r="DA4" s="388"/>
      <c r="DB4" s="386">
        <v>11.1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11843100</v>
      </c>
      <c r="BO5" s="418"/>
      <c r="BP5" s="418"/>
      <c r="BQ5" s="418"/>
      <c r="BR5" s="418"/>
      <c r="BS5" s="418"/>
      <c r="BT5" s="418"/>
      <c r="BU5" s="419"/>
      <c r="BV5" s="417">
        <v>11796291</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95</v>
      </c>
      <c r="CU5" s="415"/>
      <c r="CV5" s="415"/>
      <c r="CW5" s="415"/>
      <c r="CX5" s="415"/>
      <c r="CY5" s="415"/>
      <c r="CZ5" s="415"/>
      <c r="DA5" s="416"/>
      <c r="DB5" s="414">
        <v>91.6</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506564</v>
      </c>
      <c r="BO6" s="418"/>
      <c r="BP6" s="418"/>
      <c r="BQ6" s="418"/>
      <c r="BR6" s="418"/>
      <c r="BS6" s="418"/>
      <c r="BT6" s="418"/>
      <c r="BU6" s="419"/>
      <c r="BV6" s="417">
        <v>872917</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100.9</v>
      </c>
      <c r="CU6" s="455"/>
      <c r="CV6" s="455"/>
      <c r="CW6" s="455"/>
      <c r="CX6" s="455"/>
      <c r="CY6" s="455"/>
      <c r="CZ6" s="455"/>
      <c r="DA6" s="456"/>
      <c r="DB6" s="454">
        <v>98.3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55047</v>
      </c>
      <c r="BO7" s="418"/>
      <c r="BP7" s="418"/>
      <c r="BQ7" s="418"/>
      <c r="BR7" s="418"/>
      <c r="BS7" s="418"/>
      <c r="BT7" s="418"/>
      <c r="BU7" s="419"/>
      <c r="BV7" s="417">
        <v>86356</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7077241</v>
      </c>
      <c r="CU7" s="418"/>
      <c r="CV7" s="418"/>
      <c r="CW7" s="418"/>
      <c r="CX7" s="418"/>
      <c r="CY7" s="418"/>
      <c r="CZ7" s="418"/>
      <c r="DA7" s="419"/>
      <c r="DB7" s="417">
        <v>7101891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551</v>
      </c>
      <c r="AV8" s="450"/>
      <c r="AW8" s="450"/>
      <c r="AX8" s="450"/>
      <c r="AY8" s="451" t="s">
        <v>94</v>
      </c>
      <c r="AZ8" s="452"/>
      <c r="BA8" s="452"/>
      <c r="BB8" s="452"/>
      <c r="BC8" s="452"/>
      <c r="BD8" s="452"/>
      <c r="BE8" s="452"/>
      <c r="BF8" s="452"/>
      <c r="BG8" s="452"/>
      <c r="BH8" s="452"/>
      <c r="BI8" s="452"/>
      <c r="BJ8" s="452"/>
      <c r="BK8" s="452"/>
      <c r="BL8" s="452"/>
      <c r="BM8" s="453"/>
      <c r="BN8" s="417">
        <v>451517</v>
      </c>
      <c r="BO8" s="418"/>
      <c r="BP8" s="418"/>
      <c r="BQ8" s="418"/>
      <c r="BR8" s="418"/>
      <c r="BS8" s="418"/>
      <c r="BT8" s="418"/>
      <c r="BU8" s="419"/>
      <c r="BV8" s="417">
        <v>786561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0.56000000000000005</v>
      </c>
      <c r="CU8" s="458"/>
      <c r="CV8" s="458"/>
      <c r="CW8" s="458"/>
      <c r="CX8" s="458"/>
      <c r="CY8" s="458"/>
      <c r="CZ8" s="458"/>
      <c r="DA8" s="459"/>
      <c r="DB8" s="457">
        <v>0.55000000000000004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31691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79</v>
      </c>
      <c r="AV9" s="450"/>
      <c r="AW9" s="450"/>
      <c r="AX9" s="450"/>
      <c r="AY9" s="451" t="s">
        <v>100</v>
      </c>
      <c r="AZ9" s="452"/>
      <c r="BA9" s="452"/>
      <c r="BB9" s="452"/>
      <c r="BC9" s="452"/>
      <c r="BD9" s="452"/>
      <c r="BE9" s="452"/>
      <c r="BF9" s="452"/>
      <c r="BG9" s="452"/>
      <c r="BH9" s="452"/>
      <c r="BI9" s="452"/>
      <c r="BJ9" s="452"/>
      <c r="BK9" s="452"/>
      <c r="BL9" s="452"/>
      <c r="BM9" s="453"/>
      <c r="BN9" s="417">
        <v>-335044</v>
      </c>
      <c r="BO9" s="418"/>
      <c r="BP9" s="418"/>
      <c r="BQ9" s="418"/>
      <c r="BR9" s="418"/>
      <c r="BS9" s="418"/>
      <c r="BT9" s="418"/>
      <c r="BU9" s="419"/>
      <c r="BV9" s="417">
        <v>-91672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14.2</v>
      </c>
      <c r="CU9" s="415"/>
      <c r="CV9" s="415"/>
      <c r="CW9" s="415"/>
      <c r="CX9" s="415"/>
      <c r="CY9" s="415"/>
      <c r="CZ9" s="415"/>
      <c r="DA9" s="416"/>
      <c r="DB9" s="414">
        <v>13.1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32121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1994</v>
      </c>
      <c r="BO10" s="418"/>
      <c r="BP10" s="418"/>
      <c r="BQ10" s="418"/>
      <c r="BR10" s="418"/>
      <c r="BS10" s="418"/>
      <c r="BT10" s="418"/>
      <c r="BU10" s="419"/>
      <c r="BV10" s="417">
        <v>304613</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v>138</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32330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32122</v>
      </c>
      <c r="S13" s="499"/>
      <c r="T13" s="499"/>
      <c r="U13" s="499"/>
      <c r="V13" s="500"/>
      <c r="W13" s="433" t="s">
        <v>123</v>
      </c>
      <c r="X13" s="434"/>
      <c r="Y13" s="434"/>
      <c r="Z13" s="434"/>
      <c r="AA13" s="434"/>
      <c r="AB13" s="424"/>
      <c r="AC13" s="468">
        <v>486</v>
      </c>
      <c r="AD13" s="469"/>
      <c r="AE13" s="469"/>
      <c r="AF13" s="469"/>
      <c r="AG13" s="508"/>
      <c r="AH13" s="468">
        <v>498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-333050</v>
      </c>
      <c r="BO13" s="418"/>
      <c r="BP13" s="418"/>
      <c r="BQ13" s="418"/>
      <c r="BR13" s="418"/>
      <c r="BS13" s="418"/>
      <c r="BT13" s="418"/>
      <c r="BU13" s="419"/>
      <c r="BV13" s="417">
        <v>213079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6.3</v>
      </c>
      <c r="CU13" s="415"/>
      <c r="CV13" s="415"/>
      <c r="CW13" s="415"/>
      <c r="CX13" s="415"/>
      <c r="CY13" s="415"/>
      <c r="CZ13" s="415"/>
      <c r="DA13" s="416"/>
      <c r="DB13" s="414">
        <v>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32524</v>
      </c>
      <c r="S14" s="499"/>
      <c r="T14" s="499"/>
      <c r="U14" s="499"/>
      <c r="V14" s="500"/>
      <c r="W14" s="407"/>
      <c r="X14" s="408"/>
      <c r="Y14" s="408"/>
      <c r="Z14" s="408"/>
      <c r="AA14" s="408"/>
      <c r="AB14" s="397"/>
      <c r="AC14" s="501">
        <v>3.6</v>
      </c>
      <c r="AD14" s="502"/>
      <c r="AE14" s="502"/>
      <c r="AF14" s="502"/>
      <c r="AG14" s="503"/>
      <c r="AH14" s="501">
        <v>3.7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36.9</v>
      </c>
      <c r="CU14" s="513"/>
      <c r="CV14" s="513"/>
      <c r="CW14" s="513"/>
      <c r="CX14" s="513"/>
      <c r="CY14" s="513"/>
      <c r="CZ14" s="513"/>
      <c r="DA14" s="514"/>
      <c r="DB14" s="512">
        <v>39.1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32352</v>
      </c>
      <c r="S15" s="499"/>
      <c r="T15" s="499"/>
      <c r="U15" s="499"/>
      <c r="V15" s="500"/>
      <c r="W15" s="433" t="s">
        <v>130</v>
      </c>
      <c r="X15" s="434"/>
      <c r="Y15" s="434"/>
      <c r="Z15" s="434"/>
      <c r="AA15" s="434"/>
      <c r="AB15" s="424"/>
      <c r="AC15" s="468">
        <v>3691</v>
      </c>
      <c r="AD15" s="469"/>
      <c r="AE15" s="469"/>
      <c r="AF15" s="469"/>
      <c r="AG15" s="508"/>
      <c r="AH15" s="468">
        <v>3695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3322830</v>
      </c>
      <c r="BO15" s="381"/>
      <c r="BP15" s="381"/>
      <c r="BQ15" s="381"/>
      <c r="BR15" s="381"/>
      <c r="BS15" s="381"/>
      <c r="BT15" s="381"/>
      <c r="BU15" s="382"/>
      <c r="BV15" s="380">
        <v>3219564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27.2</v>
      </c>
      <c r="AD16" s="502"/>
      <c r="AE16" s="502"/>
      <c r="AF16" s="502"/>
      <c r="AG16" s="503"/>
      <c r="AH16" s="501">
        <v>27.7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5762009</v>
      </c>
      <c r="BO16" s="418"/>
      <c r="BP16" s="418"/>
      <c r="BQ16" s="418"/>
      <c r="BR16" s="418"/>
      <c r="BS16" s="418"/>
      <c r="BT16" s="418"/>
      <c r="BU16" s="419"/>
      <c r="BV16" s="417">
        <v>5731373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9370</v>
      </c>
      <c r="AD17" s="469"/>
      <c r="AE17" s="469"/>
      <c r="AF17" s="469"/>
      <c r="AG17" s="508"/>
      <c r="AH17" s="468">
        <v>9145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4235922</v>
      </c>
      <c r="BO17" s="418"/>
      <c r="BP17" s="418"/>
      <c r="BQ17" s="418"/>
      <c r="BR17" s="418"/>
      <c r="BS17" s="418"/>
      <c r="BT17" s="418"/>
      <c r="BU17" s="419"/>
      <c r="BV17" s="417">
        <v>4096181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21.09</v>
      </c>
      <c r="M18" s="530"/>
      <c r="N18" s="530"/>
      <c r="O18" s="530"/>
      <c r="P18" s="530"/>
      <c r="Q18" s="530"/>
      <c r="R18" s="531"/>
      <c r="S18" s="531"/>
      <c r="T18" s="531"/>
      <c r="U18" s="531"/>
      <c r="V18" s="532"/>
      <c r="W18" s="435"/>
      <c r="X18" s="436"/>
      <c r="Y18" s="436"/>
      <c r="Z18" s="436"/>
      <c r="AA18" s="436"/>
      <c r="AB18" s="427"/>
      <c r="AC18" s="533">
        <v>69.2</v>
      </c>
      <c r="AD18" s="534"/>
      <c r="AE18" s="534"/>
      <c r="AF18" s="534"/>
      <c r="AG18" s="535"/>
      <c r="AH18" s="533">
        <v>68.599999999999994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6662505</v>
      </c>
      <c r="BO18" s="418"/>
      <c r="BP18" s="418"/>
      <c r="BQ18" s="418"/>
      <c r="BR18" s="418"/>
      <c r="BS18" s="418"/>
      <c r="BT18" s="418"/>
      <c r="BU18" s="419"/>
      <c r="BV18" s="417">
        <v>6656140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1503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8476416</v>
      </c>
      <c r="BO19" s="418"/>
      <c r="BP19" s="418"/>
      <c r="BQ19" s="418"/>
      <c r="BR19" s="418"/>
      <c r="BS19" s="418"/>
      <c r="BT19" s="418"/>
      <c r="BU19" s="419"/>
      <c r="BV19" s="417">
        <v>8852390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11463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11532144</v>
      </c>
      <c r="BO23" s="418"/>
      <c r="BP23" s="418"/>
      <c r="BQ23" s="418"/>
      <c r="BR23" s="418"/>
      <c r="BS23" s="418"/>
      <c r="BT23" s="418"/>
      <c r="BU23" s="419"/>
      <c r="BV23" s="417">
        <v>11012904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8800</v>
      </c>
      <c r="R24" s="469"/>
      <c r="S24" s="469"/>
      <c r="T24" s="469"/>
      <c r="U24" s="469"/>
      <c r="V24" s="508"/>
      <c r="W24" s="563"/>
      <c r="X24" s="551"/>
      <c r="Y24" s="552"/>
      <c r="Z24" s="467" t="s">
        <v>154</v>
      </c>
      <c r="AA24" s="447"/>
      <c r="AB24" s="447"/>
      <c r="AC24" s="447"/>
      <c r="AD24" s="447"/>
      <c r="AE24" s="447"/>
      <c r="AF24" s="447"/>
      <c r="AG24" s="448"/>
      <c r="AH24" s="468">
        <v>206</v>
      </c>
      <c r="AI24" s="469"/>
      <c r="AJ24" s="469"/>
      <c r="AK24" s="469"/>
      <c r="AL24" s="508"/>
      <c r="AM24" s="468">
        <v>593074</v>
      </c>
      <c r="AN24" s="469"/>
      <c r="AO24" s="469"/>
      <c r="AP24" s="469"/>
      <c r="AQ24" s="469"/>
      <c r="AR24" s="508"/>
      <c r="AS24" s="468">
        <v>2879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7827262</v>
      </c>
      <c r="BO24" s="418"/>
      <c r="BP24" s="418"/>
      <c r="BQ24" s="418"/>
      <c r="BR24" s="418"/>
      <c r="BS24" s="418"/>
      <c r="BT24" s="418"/>
      <c r="BU24" s="419"/>
      <c r="BV24" s="417">
        <v>7851533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7500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195303</v>
      </c>
      <c r="BO25" s="381"/>
      <c r="BP25" s="381"/>
      <c r="BQ25" s="381"/>
      <c r="BR25" s="381"/>
      <c r="BS25" s="381"/>
      <c r="BT25" s="381"/>
      <c r="BU25" s="382"/>
      <c r="BV25" s="380">
        <v>540050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6300</v>
      </c>
      <c r="R26" s="469"/>
      <c r="S26" s="469"/>
      <c r="T26" s="469"/>
      <c r="U26" s="469"/>
      <c r="V26" s="508"/>
      <c r="W26" s="563"/>
      <c r="X26" s="551"/>
      <c r="Y26" s="552"/>
      <c r="Z26" s="467" t="s">
        <v>160</v>
      </c>
      <c r="AA26" s="573"/>
      <c r="AB26" s="573"/>
      <c r="AC26" s="573"/>
      <c r="AD26" s="573"/>
      <c r="AE26" s="573"/>
      <c r="AF26" s="573"/>
      <c r="AG26" s="574"/>
      <c r="AH26" s="468">
        <v>23</v>
      </c>
      <c r="AI26" s="469"/>
      <c r="AJ26" s="469"/>
      <c r="AK26" s="469"/>
      <c r="AL26" s="508"/>
      <c r="AM26" s="468">
        <v>59547</v>
      </c>
      <c r="AN26" s="469"/>
      <c r="AO26" s="469"/>
      <c r="AP26" s="469"/>
      <c r="AQ26" s="469"/>
      <c r="AR26" s="508"/>
      <c r="AS26" s="468">
        <v>2589</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3800</v>
      </c>
      <c r="R27" s="469"/>
      <c r="S27" s="469"/>
      <c r="T27" s="469"/>
      <c r="U27" s="469"/>
      <c r="V27" s="508"/>
      <c r="W27" s="563"/>
      <c r="X27" s="551"/>
      <c r="Y27" s="552"/>
      <c r="Z27" s="467" t="s">
        <v>163</v>
      </c>
      <c r="AA27" s="447"/>
      <c r="AB27" s="447"/>
      <c r="AC27" s="447"/>
      <c r="AD27" s="447"/>
      <c r="AE27" s="447"/>
      <c r="AF27" s="447"/>
      <c r="AG27" s="448"/>
      <c r="AH27" s="468">
        <v>27</v>
      </c>
      <c r="AI27" s="469"/>
      <c r="AJ27" s="469"/>
      <c r="AK27" s="469"/>
      <c r="AL27" s="508"/>
      <c r="AM27" s="468">
        <v>82566</v>
      </c>
      <c r="AN27" s="469"/>
      <c r="AO27" s="469"/>
      <c r="AP27" s="469"/>
      <c r="AQ27" s="469"/>
      <c r="AR27" s="508"/>
      <c r="AS27" s="468">
        <v>3058</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3350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2479061</v>
      </c>
      <c r="BO28" s="381"/>
      <c r="BP28" s="381"/>
      <c r="BQ28" s="381"/>
      <c r="BR28" s="381"/>
      <c r="BS28" s="381"/>
      <c r="BT28" s="381"/>
      <c r="BU28" s="382"/>
      <c r="BV28" s="380">
        <v>2477067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12</v>
      </c>
      <c r="M29" s="469"/>
      <c r="N29" s="469"/>
      <c r="O29" s="469"/>
      <c r="P29" s="508"/>
      <c r="Q29" s="468">
        <v>3200</v>
      </c>
      <c r="R29" s="469"/>
      <c r="S29" s="469"/>
      <c r="T29" s="469"/>
      <c r="U29" s="469"/>
      <c r="V29" s="508"/>
      <c r="W29" s="564"/>
      <c r="X29" s="565"/>
      <c r="Y29" s="566"/>
      <c r="Z29" s="467" t="s">
        <v>170</v>
      </c>
      <c r="AA29" s="447"/>
      <c r="AB29" s="447"/>
      <c r="AC29" s="447"/>
      <c r="AD29" s="447"/>
      <c r="AE29" s="447"/>
      <c r="AF29" s="447"/>
      <c r="AG29" s="448"/>
      <c r="AH29" s="468">
        <v>233</v>
      </c>
      <c r="AI29" s="469"/>
      <c r="AJ29" s="469"/>
      <c r="AK29" s="469"/>
      <c r="AL29" s="508"/>
      <c r="AM29" s="468">
        <v>675640</v>
      </c>
      <c r="AN29" s="469"/>
      <c r="AO29" s="469"/>
      <c r="AP29" s="469"/>
      <c r="AQ29" s="469"/>
      <c r="AR29" s="508"/>
      <c r="AS29" s="468">
        <v>2900</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138792</v>
      </c>
      <c r="BO29" s="418"/>
      <c r="BP29" s="418"/>
      <c r="BQ29" s="418"/>
      <c r="BR29" s="418"/>
      <c r="BS29" s="418"/>
      <c r="BT29" s="418"/>
      <c r="BU29" s="419"/>
      <c r="BV29" s="417">
        <v>75335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93.7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983123</v>
      </c>
      <c r="BO30" s="587"/>
      <c r="BP30" s="587"/>
      <c r="BQ30" s="587"/>
      <c r="BR30" s="587"/>
      <c r="BS30" s="587"/>
      <c r="BT30" s="587"/>
      <c r="BU30" s="588"/>
      <c r="BV30" s="586">
        <v>1107807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奈良県市町村総合事務組合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田原本町土地開発公社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奈良県広域消防組合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奈良広域水質検査センター組合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磯城郡介護認定審査会共同設置特別会計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奈良県住宅新築資金等貸付金回収管理組合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国保中央病院組合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奈良県後期高齢者医療広域連合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やまと広域環境衛生事務組合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528</v>
      </c>
      <c r="D34" s="1184"/>
      <c r="E34" s="1185"/>
      <c r="F34" s="32">
        <v>6.52</v>
      </c>
      <c r="G34" s="33">
        <v>7.22</v>
      </c>
      <c r="H34" s="33">
        <v>8.44</v>
      </c>
      <c r="I34" s="33">
        <v>9.26</v>
      </c>
      <c r="J34" s="34">
        <v>9.9</v>
      </c>
      <c r="K34" s="22"/>
      <c r="L34" s="22"/>
      <c r="M34" s="22"/>
      <c r="N34" s="22"/>
      <c r="O34" s="22"/>
      <c r="P34" s="22"/>
    </row>
    <row r="35" spans="1:16" ht="39" customHeight="1" x14ac:dyDescent="0.15">
      <c r="A35" s="22"/>
      <c r="B35" s="35"/>
      <c r="C35" s="1178" t="s">
        <v>529</v>
      </c>
      <c r="D35" s="1179"/>
      <c r="E35" s="1180"/>
      <c r="F35" s="36">
        <v>6.64</v>
      </c>
      <c r="G35" s="37">
        <v>7.23</v>
      </c>
      <c r="H35" s="37">
        <v>6.88</v>
      </c>
      <c r="I35" s="37">
        <v>7.12</v>
      </c>
      <c r="J35" s="38">
        <v>8.02</v>
      </c>
      <c r="K35" s="22"/>
      <c r="L35" s="22"/>
      <c r="M35" s="22"/>
      <c r="N35" s="22"/>
      <c r="O35" s="22"/>
      <c r="P35" s="22"/>
    </row>
    <row r="36" spans="1:16" ht="39" customHeight="1" x14ac:dyDescent="0.15">
      <c r="A36" s="22"/>
      <c r="B36" s="35"/>
      <c r="C36" s="1178" t="s">
        <v>530</v>
      </c>
      <c r="D36" s="1179"/>
      <c r="E36" s="1180"/>
      <c r="F36" s="36">
        <v>9.68</v>
      </c>
      <c r="G36" s="37">
        <v>12.62</v>
      </c>
      <c r="H36" s="37">
        <v>12.6</v>
      </c>
      <c r="I36" s="37">
        <v>11.07</v>
      </c>
      <c r="J36" s="38">
        <v>6.37</v>
      </c>
      <c r="K36" s="22"/>
      <c r="L36" s="22"/>
      <c r="M36" s="22"/>
      <c r="N36" s="22"/>
      <c r="O36" s="22"/>
      <c r="P36" s="22"/>
    </row>
    <row r="37" spans="1:16" ht="39" customHeight="1" x14ac:dyDescent="0.15">
      <c r="A37" s="22"/>
      <c r="B37" s="35"/>
      <c r="C37" s="1178" t="s">
        <v>531</v>
      </c>
      <c r="D37" s="1179"/>
      <c r="E37" s="1180"/>
      <c r="F37" s="36">
        <v>0.26</v>
      </c>
      <c r="G37" s="37">
        <v>0.31</v>
      </c>
      <c r="H37" s="37">
        <v>0.48</v>
      </c>
      <c r="I37" s="37">
        <v>1.0900000000000001</v>
      </c>
      <c r="J37" s="38">
        <v>1.57</v>
      </c>
      <c r="K37" s="22"/>
      <c r="L37" s="22"/>
      <c r="M37" s="22"/>
      <c r="N37" s="22"/>
      <c r="O37" s="22"/>
      <c r="P37" s="22"/>
    </row>
    <row r="38" spans="1:16" ht="39" customHeight="1" x14ac:dyDescent="0.15">
      <c r="A38" s="22"/>
      <c r="B38" s="35"/>
      <c r="C38" s="1178" t="s">
        <v>532</v>
      </c>
      <c r="D38" s="1179"/>
      <c r="E38" s="1180"/>
      <c r="F38" s="36">
        <v>0</v>
      </c>
      <c r="G38" s="37">
        <v>0</v>
      </c>
      <c r="H38" s="37">
        <v>0.01</v>
      </c>
      <c r="I38" s="37">
        <v>0.12</v>
      </c>
      <c r="J38" s="38">
        <v>0</v>
      </c>
      <c r="K38" s="22"/>
      <c r="L38" s="22"/>
      <c r="M38" s="22"/>
      <c r="N38" s="22"/>
      <c r="O38" s="22"/>
      <c r="P38" s="22"/>
    </row>
    <row r="39" spans="1:16" ht="39" customHeight="1" x14ac:dyDescent="0.15">
      <c r="A39" s="22"/>
      <c r="B39" s="35"/>
      <c r="C39" s="1178" t="s">
        <v>533</v>
      </c>
      <c r="D39" s="1179"/>
      <c r="E39" s="1180"/>
      <c r="F39" s="36">
        <v>0.01</v>
      </c>
      <c r="G39" s="37">
        <v>0.03</v>
      </c>
      <c r="H39" s="37">
        <v>0.03</v>
      </c>
      <c r="I39" s="37">
        <v>0.01</v>
      </c>
      <c r="J39" s="38">
        <v>0</v>
      </c>
      <c r="K39" s="22"/>
      <c r="L39" s="22"/>
      <c r="M39" s="22"/>
      <c r="N39" s="22"/>
      <c r="O39" s="22"/>
      <c r="P39" s="22"/>
    </row>
    <row r="40" spans="1:16" ht="39" customHeight="1" x14ac:dyDescent="0.15">
      <c r="A40" s="22"/>
      <c r="B40" s="35"/>
      <c r="C40" s="1178" t="s">
        <v>534</v>
      </c>
      <c r="D40" s="1179"/>
      <c r="E40" s="1180"/>
      <c r="F40" s="36">
        <v>0</v>
      </c>
      <c r="G40" s="37">
        <v>0</v>
      </c>
      <c r="H40" s="37">
        <v>0.01</v>
      </c>
      <c r="I40" s="37">
        <v>0</v>
      </c>
      <c r="J40" s="38">
        <v>0</v>
      </c>
      <c r="K40" s="22"/>
      <c r="L40" s="22"/>
      <c r="M40" s="22"/>
      <c r="N40" s="22"/>
      <c r="O40" s="22"/>
      <c r="P40" s="22"/>
    </row>
    <row r="41" spans="1:16" ht="39" customHeight="1" x14ac:dyDescent="0.15">
      <c r="A41" s="22"/>
      <c r="B41" s="35"/>
      <c r="C41" s="1178" t="s">
        <v>535</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537</v>
      </c>
      <c r="D43" s="1182"/>
      <c r="E43" s="1183"/>
      <c r="F43" s="41" t="s">
        <v>482</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1341</v>
      </c>
      <c r="L45" s="60">
        <v>1254</v>
      </c>
      <c r="M45" s="60">
        <v>1300</v>
      </c>
      <c r="N45" s="60">
        <v>1211</v>
      </c>
      <c r="O45" s="61">
        <v>1220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417</v>
      </c>
      <c r="L48" s="64">
        <v>398</v>
      </c>
      <c r="M48" s="64">
        <v>396</v>
      </c>
      <c r="N48" s="64">
        <v>402</v>
      </c>
      <c r="O48" s="65">
        <v>416</v>
      </c>
      <c r="P48" s="48"/>
      <c r="Q48" s="48"/>
      <c r="R48" s="48"/>
      <c r="S48" s="48"/>
      <c r="T48" s="48"/>
      <c r="U48" s="48"/>
    </row>
    <row r="49" spans="1:21" ht="30.75" customHeight="1" x14ac:dyDescent="0.15">
      <c r="A49" s="48"/>
      <c r="B49" s="1196"/>
      <c r="C49" s="1197"/>
      <c r="D49" s="62"/>
      <c r="E49" s="1188" t="s">
        <v>16</v>
      </c>
      <c r="F49" s="1188"/>
      <c r="G49" s="1188"/>
      <c r="H49" s="1188"/>
      <c r="I49" s="1188"/>
      <c r="J49" s="1189"/>
      <c r="K49" s="63">
        <v>99</v>
      </c>
      <c r="L49" s="64">
        <v>97</v>
      </c>
      <c r="M49" s="64">
        <v>81</v>
      </c>
      <c r="N49" s="64">
        <v>99</v>
      </c>
      <c r="O49" s="65">
        <v>112</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482</v>
      </c>
      <c r="M51" s="64" t="s">
        <v>482</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1438</v>
      </c>
      <c r="L52" s="64">
        <v>1384</v>
      </c>
      <c r="M52" s="64">
        <v>1436</v>
      </c>
      <c r="N52" s="64">
        <v>1366</v>
      </c>
      <c r="O52" s="65">
        <v>1327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419</v>
      </c>
      <c r="L53" s="69">
        <v>365</v>
      </c>
      <c r="M53" s="69">
        <v>341</v>
      </c>
      <c r="N53" s="69">
        <v>346</v>
      </c>
      <c r="O53" s="70">
        <v>421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2" t="s">
        <v>24</v>
      </c>
      <c r="C41" s="1203"/>
      <c r="D41" s="81"/>
      <c r="E41" s="1208" t="s">
        <v>25</v>
      </c>
      <c r="F41" s="1208"/>
      <c r="G41" s="1208"/>
      <c r="H41" s="1209"/>
      <c r="I41" s="82">
        <v>11649</v>
      </c>
      <c r="J41" s="83">
        <v>11387</v>
      </c>
      <c r="K41" s="83">
        <v>10860</v>
      </c>
      <c r="L41" s="83">
        <v>11013</v>
      </c>
      <c r="M41" s="84">
        <v>11532</v>
      </c>
    </row>
    <row r="42" spans="2:13" ht="27.75" customHeight="1" x14ac:dyDescent="0.15">
      <c r="B42" s="1204"/>
      <c r="C42" s="1205"/>
      <c r="D42" s="85"/>
      <c r="E42" s="1210" t="s">
        <v>26</v>
      </c>
      <c r="F42" s="1210"/>
      <c r="G42" s="1210"/>
      <c r="H42" s="1211"/>
      <c r="I42" s="86" t="s">
        <v>482</v>
      </c>
      <c r="J42" s="87">
        <v>1</v>
      </c>
      <c r="K42" s="87">
        <v>208</v>
      </c>
      <c r="L42" s="87">
        <v>209</v>
      </c>
      <c r="M42" s="88" t="s">
        <v>482</v>
      </c>
    </row>
    <row r="43" spans="2:13" ht="27.75" customHeight="1" x14ac:dyDescent="0.15">
      <c r="B43" s="1204"/>
      <c r="C43" s="1205"/>
      <c r="D43" s="85"/>
      <c r="E43" s="1210" t="s">
        <v>27</v>
      </c>
      <c r="F43" s="1210"/>
      <c r="G43" s="1210"/>
      <c r="H43" s="1211"/>
      <c r="I43" s="86">
        <v>8040</v>
      </c>
      <c r="J43" s="87">
        <v>7938</v>
      </c>
      <c r="K43" s="87">
        <v>7764</v>
      </c>
      <c r="L43" s="87">
        <v>7496</v>
      </c>
      <c r="M43" s="88">
        <v>7305</v>
      </c>
    </row>
    <row r="44" spans="2:13" ht="27.75" customHeight="1" x14ac:dyDescent="0.15">
      <c r="B44" s="1204"/>
      <c r="C44" s="1205"/>
      <c r="D44" s="85"/>
      <c r="E44" s="1210" t="s">
        <v>28</v>
      </c>
      <c r="F44" s="1210"/>
      <c r="G44" s="1210"/>
      <c r="H44" s="1211"/>
      <c r="I44" s="86">
        <v>742</v>
      </c>
      <c r="J44" s="87">
        <v>1169</v>
      </c>
      <c r="K44" s="87">
        <v>1163</v>
      </c>
      <c r="L44" s="87">
        <v>1148</v>
      </c>
      <c r="M44" s="88">
        <v>1064</v>
      </c>
    </row>
    <row r="45" spans="2:13" ht="27.75" customHeight="1" x14ac:dyDescent="0.15">
      <c r="B45" s="1204"/>
      <c r="C45" s="1205"/>
      <c r="D45" s="85"/>
      <c r="E45" s="1210" t="s">
        <v>29</v>
      </c>
      <c r="F45" s="1210"/>
      <c r="G45" s="1210"/>
      <c r="H45" s="1211"/>
      <c r="I45" s="86">
        <v>2652</v>
      </c>
      <c r="J45" s="87">
        <v>2450</v>
      </c>
      <c r="K45" s="87">
        <v>2524</v>
      </c>
      <c r="L45" s="87">
        <v>2369</v>
      </c>
      <c r="M45" s="88">
        <v>2326</v>
      </c>
    </row>
    <row r="46" spans="2:13" ht="27.75" customHeight="1" x14ac:dyDescent="0.15">
      <c r="B46" s="1204"/>
      <c r="C46" s="1205"/>
      <c r="D46" s="89"/>
      <c r="E46" s="1210" t="s">
        <v>30</v>
      </c>
      <c r="F46" s="1210"/>
      <c r="G46" s="1210"/>
      <c r="H46" s="1211"/>
      <c r="I46" s="86" t="s">
        <v>482</v>
      </c>
      <c r="J46" s="87" t="s">
        <v>482</v>
      </c>
      <c r="K46" s="87" t="s">
        <v>482</v>
      </c>
      <c r="L46" s="87" t="s">
        <v>482</v>
      </c>
      <c r="M46" s="88" t="s">
        <v>482</v>
      </c>
    </row>
    <row r="47" spans="2:13" ht="27.75" customHeight="1" x14ac:dyDescent="0.15">
      <c r="B47" s="1204"/>
      <c r="C47" s="1205"/>
      <c r="D47" s="90"/>
      <c r="E47" s="1212" t="s">
        <v>31</v>
      </c>
      <c r="F47" s="1213"/>
      <c r="G47" s="1213"/>
      <c r="H47" s="1214"/>
      <c r="I47" s="86" t="s">
        <v>482</v>
      </c>
      <c r="J47" s="87" t="s">
        <v>482</v>
      </c>
      <c r="K47" s="87" t="s">
        <v>482</v>
      </c>
      <c r="L47" s="87" t="s">
        <v>482</v>
      </c>
      <c r="M47" s="88" t="s">
        <v>482</v>
      </c>
    </row>
    <row r="48" spans="2:13" ht="27.75" customHeight="1" x14ac:dyDescent="0.15">
      <c r="B48" s="1204"/>
      <c r="C48" s="1205"/>
      <c r="D48" s="85"/>
      <c r="E48" s="1210" t="s">
        <v>32</v>
      </c>
      <c r="F48" s="1210"/>
      <c r="G48" s="1210"/>
      <c r="H48" s="1211"/>
      <c r="I48" s="86" t="s">
        <v>482</v>
      </c>
      <c r="J48" s="87" t="s">
        <v>482</v>
      </c>
      <c r="K48" s="87" t="s">
        <v>482</v>
      </c>
      <c r="L48" s="87" t="s">
        <v>482</v>
      </c>
      <c r="M48" s="88" t="s">
        <v>482</v>
      </c>
    </row>
    <row r="49" spans="2:13" ht="27.75" customHeight="1" x14ac:dyDescent="0.15">
      <c r="B49" s="1206"/>
      <c r="C49" s="1207"/>
      <c r="D49" s="85"/>
      <c r="E49" s="1210" t="s">
        <v>33</v>
      </c>
      <c r="F49" s="1210"/>
      <c r="G49" s="1210"/>
      <c r="H49" s="1211"/>
      <c r="I49" s="86" t="s">
        <v>482</v>
      </c>
      <c r="J49" s="87" t="s">
        <v>482</v>
      </c>
      <c r="K49" s="87" t="s">
        <v>482</v>
      </c>
      <c r="L49" s="87" t="s">
        <v>482</v>
      </c>
      <c r="M49" s="88" t="s">
        <v>482</v>
      </c>
    </row>
    <row r="50" spans="2:13" ht="27.75" customHeight="1" x14ac:dyDescent="0.15">
      <c r="B50" s="1215" t="s">
        <v>34</v>
      </c>
      <c r="C50" s="1216"/>
      <c r="D50" s="91"/>
      <c r="E50" s="1210" t="s">
        <v>35</v>
      </c>
      <c r="F50" s="1210"/>
      <c r="G50" s="1210"/>
      <c r="H50" s="1211"/>
      <c r="I50" s="86">
        <v>3464</v>
      </c>
      <c r="J50" s="87">
        <v>3902</v>
      </c>
      <c r="K50" s="87">
        <v>3961</v>
      </c>
      <c r="L50" s="87">
        <v>3761</v>
      </c>
      <c r="M50" s="88">
        <v>3702</v>
      </c>
    </row>
    <row r="51" spans="2:13" ht="27.75" customHeight="1" x14ac:dyDescent="0.15">
      <c r="B51" s="1204"/>
      <c r="C51" s="1205"/>
      <c r="D51" s="85"/>
      <c r="E51" s="1210" t="s">
        <v>36</v>
      </c>
      <c r="F51" s="1210"/>
      <c r="G51" s="1210"/>
      <c r="H51" s="1211"/>
      <c r="I51" s="86">
        <v>2480</v>
      </c>
      <c r="J51" s="87">
        <v>2240</v>
      </c>
      <c r="K51" s="87">
        <v>2090</v>
      </c>
      <c r="L51" s="87">
        <v>2107</v>
      </c>
      <c r="M51" s="88">
        <v>2011</v>
      </c>
    </row>
    <row r="52" spans="2:13" ht="27.75" customHeight="1" x14ac:dyDescent="0.15">
      <c r="B52" s="1206"/>
      <c r="C52" s="1207"/>
      <c r="D52" s="85"/>
      <c r="E52" s="1210" t="s">
        <v>37</v>
      </c>
      <c r="F52" s="1210"/>
      <c r="G52" s="1210"/>
      <c r="H52" s="1211"/>
      <c r="I52" s="86">
        <v>14172</v>
      </c>
      <c r="J52" s="87">
        <v>14242</v>
      </c>
      <c r="K52" s="87">
        <v>13955</v>
      </c>
      <c r="L52" s="87">
        <v>14049</v>
      </c>
      <c r="M52" s="88">
        <v>14336</v>
      </c>
    </row>
    <row r="53" spans="2:13" ht="27.75" customHeight="1" thickBot="1" x14ac:dyDescent="0.2">
      <c r="B53" s="1217" t="s">
        <v>38</v>
      </c>
      <c r="C53" s="1218"/>
      <c r="D53" s="92"/>
      <c r="E53" s="1219" t="s">
        <v>39</v>
      </c>
      <c r="F53" s="1219"/>
      <c r="G53" s="1219"/>
      <c r="H53" s="1220"/>
      <c r="I53" s="93">
        <v>2967</v>
      </c>
      <c r="J53" s="94">
        <v>2562</v>
      </c>
      <c r="K53" s="94">
        <v>2512</v>
      </c>
      <c r="L53" s="94">
        <v>2317</v>
      </c>
      <c r="M53" s="95">
        <v>2178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555</v>
      </c>
    </row>
    <row r="50" spans="1:17" x14ac:dyDescent="0.15">
      <c r="B50" s="250"/>
      <c r="C50" s="246"/>
      <c r="D50" s="246"/>
      <c r="E50" s="246"/>
      <c r="F50" s="246"/>
      <c r="G50" s="1230"/>
      <c r="H50" s="1231"/>
      <c r="I50" s="1231"/>
      <c r="J50" s="1232"/>
      <c r="K50" s="356" t="s">
        <v>522</v>
      </c>
      <c r="L50" s="356" t="s">
        <v>523</v>
      </c>
      <c r="M50" s="356" t="s">
        <v>524</v>
      </c>
      <c r="N50" s="356" t="s">
        <v>525</v>
      </c>
      <c r="O50" s="356" t="s">
        <v>526</v>
      </c>
    </row>
    <row r="51" spans="1:17" x14ac:dyDescent="0.15">
      <c r="B51" s="250"/>
      <c r="C51" s="246"/>
      <c r="D51" s="246"/>
      <c r="E51" s="246"/>
      <c r="F51" s="246"/>
      <c r="G51" s="1233" t="s">
        <v>556</v>
      </c>
      <c r="H51" s="1234"/>
      <c r="I51" s="1239" t="s">
        <v>557</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558</v>
      </c>
      <c r="J53" s="1243"/>
      <c r="K53" s="1244"/>
      <c r="L53" s="1244"/>
      <c r="M53" s="1244"/>
      <c r="N53" s="1244"/>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6" t="s">
        <v>559</v>
      </c>
      <c r="H55" s="1247"/>
      <c r="I55" s="1243" t="s">
        <v>557</v>
      </c>
      <c r="J55" s="1243"/>
      <c r="K55" s="1241"/>
      <c r="L55" s="1241"/>
      <c r="M55" s="1241"/>
      <c r="N55" s="1241"/>
      <c r="O55" s="1241"/>
    </row>
    <row r="56" spans="1:17" x14ac:dyDescent="0.15">
      <c r="A56" s="357"/>
      <c r="B56" s="250"/>
      <c r="C56" s="246"/>
      <c r="D56" s="246"/>
      <c r="E56" s="246"/>
      <c r="F56" s="246"/>
      <c r="G56" s="1248"/>
      <c r="H56" s="1249"/>
      <c r="I56" s="1243"/>
      <c r="J56" s="1243"/>
      <c r="K56" s="1242"/>
      <c r="L56" s="1242"/>
      <c r="M56" s="1242"/>
      <c r="N56" s="1242"/>
      <c r="O56" s="1242"/>
    </row>
    <row r="57" spans="1:17" s="357" customFormat="1" x14ac:dyDescent="0.15">
      <c r="B57" s="358"/>
      <c r="C57" s="354"/>
      <c r="D57" s="354"/>
      <c r="E57" s="354"/>
      <c r="F57" s="354"/>
      <c r="G57" s="1248"/>
      <c r="H57" s="1249"/>
      <c r="I57" s="1252" t="s">
        <v>558</v>
      </c>
      <c r="J57" s="1252"/>
      <c r="K57" s="1244"/>
      <c r="L57" s="1244"/>
      <c r="M57" s="1244"/>
      <c r="N57" s="1244"/>
      <c r="O57" s="1244"/>
      <c r="P57" s="359"/>
      <c r="Q57" s="358"/>
    </row>
    <row r="58" spans="1:17" s="357" customFormat="1" x14ac:dyDescent="0.15">
      <c r="A58" s="245"/>
      <c r="B58" s="358"/>
      <c r="C58" s="354"/>
      <c r="D58" s="354"/>
      <c r="E58" s="354"/>
      <c r="F58" s="354"/>
      <c r="G58" s="1250"/>
      <c r="H58" s="1251"/>
      <c r="I58" s="1252"/>
      <c r="J58" s="1252"/>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x14ac:dyDescent="0.15">
      <c r="B65" s="250"/>
      <c r="C65" s="246"/>
      <c r="D65" s="246"/>
      <c r="E65" s="246"/>
      <c r="F65" s="246"/>
      <c r="G65" s="1221" t="s">
        <v>563</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30"/>
      <c r="H72" s="1231"/>
      <c r="I72" s="1231"/>
      <c r="J72" s="1232"/>
      <c r="K72" s="356" t="s">
        <v>522</v>
      </c>
      <c r="L72" s="356" t="s">
        <v>523</v>
      </c>
      <c r="M72" s="356" t="s">
        <v>524</v>
      </c>
      <c r="N72" s="356" t="s">
        <v>525</v>
      </c>
      <c r="O72" s="356" t="s">
        <v>526</v>
      </c>
    </row>
    <row r="73" spans="2:30" x14ac:dyDescent="0.15">
      <c r="B73" s="250"/>
      <c r="C73" s="246"/>
      <c r="D73" s="246"/>
      <c r="E73" s="246"/>
      <c r="F73" s="246"/>
      <c r="G73" s="1233" t="s">
        <v>556</v>
      </c>
      <c r="H73" s="1234"/>
      <c r="I73" s="1239" t="s">
        <v>557</v>
      </c>
      <c r="J73" s="1239"/>
      <c r="K73" s="1253">
        <v>51.8</v>
      </c>
      <c r="L73" s="1253">
        <v>44.3</v>
      </c>
      <c r="M73" s="1242">
        <v>43.8</v>
      </c>
      <c r="N73" s="1242">
        <v>39.1</v>
      </c>
      <c r="O73" s="1242">
        <v>36.9</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562</v>
      </c>
      <c r="J75" s="1243"/>
      <c r="K75" s="1254">
        <v>8.3000000000000007</v>
      </c>
      <c r="L75" s="1254">
        <v>7.3</v>
      </c>
      <c r="M75" s="1254">
        <v>6.5</v>
      </c>
      <c r="N75" s="1254">
        <v>6</v>
      </c>
      <c r="O75" s="1254">
        <v>6.3</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6" t="s">
        <v>559</v>
      </c>
      <c r="H77" s="1247"/>
      <c r="I77" s="1243" t="s">
        <v>557</v>
      </c>
      <c r="J77" s="1243"/>
      <c r="K77" s="1253">
        <v>30.7</v>
      </c>
      <c r="L77" s="1253">
        <v>22.3</v>
      </c>
      <c r="M77" s="1242">
        <v>20.3</v>
      </c>
      <c r="N77" s="1242">
        <v>13</v>
      </c>
      <c r="O77" s="1242">
        <v>21</v>
      </c>
      <c r="R77" s="245">
        <v>12.3</v>
      </c>
      <c r="T77" s="245">
        <v>11.1</v>
      </c>
    </row>
    <row r="78" spans="2:30" x14ac:dyDescent="0.15">
      <c r="B78" s="250"/>
      <c r="C78" s="246"/>
      <c r="D78" s="246"/>
      <c r="E78" s="246"/>
      <c r="F78" s="246"/>
      <c r="G78" s="1248"/>
      <c r="H78" s="1249"/>
      <c r="I78" s="1243"/>
      <c r="J78" s="1243"/>
      <c r="K78" s="1253"/>
      <c r="L78" s="1253"/>
      <c r="M78" s="1242"/>
      <c r="N78" s="1242"/>
      <c r="O78" s="1242"/>
    </row>
    <row r="79" spans="2:30" x14ac:dyDescent="0.15">
      <c r="B79" s="250"/>
      <c r="C79" s="246"/>
      <c r="D79" s="246"/>
      <c r="E79" s="246"/>
      <c r="F79" s="246"/>
      <c r="G79" s="1248"/>
      <c r="H79" s="1249"/>
      <c r="I79" s="1255" t="s">
        <v>562</v>
      </c>
      <c r="J79" s="1252"/>
      <c r="K79" s="1256">
        <v>9.1999999999999993</v>
      </c>
      <c r="L79" s="1256">
        <v>8.5</v>
      </c>
      <c r="M79" s="1256">
        <v>7.7</v>
      </c>
      <c r="N79" s="1256">
        <v>6.8</v>
      </c>
      <c r="O79" s="1256">
        <v>6.8</v>
      </c>
      <c r="V79" s="245">
        <v>53.5</v>
      </c>
      <c r="X79" s="245">
        <v>48.2</v>
      </c>
      <c r="Z79" s="245">
        <v>34.200000000000003</v>
      </c>
      <c r="AB79" s="245">
        <v>30.3</v>
      </c>
      <c r="AD79" s="245">
        <v>28.9</v>
      </c>
    </row>
    <row r="80" spans="2:30" x14ac:dyDescent="0.15">
      <c r="B80" s="250"/>
      <c r="C80" s="246"/>
      <c r="D80" s="246"/>
      <c r="E80" s="246"/>
      <c r="F80" s="246"/>
      <c r="G80" s="1250"/>
      <c r="H80" s="1251"/>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521</v>
      </c>
      <c r="G2" s="113"/>
      <c r="H2" s="114"/>
    </row>
    <row r="3" spans="1:8" x14ac:dyDescent="0.15">
      <c r="A3" s="110" t="s">
        <v>514</v>
      </c>
      <c r="B3" s="115"/>
      <c r="C3" s="116"/>
      <c r="D3" s="117">
        <v>18626</v>
      </c>
      <c r="E3" s="118"/>
      <c r="F3" s="119">
        <v>46819</v>
      </c>
      <c r="G3" s="120"/>
      <c r="H3" s="121"/>
    </row>
    <row r="4" spans="1:8" x14ac:dyDescent="0.15">
      <c r="A4" s="122"/>
      <c r="B4" s="123"/>
      <c r="C4" s="124"/>
      <c r="D4" s="125">
        <v>7843</v>
      </c>
      <c r="E4" s="126"/>
      <c r="F4" s="127">
        <v>24121</v>
      </c>
      <c r="G4" s="128"/>
      <c r="H4" s="129"/>
    </row>
    <row r="5" spans="1:8" x14ac:dyDescent="0.15">
      <c r="A5" s="110" t="s">
        <v>516</v>
      </c>
      <c r="B5" s="115"/>
      <c r="C5" s="116"/>
      <c r="D5" s="117">
        <v>21790</v>
      </c>
      <c r="E5" s="118"/>
      <c r="F5" s="119">
        <v>53270</v>
      </c>
      <c r="G5" s="120"/>
      <c r="H5" s="121"/>
    </row>
    <row r="6" spans="1:8" x14ac:dyDescent="0.15">
      <c r="A6" s="122"/>
      <c r="B6" s="123"/>
      <c r="C6" s="124"/>
      <c r="D6" s="125">
        <v>8225</v>
      </c>
      <c r="E6" s="126"/>
      <c r="F6" s="127">
        <v>24316</v>
      </c>
      <c r="G6" s="128"/>
      <c r="H6" s="129"/>
    </row>
    <row r="7" spans="1:8" x14ac:dyDescent="0.15">
      <c r="A7" s="110" t="s">
        <v>517</v>
      </c>
      <c r="B7" s="115"/>
      <c r="C7" s="116"/>
      <c r="D7" s="117">
        <v>35340</v>
      </c>
      <c r="E7" s="118"/>
      <c r="F7" s="119">
        <v>53292</v>
      </c>
      <c r="G7" s="120"/>
      <c r="H7" s="121"/>
    </row>
    <row r="8" spans="1:8" x14ac:dyDescent="0.15">
      <c r="A8" s="122"/>
      <c r="B8" s="123"/>
      <c r="C8" s="124"/>
      <c r="D8" s="125">
        <v>18555</v>
      </c>
      <c r="E8" s="126"/>
      <c r="F8" s="127">
        <v>28900</v>
      </c>
      <c r="G8" s="128"/>
      <c r="H8" s="129"/>
    </row>
    <row r="9" spans="1:8" x14ac:dyDescent="0.15">
      <c r="A9" s="110" t="s">
        <v>518</v>
      </c>
      <c r="B9" s="115"/>
      <c r="C9" s="116"/>
      <c r="D9" s="117">
        <v>51774</v>
      </c>
      <c r="E9" s="118"/>
      <c r="F9" s="119">
        <v>49919</v>
      </c>
      <c r="G9" s="120"/>
      <c r="H9" s="121"/>
    </row>
    <row r="10" spans="1:8" x14ac:dyDescent="0.15">
      <c r="A10" s="122"/>
      <c r="B10" s="123"/>
      <c r="C10" s="124"/>
      <c r="D10" s="125">
        <v>38265</v>
      </c>
      <c r="E10" s="126"/>
      <c r="F10" s="127">
        <v>26398</v>
      </c>
      <c r="G10" s="128"/>
      <c r="H10" s="129"/>
    </row>
    <row r="11" spans="1:8" x14ac:dyDescent="0.15">
      <c r="A11" s="110" t="s">
        <v>519</v>
      </c>
      <c r="B11" s="115"/>
      <c r="C11" s="116"/>
      <c r="D11" s="117">
        <v>33698</v>
      </c>
      <c r="E11" s="118"/>
      <c r="F11" s="119">
        <v>47738</v>
      </c>
      <c r="G11" s="120"/>
      <c r="H11" s="121"/>
    </row>
    <row r="12" spans="1:8" x14ac:dyDescent="0.15">
      <c r="A12" s="122"/>
      <c r="B12" s="123"/>
      <c r="C12" s="130"/>
      <c r="D12" s="125">
        <v>23713</v>
      </c>
      <c r="E12" s="126"/>
      <c r="F12" s="127">
        <v>24937</v>
      </c>
      <c r="G12" s="128"/>
      <c r="H12" s="129"/>
    </row>
    <row r="13" spans="1:8" x14ac:dyDescent="0.15">
      <c r="A13" s="110"/>
      <c r="B13" s="115"/>
      <c r="C13" s="131"/>
      <c r="D13" s="132">
        <v>32246</v>
      </c>
      <c r="E13" s="133"/>
      <c r="F13" s="134">
        <v>50208</v>
      </c>
      <c r="G13" s="135"/>
      <c r="H13" s="121"/>
    </row>
    <row r="14" spans="1:8" x14ac:dyDescent="0.15">
      <c r="A14" s="122"/>
      <c r="B14" s="123"/>
      <c r="C14" s="124"/>
      <c r="D14" s="125">
        <v>19320</v>
      </c>
      <c r="E14" s="126"/>
      <c r="F14" s="127">
        <v>25734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9.68</v>
      </c>
      <c r="C19" s="136">
        <f>ROUND(VALUE(SUBSTITUTE(実質収支比率等に係る経年分析!G$48,"▲","-")),2)</f>
        <v>12.63</v>
      </c>
      <c r="D19" s="136">
        <f>ROUND(VALUE(SUBSTITUTE(実質収支比率等に係る経年分析!H$48,"▲","-")),2)</f>
        <v>12.62</v>
      </c>
      <c r="E19" s="136">
        <f>ROUND(VALUE(SUBSTITUTE(実質収支比率等に係る経年分析!I$48,"▲","-")),2)</f>
        <v>11.08</v>
      </c>
      <c r="F19" s="136">
        <f>ROUND(VALUE(SUBSTITUTE(実質収支比率等に係る経年分析!J$48,"▲","-")),2)</f>
        <v>6.38</v>
      </c>
    </row>
    <row r="20" spans="1:11" x14ac:dyDescent="0.15">
      <c r="A20" s="136" t="s">
        <v>44</v>
      </c>
      <c r="B20" s="136">
        <f>ROUND(VALUE(SUBSTITUTE(実質収支比率等に係る経年分析!F$47,"▲","-")),2)</f>
        <v>19.66</v>
      </c>
      <c r="C20" s="136">
        <f>ROUND(VALUE(SUBSTITUTE(実質収支比率等に係る経年分析!G$47,"▲","-")),2)</f>
        <v>26.85</v>
      </c>
      <c r="D20" s="136">
        <f>ROUND(VALUE(SUBSTITUTE(実質収支比率等に係る経年分析!H$47,"▲","-")),2)</f>
        <v>31.23</v>
      </c>
      <c r="E20" s="136">
        <f>ROUND(VALUE(SUBSTITUTE(実質収支比率等に係る経年分析!I$47,"▲","-")),2)</f>
        <v>34.880000000000003</v>
      </c>
      <c r="F20" s="136">
        <f>ROUND(VALUE(SUBSTITUTE(実質収支比率等に係る経年分析!J$47,"▲","-")),2)</f>
        <v>35.03</v>
      </c>
    </row>
    <row r="21" spans="1:11" x14ac:dyDescent="0.15">
      <c r="A21" s="136" t="s">
        <v>45</v>
      </c>
      <c r="B21" s="136">
        <f>IF(ISNUMBER(VALUE(SUBSTITUTE(実質収支比率等に係る経年分析!F$49,"▲","-"))),ROUND(VALUE(SUBSTITUTE(実質収支比率等に係る経年分析!F$49,"▲","-")),2),NA())</f>
        <v>8.3800000000000008</v>
      </c>
      <c r="C21" s="136">
        <f>IF(ISNUMBER(VALUE(SUBSTITUTE(実質収支比率等に係る経年分析!G$49,"▲","-"))),ROUND(VALUE(SUBSTITUTE(実質収支比率等に係る経年分析!G$49,"▲","-")),2),NA())</f>
        <v>10.41</v>
      </c>
      <c r="D21" s="136">
        <f>IF(ISNUMBER(VALUE(SUBSTITUTE(実質収支比率等に係る経年分析!H$49,"▲","-"))),ROUND(VALUE(SUBSTITUTE(実質収支比率等に係る経年分析!H$49,"▲","-")),2),NA())</f>
        <v>4.3499999999999996</v>
      </c>
      <c r="E21" s="136">
        <f>IF(ISNUMBER(VALUE(SUBSTITUTE(実質収支比率等に係る経年分析!I$49,"▲","-"))),ROUND(VALUE(SUBSTITUTE(実質収支比率等に係る経年分析!I$49,"▲","-")),2),NA())</f>
        <v>3</v>
      </c>
      <c r="F21" s="136">
        <f>IF(ISNUMBER(VALUE(SUBSTITUTE(実質収支比率等に係る経年分析!J$49,"▲","-"))),ROUND(VALUE(SUBSTITUTE(実質収支比率等に係る経年分析!J$49,"▲","-")),2),NA())</f>
        <v>-4.71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住宅新築資金等貸付事業特別会計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磯城郡介護認定審査会共同設置特別会計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1.0900000000000001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9.68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12.62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11.07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6.37</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6.64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7.23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6.88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8.02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6.52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7.22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8.44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9.26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1438</v>
      </c>
      <c r="E42" s="138"/>
      <c r="F42" s="138"/>
      <c r="G42" s="138">
        <f>'実質公債費比率（分子）の構造'!L$52</f>
        <v>1384</v>
      </c>
      <c r="H42" s="138"/>
      <c r="I42" s="138"/>
      <c r="J42" s="138">
        <f>'実質公債費比率（分子）の構造'!M$52</f>
        <v>1436</v>
      </c>
      <c r="K42" s="138"/>
      <c r="L42" s="138"/>
      <c r="M42" s="138">
        <f>'実質公債費比率（分子）の構造'!N$52</f>
        <v>1366</v>
      </c>
      <c r="N42" s="138"/>
      <c r="O42" s="138"/>
      <c r="P42" s="138">
        <f>'実質公債費比率（分子）の構造'!O$52</f>
        <v>1327</v>
      </c>
    </row>
    <row r="43" spans="1:16" x14ac:dyDescent="0.15">
      <c r="A43" s="138" t="s">
        <v>53</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99</v>
      </c>
      <c r="C45" s="138"/>
      <c r="D45" s="138"/>
      <c r="E45" s="138">
        <f>'実質公債費比率（分子）の構造'!L$49</f>
        <v>97</v>
      </c>
      <c r="F45" s="138"/>
      <c r="G45" s="138"/>
      <c r="H45" s="138">
        <f>'実質公債費比率（分子）の構造'!M$49</f>
        <v>81</v>
      </c>
      <c r="I45" s="138"/>
      <c r="J45" s="138"/>
      <c r="K45" s="138">
        <f>'実質公債費比率（分子）の構造'!N$49</f>
        <v>99</v>
      </c>
      <c r="L45" s="138"/>
      <c r="M45" s="138"/>
      <c r="N45" s="138">
        <f>'実質公債費比率（分子）の構造'!O$49</f>
        <v>112</v>
      </c>
      <c r="O45" s="138"/>
      <c r="P45" s="138"/>
    </row>
    <row r="46" spans="1:16" x14ac:dyDescent="0.15">
      <c r="A46" s="138" t="s">
        <v>56</v>
      </c>
      <c r="B46" s="138">
        <f>'実質公債費比率（分子）の構造'!K$48</f>
        <v>417</v>
      </c>
      <c r="C46" s="138"/>
      <c r="D46" s="138"/>
      <c r="E46" s="138">
        <f>'実質公債費比率（分子）の構造'!L$48</f>
        <v>398</v>
      </c>
      <c r="F46" s="138"/>
      <c r="G46" s="138"/>
      <c r="H46" s="138">
        <f>'実質公債費比率（分子）の構造'!M$48</f>
        <v>396</v>
      </c>
      <c r="I46" s="138"/>
      <c r="J46" s="138"/>
      <c r="K46" s="138">
        <f>'実質公債費比率（分子）の構造'!N$48</f>
        <v>402</v>
      </c>
      <c r="L46" s="138"/>
      <c r="M46" s="138"/>
      <c r="N46" s="138">
        <f>'実質公債費比率（分子）の構造'!O$48</f>
        <v>416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1341</v>
      </c>
      <c r="C49" s="138"/>
      <c r="D49" s="138"/>
      <c r="E49" s="138">
        <f>'実質公債費比率（分子）の構造'!L$45</f>
        <v>1254</v>
      </c>
      <c r="F49" s="138"/>
      <c r="G49" s="138"/>
      <c r="H49" s="138">
        <f>'実質公債費比率（分子）の構造'!M$45</f>
        <v>1300</v>
      </c>
      <c r="I49" s="138"/>
      <c r="J49" s="138"/>
      <c r="K49" s="138">
        <f>'実質公債費比率（分子）の構造'!N$45</f>
        <v>1211</v>
      </c>
      <c r="L49" s="138"/>
      <c r="M49" s="138"/>
      <c r="N49" s="138">
        <f>'実質公債費比率（分子）の構造'!O$45</f>
        <v>1220</v>
      </c>
      <c r="O49" s="138"/>
      <c r="P49" s="138"/>
    </row>
    <row r="50" spans="1:16" x14ac:dyDescent="0.15">
      <c r="A50" s="138" t="s">
        <v>60</v>
      </c>
      <c r="B50" s="138" t="e">
        <f>NA()</f>
        <v>#N/A</v>
      </c>
      <c r="C50" s="138">
        <f>IF(ISNUMBER('実質公債費比率（分子）の構造'!K$53),'実質公債費比率（分子）の構造'!K$53,NA())</f>
        <v>419</v>
      </c>
      <c r="D50" s="138" t="e">
        <f>NA()</f>
        <v>#N/A</v>
      </c>
      <c r="E50" s="138" t="e">
        <f>NA()</f>
        <v>#N/A</v>
      </c>
      <c r="F50" s="138">
        <f>IF(ISNUMBER('実質公債費比率（分子）の構造'!L$53),'実質公債費比率（分子）の構造'!L$53,NA())</f>
        <v>365</v>
      </c>
      <c r="G50" s="138" t="e">
        <f>NA()</f>
        <v>#N/A</v>
      </c>
      <c r="H50" s="138" t="e">
        <f>NA()</f>
        <v>#N/A</v>
      </c>
      <c r="I50" s="138">
        <f>IF(ISNUMBER('実質公債費比率（分子）の構造'!M$53),'実質公債費比率（分子）の構造'!M$53,NA())</f>
        <v>341</v>
      </c>
      <c r="J50" s="138" t="e">
        <f>NA()</f>
        <v>#N/A</v>
      </c>
      <c r="K50" s="138" t="e">
        <f>NA()</f>
        <v>#N/A</v>
      </c>
      <c r="L50" s="138">
        <f>IF(ISNUMBER('実質公債費比率（分子）の構造'!N$53),'実質公債費比率（分子）の構造'!N$53,NA())</f>
        <v>346</v>
      </c>
      <c r="M50" s="138" t="e">
        <f>NA()</f>
        <v>#N/A</v>
      </c>
      <c r="N50" s="138" t="e">
        <f>NA()</f>
        <v>#N/A</v>
      </c>
      <c r="O50" s="138">
        <f>IF(ISNUMBER('実質公債費比率（分子）の構造'!O$53),'実質公債費比率（分子）の構造'!O$53,NA())</f>
        <v>421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14172</v>
      </c>
      <c r="E56" s="137"/>
      <c r="F56" s="137"/>
      <c r="G56" s="137">
        <f>'将来負担比率（分子）の構造'!J$52</f>
        <v>14242</v>
      </c>
      <c r="H56" s="137"/>
      <c r="I56" s="137"/>
      <c r="J56" s="137">
        <f>'将来負担比率（分子）の構造'!K$52</f>
        <v>13955</v>
      </c>
      <c r="K56" s="137"/>
      <c r="L56" s="137"/>
      <c r="M56" s="137">
        <f>'将来負担比率（分子）の構造'!L$52</f>
        <v>14049</v>
      </c>
      <c r="N56" s="137"/>
      <c r="O56" s="137"/>
      <c r="P56" s="137">
        <f>'将来負担比率（分子）の構造'!M$52</f>
        <v>14336</v>
      </c>
    </row>
    <row r="57" spans="1:16" x14ac:dyDescent="0.15">
      <c r="A57" s="137" t="s">
        <v>36</v>
      </c>
      <c r="B57" s="137"/>
      <c r="C57" s="137"/>
      <c r="D57" s="137">
        <f>'将来負担比率（分子）の構造'!I$51</f>
        <v>2480</v>
      </c>
      <c r="E57" s="137"/>
      <c r="F57" s="137"/>
      <c r="G57" s="137">
        <f>'将来負担比率（分子）の構造'!J$51</f>
        <v>2240</v>
      </c>
      <c r="H57" s="137"/>
      <c r="I57" s="137"/>
      <c r="J57" s="137">
        <f>'将来負担比率（分子）の構造'!K$51</f>
        <v>2090</v>
      </c>
      <c r="K57" s="137"/>
      <c r="L57" s="137"/>
      <c r="M57" s="137">
        <f>'将来負担比率（分子）の構造'!L$51</f>
        <v>2107</v>
      </c>
      <c r="N57" s="137"/>
      <c r="O57" s="137"/>
      <c r="P57" s="137">
        <f>'将来負担比率（分子）の構造'!M$51</f>
        <v>2011</v>
      </c>
    </row>
    <row r="58" spans="1:16" x14ac:dyDescent="0.15">
      <c r="A58" s="137" t="s">
        <v>35</v>
      </c>
      <c r="B58" s="137"/>
      <c r="C58" s="137"/>
      <c r="D58" s="137">
        <f>'将来負担比率（分子）の構造'!I$50</f>
        <v>3464</v>
      </c>
      <c r="E58" s="137"/>
      <c r="F58" s="137"/>
      <c r="G58" s="137">
        <f>'将来負担比率（分子）の構造'!J$50</f>
        <v>3902</v>
      </c>
      <c r="H58" s="137"/>
      <c r="I58" s="137"/>
      <c r="J58" s="137">
        <f>'将来負担比率（分子）の構造'!K$50</f>
        <v>3961</v>
      </c>
      <c r="K58" s="137"/>
      <c r="L58" s="137"/>
      <c r="M58" s="137">
        <f>'将来負担比率（分子）の構造'!L$50</f>
        <v>3761</v>
      </c>
      <c r="N58" s="137"/>
      <c r="O58" s="137"/>
      <c r="P58" s="137">
        <f>'将来負担比率（分子）の構造'!M$50</f>
        <v>3702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2652</v>
      </c>
      <c r="C62" s="137"/>
      <c r="D62" s="137"/>
      <c r="E62" s="137">
        <f>'将来負担比率（分子）の構造'!J$45</f>
        <v>2450</v>
      </c>
      <c r="F62" s="137"/>
      <c r="G62" s="137"/>
      <c r="H62" s="137">
        <f>'将来負担比率（分子）の構造'!K$45</f>
        <v>2524</v>
      </c>
      <c r="I62" s="137"/>
      <c r="J62" s="137"/>
      <c r="K62" s="137">
        <f>'将来負担比率（分子）の構造'!L$45</f>
        <v>2369</v>
      </c>
      <c r="L62" s="137"/>
      <c r="M62" s="137"/>
      <c r="N62" s="137">
        <f>'将来負担比率（分子）の構造'!M$45</f>
        <v>2326</v>
      </c>
      <c r="O62" s="137"/>
      <c r="P62" s="137"/>
    </row>
    <row r="63" spans="1:16" x14ac:dyDescent="0.15">
      <c r="A63" s="137" t="s">
        <v>28</v>
      </c>
      <c r="B63" s="137">
        <f>'将来負担比率（分子）の構造'!I$44</f>
        <v>742</v>
      </c>
      <c r="C63" s="137"/>
      <c r="D63" s="137"/>
      <c r="E63" s="137">
        <f>'将来負担比率（分子）の構造'!J$44</f>
        <v>1169</v>
      </c>
      <c r="F63" s="137"/>
      <c r="G63" s="137"/>
      <c r="H63" s="137">
        <f>'将来負担比率（分子）の構造'!K$44</f>
        <v>1163</v>
      </c>
      <c r="I63" s="137"/>
      <c r="J63" s="137"/>
      <c r="K63" s="137">
        <f>'将来負担比率（分子）の構造'!L$44</f>
        <v>1148</v>
      </c>
      <c r="L63" s="137"/>
      <c r="M63" s="137"/>
      <c r="N63" s="137">
        <f>'将来負担比率（分子）の構造'!M$44</f>
        <v>1064</v>
      </c>
      <c r="O63" s="137"/>
      <c r="P63" s="137"/>
    </row>
    <row r="64" spans="1:16" x14ac:dyDescent="0.15">
      <c r="A64" s="137" t="s">
        <v>27</v>
      </c>
      <c r="B64" s="137">
        <f>'将来負担比率（分子）の構造'!I$43</f>
        <v>8040</v>
      </c>
      <c r="C64" s="137"/>
      <c r="D64" s="137"/>
      <c r="E64" s="137">
        <f>'将来負担比率（分子）の構造'!J$43</f>
        <v>7938</v>
      </c>
      <c r="F64" s="137"/>
      <c r="G64" s="137"/>
      <c r="H64" s="137">
        <f>'将来負担比率（分子）の構造'!K$43</f>
        <v>7764</v>
      </c>
      <c r="I64" s="137"/>
      <c r="J64" s="137"/>
      <c r="K64" s="137">
        <f>'将来負担比率（分子）の構造'!L$43</f>
        <v>7496</v>
      </c>
      <c r="L64" s="137"/>
      <c r="M64" s="137"/>
      <c r="N64" s="137">
        <f>'将来負担比率（分子）の構造'!M$43</f>
        <v>7305</v>
      </c>
      <c r="O64" s="137"/>
      <c r="P64" s="137"/>
    </row>
    <row r="65" spans="1:16" x14ac:dyDescent="0.15">
      <c r="A65" s="137" t="s">
        <v>26</v>
      </c>
      <c r="B65" s="137" t="str">
        <f>'将来負担比率（分子）の構造'!I$42</f>
        <v>-</v>
      </c>
      <c r="C65" s="137"/>
      <c r="D65" s="137"/>
      <c r="E65" s="137">
        <f>'将来負担比率（分子）の構造'!J$42</f>
        <v>1</v>
      </c>
      <c r="F65" s="137"/>
      <c r="G65" s="137"/>
      <c r="H65" s="137">
        <f>'将来負担比率（分子）の構造'!K$42</f>
        <v>208</v>
      </c>
      <c r="I65" s="137"/>
      <c r="J65" s="137"/>
      <c r="K65" s="137">
        <f>'将来負担比率（分子）の構造'!L$42</f>
        <v>209</v>
      </c>
      <c r="L65" s="137"/>
      <c r="M65" s="137"/>
      <c r="N65" s="137" t="str">
        <f>'将来負担比率（分子）の構造'!M$42</f>
        <v>-</v>
      </c>
      <c r="O65" s="137"/>
      <c r="P65" s="137"/>
    </row>
    <row r="66" spans="1:16" x14ac:dyDescent="0.15">
      <c r="A66" s="137" t="s">
        <v>25</v>
      </c>
      <c r="B66" s="137">
        <f>'将来負担比率（分子）の構造'!I$41</f>
        <v>11649</v>
      </c>
      <c r="C66" s="137"/>
      <c r="D66" s="137"/>
      <c r="E66" s="137">
        <f>'将来負担比率（分子）の構造'!J$41</f>
        <v>11387</v>
      </c>
      <c r="F66" s="137"/>
      <c r="G66" s="137"/>
      <c r="H66" s="137">
        <f>'将来負担比率（分子）の構造'!K$41</f>
        <v>10860</v>
      </c>
      <c r="I66" s="137"/>
      <c r="J66" s="137"/>
      <c r="K66" s="137">
        <f>'将来負担比率（分子）の構造'!L$41</f>
        <v>11013</v>
      </c>
      <c r="L66" s="137"/>
      <c r="M66" s="137"/>
      <c r="N66" s="137">
        <f>'将来負担比率（分子）の構造'!M$41</f>
        <v>11532</v>
      </c>
      <c r="O66" s="137"/>
      <c r="P66" s="137"/>
    </row>
    <row r="67" spans="1:16" x14ac:dyDescent="0.15">
      <c r="A67" s="137" t="s">
        <v>64</v>
      </c>
      <c r="B67" s="137" t="e">
        <f>NA()</f>
        <v>#N/A</v>
      </c>
      <c r="C67" s="137">
        <f>IF(ISNUMBER('将来負担比率（分子）の構造'!I$53), IF('将来負担比率（分子）の構造'!I$53 &lt; 0, 0, '将来負担比率（分子）の構造'!I$53), NA())</f>
        <v>2967</v>
      </c>
      <c r="D67" s="137" t="e">
        <f>NA()</f>
        <v>#N/A</v>
      </c>
      <c r="E67" s="137" t="e">
        <f>NA()</f>
        <v>#N/A</v>
      </c>
      <c r="F67" s="137">
        <f>IF(ISNUMBER('将来負担比率（分子）の構造'!J$53), IF('将来負担比率（分子）の構造'!J$53 &lt; 0, 0, '将来負担比率（分子）の構造'!J$53), NA())</f>
        <v>2562</v>
      </c>
      <c r="G67" s="137" t="e">
        <f>NA()</f>
        <v>#N/A</v>
      </c>
      <c r="H67" s="137" t="e">
        <f>NA()</f>
        <v>#N/A</v>
      </c>
      <c r="I67" s="137">
        <f>IF(ISNUMBER('将来負担比率（分子）の構造'!K$53), IF('将来負担比率（分子）の構造'!K$53 &lt; 0, 0, '将来負担比率（分子）の構造'!K$53), NA())</f>
        <v>2512</v>
      </c>
      <c r="J67" s="137" t="e">
        <f>NA()</f>
        <v>#N/A</v>
      </c>
      <c r="K67" s="137" t="e">
        <f>NA()</f>
        <v>#N/A</v>
      </c>
      <c r="L67" s="137">
        <f>IF(ISNUMBER('将来負担比率（分子）の構造'!L$53), IF('将来負担比率（分子）の構造'!L$53 &lt; 0, 0, '将来負担比率（分子）の構造'!L$53), NA())</f>
        <v>2317</v>
      </c>
      <c r="M67" s="137" t="e">
        <f>NA()</f>
        <v>#N/A</v>
      </c>
      <c r="N67" s="137" t="e">
        <f>NA()</f>
        <v>#N/A</v>
      </c>
      <c r="O67" s="137">
        <f>IF(ISNUMBER('将来負担比率（分子）の構造'!M$53), IF('将来負担比率（分子）の構造'!M$53 &lt; 0, 0, '将来負担比率（分子）の構造'!M$53), NA())</f>
        <v>2178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3646688</v>
      </c>
      <c r="S5" s="615"/>
      <c r="T5" s="615"/>
      <c r="U5" s="615"/>
      <c r="V5" s="615"/>
      <c r="W5" s="615"/>
      <c r="X5" s="615"/>
      <c r="Y5" s="616"/>
      <c r="Z5" s="617">
        <v>29.5</v>
      </c>
      <c r="AA5" s="617"/>
      <c r="AB5" s="617"/>
      <c r="AC5" s="617"/>
      <c r="AD5" s="618">
        <v>3485943</v>
      </c>
      <c r="AE5" s="618"/>
      <c r="AF5" s="618"/>
      <c r="AG5" s="618"/>
      <c r="AH5" s="618"/>
      <c r="AI5" s="618"/>
      <c r="AJ5" s="618"/>
      <c r="AK5" s="618"/>
      <c r="AL5" s="619">
        <v>52.8</v>
      </c>
      <c r="AM5" s="620"/>
      <c r="AN5" s="620"/>
      <c r="AO5" s="621"/>
      <c r="AP5" s="611" t="s">
        <v>209</v>
      </c>
      <c r="AQ5" s="612"/>
      <c r="AR5" s="612"/>
      <c r="AS5" s="612"/>
      <c r="AT5" s="612"/>
      <c r="AU5" s="612"/>
      <c r="AV5" s="612"/>
      <c r="AW5" s="612"/>
      <c r="AX5" s="612"/>
      <c r="AY5" s="612"/>
      <c r="AZ5" s="612"/>
      <c r="BA5" s="612"/>
      <c r="BB5" s="612"/>
      <c r="BC5" s="612"/>
      <c r="BD5" s="612"/>
      <c r="BE5" s="612"/>
      <c r="BF5" s="613"/>
      <c r="BG5" s="625">
        <v>3485943</v>
      </c>
      <c r="BH5" s="626"/>
      <c r="BI5" s="626"/>
      <c r="BJ5" s="626"/>
      <c r="BK5" s="626"/>
      <c r="BL5" s="626"/>
      <c r="BM5" s="626"/>
      <c r="BN5" s="627"/>
      <c r="BO5" s="628">
        <v>95.6</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91854</v>
      </c>
      <c r="S6" s="626"/>
      <c r="T6" s="626"/>
      <c r="U6" s="626"/>
      <c r="V6" s="626"/>
      <c r="W6" s="626"/>
      <c r="X6" s="626"/>
      <c r="Y6" s="627"/>
      <c r="Z6" s="628">
        <v>0.7</v>
      </c>
      <c r="AA6" s="628"/>
      <c r="AB6" s="628"/>
      <c r="AC6" s="628"/>
      <c r="AD6" s="629">
        <v>91854</v>
      </c>
      <c r="AE6" s="629"/>
      <c r="AF6" s="629"/>
      <c r="AG6" s="629"/>
      <c r="AH6" s="629"/>
      <c r="AI6" s="629"/>
      <c r="AJ6" s="629"/>
      <c r="AK6" s="629"/>
      <c r="AL6" s="630">
        <v>1.4</v>
      </c>
      <c r="AM6" s="631"/>
      <c r="AN6" s="631"/>
      <c r="AO6" s="632"/>
      <c r="AP6" s="622" t="s">
        <v>215</v>
      </c>
      <c r="AQ6" s="623"/>
      <c r="AR6" s="623"/>
      <c r="AS6" s="623"/>
      <c r="AT6" s="623"/>
      <c r="AU6" s="623"/>
      <c r="AV6" s="623"/>
      <c r="AW6" s="623"/>
      <c r="AX6" s="623"/>
      <c r="AY6" s="623"/>
      <c r="AZ6" s="623"/>
      <c r="BA6" s="623"/>
      <c r="BB6" s="623"/>
      <c r="BC6" s="623"/>
      <c r="BD6" s="623"/>
      <c r="BE6" s="623"/>
      <c r="BF6" s="624"/>
      <c r="BG6" s="625">
        <v>3485943</v>
      </c>
      <c r="BH6" s="626"/>
      <c r="BI6" s="626"/>
      <c r="BJ6" s="626"/>
      <c r="BK6" s="626"/>
      <c r="BL6" s="626"/>
      <c r="BM6" s="626"/>
      <c r="BN6" s="627"/>
      <c r="BO6" s="628">
        <v>95.6</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128105</v>
      </c>
      <c r="CS6" s="626"/>
      <c r="CT6" s="626"/>
      <c r="CU6" s="626"/>
      <c r="CV6" s="626"/>
      <c r="CW6" s="626"/>
      <c r="CX6" s="626"/>
      <c r="CY6" s="627"/>
      <c r="CZ6" s="628">
        <v>1.1000000000000001</v>
      </c>
      <c r="DA6" s="628"/>
      <c r="DB6" s="628"/>
      <c r="DC6" s="628"/>
      <c r="DD6" s="634" t="s">
        <v>210</v>
      </c>
      <c r="DE6" s="626"/>
      <c r="DF6" s="626"/>
      <c r="DG6" s="626"/>
      <c r="DH6" s="626"/>
      <c r="DI6" s="626"/>
      <c r="DJ6" s="626"/>
      <c r="DK6" s="626"/>
      <c r="DL6" s="626"/>
      <c r="DM6" s="626"/>
      <c r="DN6" s="626"/>
      <c r="DO6" s="626"/>
      <c r="DP6" s="627"/>
      <c r="DQ6" s="634">
        <v>128105</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6928</v>
      </c>
      <c r="S7" s="626"/>
      <c r="T7" s="626"/>
      <c r="U7" s="626"/>
      <c r="V7" s="626"/>
      <c r="W7" s="626"/>
      <c r="X7" s="626"/>
      <c r="Y7" s="627"/>
      <c r="Z7" s="628">
        <v>0.1</v>
      </c>
      <c r="AA7" s="628"/>
      <c r="AB7" s="628"/>
      <c r="AC7" s="628"/>
      <c r="AD7" s="629">
        <v>6928</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1617241</v>
      </c>
      <c r="BH7" s="626"/>
      <c r="BI7" s="626"/>
      <c r="BJ7" s="626"/>
      <c r="BK7" s="626"/>
      <c r="BL7" s="626"/>
      <c r="BM7" s="626"/>
      <c r="BN7" s="627"/>
      <c r="BO7" s="628">
        <v>44.3</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1281757</v>
      </c>
      <c r="CS7" s="626"/>
      <c r="CT7" s="626"/>
      <c r="CU7" s="626"/>
      <c r="CV7" s="626"/>
      <c r="CW7" s="626"/>
      <c r="CX7" s="626"/>
      <c r="CY7" s="627"/>
      <c r="CZ7" s="628">
        <v>10.8</v>
      </c>
      <c r="DA7" s="628"/>
      <c r="DB7" s="628"/>
      <c r="DC7" s="628"/>
      <c r="DD7" s="634">
        <v>26569</v>
      </c>
      <c r="DE7" s="626"/>
      <c r="DF7" s="626"/>
      <c r="DG7" s="626"/>
      <c r="DH7" s="626"/>
      <c r="DI7" s="626"/>
      <c r="DJ7" s="626"/>
      <c r="DK7" s="626"/>
      <c r="DL7" s="626"/>
      <c r="DM7" s="626"/>
      <c r="DN7" s="626"/>
      <c r="DO7" s="626"/>
      <c r="DP7" s="627"/>
      <c r="DQ7" s="634">
        <v>1162224</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26674</v>
      </c>
      <c r="S8" s="626"/>
      <c r="T8" s="626"/>
      <c r="U8" s="626"/>
      <c r="V8" s="626"/>
      <c r="W8" s="626"/>
      <c r="X8" s="626"/>
      <c r="Y8" s="627"/>
      <c r="Z8" s="628">
        <v>0.2</v>
      </c>
      <c r="AA8" s="628"/>
      <c r="AB8" s="628"/>
      <c r="AC8" s="628"/>
      <c r="AD8" s="629">
        <v>26674</v>
      </c>
      <c r="AE8" s="629"/>
      <c r="AF8" s="629"/>
      <c r="AG8" s="629"/>
      <c r="AH8" s="629"/>
      <c r="AI8" s="629"/>
      <c r="AJ8" s="629"/>
      <c r="AK8" s="629"/>
      <c r="AL8" s="630">
        <v>0.4</v>
      </c>
      <c r="AM8" s="631"/>
      <c r="AN8" s="631"/>
      <c r="AO8" s="632"/>
      <c r="AP8" s="622" t="s">
        <v>221</v>
      </c>
      <c r="AQ8" s="623"/>
      <c r="AR8" s="623"/>
      <c r="AS8" s="623"/>
      <c r="AT8" s="623"/>
      <c r="AU8" s="623"/>
      <c r="AV8" s="623"/>
      <c r="AW8" s="623"/>
      <c r="AX8" s="623"/>
      <c r="AY8" s="623"/>
      <c r="AZ8" s="623"/>
      <c r="BA8" s="623"/>
      <c r="BB8" s="623"/>
      <c r="BC8" s="623"/>
      <c r="BD8" s="623"/>
      <c r="BE8" s="623"/>
      <c r="BF8" s="624"/>
      <c r="BG8" s="625">
        <v>50326</v>
      </c>
      <c r="BH8" s="626"/>
      <c r="BI8" s="626"/>
      <c r="BJ8" s="626"/>
      <c r="BK8" s="626"/>
      <c r="BL8" s="626"/>
      <c r="BM8" s="626"/>
      <c r="BN8" s="627"/>
      <c r="BO8" s="628">
        <v>1.4</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3542786</v>
      </c>
      <c r="CS8" s="626"/>
      <c r="CT8" s="626"/>
      <c r="CU8" s="626"/>
      <c r="CV8" s="626"/>
      <c r="CW8" s="626"/>
      <c r="CX8" s="626"/>
      <c r="CY8" s="627"/>
      <c r="CZ8" s="628">
        <v>29.9</v>
      </c>
      <c r="DA8" s="628"/>
      <c r="DB8" s="628"/>
      <c r="DC8" s="628"/>
      <c r="DD8" s="634">
        <v>2071</v>
      </c>
      <c r="DE8" s="626"/>
      <c r="DF8" s="626"/>
      <c r="DG8" s="626"/>
      <c r="DH8" s="626"/>
      <c r="DI8" s="626"/>
      <c r="DJ8" s="626"/>
      <c r="DK8" s="626"/>
      <c r="DL8" s="626"/>
      <c r="DM8" s="626"/>
      <c r="DN8" s="626"/>
      <c r="DO8" s="626"/>
      <c r="DP8" s="627"/>
      <c r="DQ8" s="634">
        <v>1714080</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13853</v>
      </c>
      <c r="S9" s="626"/>
      <c r="T9" s="626"/>
      <c r="U9" s="626"/>
      <c r="V9" s="626"/>
      <c r="W9" s="626"/>
      <c r="X9" s="626"/>
      <c r="Y9" s="627"/>
      <c r="Z9" s="628">
        <v>0.1</v>
      </c>
      <c r="AA9" s="628"/>
      <c r="AB9" s="628"/>
      <c r="AC9" s="628"/>
      <c r="AD9" s="629">
        <v>13853</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1363663</v>
      </c>
      <c r="BH9" s="626"/>
      <c r="BI9" s="626"/>
      <c r="BJ9" s="626"/>
      <c r="BK9" s="626"/>
      <c r="BL9" s="626"/>
      <c r="BM9" s="626"/>
      <c r="BN9" s="627"/>
      <c r="BO9" s="628">
        <v>37.4</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2035642</v>
      </c>
      <c r="CS9" s="626"/>
      <c r="CT9" s="626"/>
      <c r="CU9" s="626"/>
      <c r="CV9" s="626"/>
      <c r="CW9" s="626"/>
      <c r="CX9" s="626"/>
      <c r="CY9" s="627"/>
      <c r="CZ9" s="628">
        <v>17.2</v>
      </c>
      <c r="DA9" s="628"/>
      <c r="DB9" s="628"/>
      <c r="DC9" s="628"/>
      <c r="DD9" s="634">
        <v>37188</v>
      </c>
      <c r="DE9" s="626"/>
      <c r="DF9" s="626"/>
      <c r="DG9" s="626"/>
      <c r="DH9" s="626"/>
      <c r="DI9" s="626"/>
      <c r="DJ9" s="626"/>
      <c r="DK9" s="626"/>
      <c r="DL9" s="626"/>
      <c r="DM9" s="626"/>
      <c r="DN9" s="626"/>
      <c r="DO9" s="626"/>
      <c r="DP9" s="627"/>
      <c r="DQ9" s="634">
        <v>881297</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474521</v>
      </c>
      <c r="S10" s="626"/>
      <c r="T10" s="626"/>
      <c r="U10" s="626"/>
      <c r="V10" s="626"/>
      <c r="W10" s="626"/>
      <c r="X10" s="626"/>
      <c r="Y10" s="627"/>
      <c r="Z10" s="628">
        <v>3.8</v>
      </c>
      <c r="AA10" s="628"/>
      <c r="AB10" s="628"/>
      <c r="AC10" s="628"/>
      <c r="AD10" s="629">
        <v>474521</v>
      </c>
      <c r="AE10" s="629"/>
      <c r="AF10" s="629"/>
      <c r="AG10" s="629"/>
      <c r="AH10" s="629"/>
      <c r="AI10" s="629"/>
      <c r="AJ10" s="629"/>
      <c r="AK10" s="629"/>
      <c r="AL10" s="630">
        <v>7.2</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74400</v>
      </c>
      <c r="BH10" s="626"/>
      <c r="BI10" s="626"/>
      <c r="BJ10" s="626"/>
      <c r="BK10" s="626"/>
      <c r="BL10" s="626"/>
      <c r="BM10" s="626"/>
      <c r="BN10" s="627"/>
      <c r="BO10" s="628">
        <v>2</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15490</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7158</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128852</v>
      </c>
      <c r="BH11" s="626"/>
      <c r="BI11" s="626"/>
      <c r="BJ11" s="626"/>
      <c r="BK11" s="626"/>
      <c r="BL11" s="626"/>
      <c r="BM11" s="626"/>
      <c r="BN11" s="627"/>
      <c r="BO11" s="628">
        <v>3.5</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233063</v>
      </c>
      <c r="CS11" s="626"/>
      <c r="CT11" s="626"/>
      <c r="CU11" s="626"/>
      <c r="CV11" s="626"/>
      <c r="CW11" s="626"/>
      <c r="CX11" s="626"/>
      <c r="CY11" s="627"/>
      <c r="CZ11" s="628">
        <v>2</v>
      </c>
      <c r="DA11" s="628"/>
      <c r="DB11" s="628"/>
      <c r="DC11" s="628"/>
      <c r="DD11" s="634">
        <v>106638</v>
      </c>
      <c r="DE11" s="626"/>
      <c r="DF11" s="626"/>
      <c r="DG11" s="626"/>
      <c r="DH11" s="626"/>
      <c r="DI11" s="626"/>
      <c r="DJ11" s="626"/>
      <c r="DK11" s="626"/>
      <c r="DL11" s="626"/>
      <c r="DM11" s="626"/>
      <c r="DN11" s="626"/>
      <c r="DO11" s="626"/>
      <c r="DP11" s="627"/>
      <c r="DQ11" s="634">
        <v>130259</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1573725</v>
      </c>
      <c r="BH12" s="626"/>
      <c r="BI12" s="626"/>
      <c r="BJ12" s="626"/>
      <c r="BK12" s="626"/>
      <c r="BL12" s="626"/>
      <c r="BM12" s="626"/>
      <c r="BN12" s="627"/>
      <c r="BO12" s="628">
        <v>43.2</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50595</v>
      </c>
      <c r="CS12" s="626"/>
      <c r="CT12" s="626"/>
      <c r="CU12" s="626"/>
      <c r="CV12" s="626"/>
      <c r="CW12" s="626"/>
      <c r="CX12" s="626"/>
      <c r="CY12" s="627"/>
      <c r="CZ12" s="628">
        <v>0.4</v>
      </c>
      <c r="DA12" s="628"/>
      <c r="DB12" s="628"/>
      <c r="DC12" s="628"/>
      <c r="DD12" s="634" t="s">
        <v>111</v>
      </c>
      <c r="DE12" s="626"/>
      <c r="DF12" s="626"/>
      <c r="DG12" s="626"/>
      <c r="DH12" s="626"/>
      <c r="DI12" s="626"/>
      <c r="DJ12" s="626"/>
      <c r="DK12" s="626"/>
      <c r="DL12" s="626"/>
      <c r="DM12" s="626"/>
      <c r="DN12" s="626"/>
      <c r="DO12" s="626"/>
      <c r="DP12" s="627"/>
      <c r="DQ12" s="634">
        <v>45843</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22392</v>
      </c>
      <c r="S13" s="626"/>
      <c r="T13" s="626"/>
      <c r="U13" s="626"/>
      <c r="V13" s="626"/>
      <c r="W13" s="626"/>
      <c r="X13" s="626"/>
      <c r="Y13" s="627"/>
      <c r="Z13" s="628">
        <v>0.2</v>
      </c>
      <c r="AA13" s="628"/>
      <c r="AB13" s="628"/>
      <c r="AC13" s="628"/>
      <c r="AD13" s="629">
        <v>22392</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1565758</v>
      </c>
      <c r="BH13" s="626"/>
      <c r="BI13" s="626"/>
      <c r="BJ13" s="626"/>
      <c r="BK13" s="626"/>
      <c r="BL13" s="626"/>
      <c r="BM13" s="626"/>
      <c r="BN13" s="627"/>
      <c r="BO13" s="628">
        <v>42.9</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1515164</v>
      </c>
      <c r="CS13" s="626"/>
      <c r="CT13" s="626"/>
      <c r="CU13" s="626"/>
      <c r="CV13" s="626"/>
      <c r="CW13" s="626"/>
      <c r="CX13" s="626"/>
      <c r="CY13" s="627"/>
      <c r="CZ13" s="628">
        <v>12.8</v>
      </c>
      <c r="DA13" s="628"/>
      <c r="DB13" s="628"/>
      <c r="DC13" s="628"/>
      <c r="DD13" s="634">
        <v>716749</v>
      </c>
      <c r="DE13" s="626"/>
      <c r="DF13" s="626"/>
      <c r="DG13" s="626"/>
      <c r="DH13" s="626"/>
      <c r="DI13" s="626"/>
      <c r="DJ13" s="626"/>
      <c r="DK13" s="626"/>
      <c r="DL13" s="626"/>
      <c r="DM13" s="626"/>
      <c r="DN13" s="626"/>
      <c r="DO13" s="626"/>
      <c r="DP13" s="627"/>
      <c r="DQ13" s="634">
        <v>1000064</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78560</v>
      </c>
      <c r="BH14" s="626"/>
      <c r="BI14" s="626"/>
      <c r="BJ14" s="626"/>
      <c r="BK14" s="626"/>
      <c r="BL14" s="626"/>
      <c r="BM14" s="626"/>
      <c r="BN14" s="627"/>
      <c r="BO14" s="628">
        <v>2.2000000000000002</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525674</v>
      </c>
      <c r="CS14" s="626"/>
      <c r="CT14" s="626"/>
      <c r="CU14" s="626"/>
      <c r="CV14" s="626"/>
      <c r="CW14" s="626"/>
      <c r="CX14" s="626"/>
      <c r="CY14" s="627"/>
      <c r="CZ14" s="628">
        <v>4.4000000000000004</v>
      </c>
      <c r="DA14" s="628"/>
      <c r="DB14" s="628"/>
      <c r="DC14" s="628"/>
      <c r="DD14" s="634" t="s">
        <v>111</v>
      </c>
      <c r="DE14" s="626"/>
      <c r="DF14" s="626"/>
      <c r="DG14" s="626"/>
      <c r="DH14" s="626"/>
      <c r="DI14" s="626"/>
      <c r="DJ14" s="626"/>
      <c r="DK14" s="626"/>
      <c r="DL14" s="626"/>
      <c r="DM14" s="626"/>
      <c r="DN14" s="626"/>
      <c r="DO14" s="626"/>
      <c r="DP14" s="627"/>
      <c r="DQ14" s="634">
        <v>514107</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19280</v>
      </c>
      <c r="S15" s="626"/>
      <c r="T15" s="626"/>
      <c r="U15" s="626"/>
      <c r="V15" s="626"/>
      <c r="W15" s="626"/>
      <c r="X15" s="626"/>
      <c r="Y15" s="627"/>
      <c r="Z15" s="628">
        <v>0.2</v>
      </c>
      <c r="AA15" s="628"/>
      <c r="AB15" s="628"/>
      <c r="AC15" s="628"/>
      <c r="AD15" s="629">
        <v>19280</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216417</v>
      </c>
      <c r="BH15" s="626"/>
      <c r="BI15" s="626"/>
      <c r="BJ15" s="626"/>
      <c r="BK15" s="626"/>
      <c r="BL15" s="626"/>
      <c r="BM15" s="626"/>
      <c r="BN15" s="627"/>
      <c r="BO15" s="628">
        <v>5.9</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1294464</v>
      </c>
      <c r="CS15" s="626"/>
      <c r="CT15" s="626"/>
      <c r="CU15" s="626"/>
      <c r="CV15" s="626"/>
      <c r="CW15" s="626"/>
      <c r="CX15" s="626"/>
      <c r="CY15" s="627"/>
      <c r="CZ15" s="628">
        <v>10.9</v>
      </c>
      <c r="DA15" s="628"/>
      <c r="DB15" s="628"/>
      <c r="DC15" s="628"/>
      <c r="DD15" s="634">
        <v>200247</v>
      </c>
      <c r="DE15" s="626"/>
      <c r="DF15" s="626"/>
      <c r="DG15" s="626"/>
      <c r="DH15" s="626"/>
      <c r="DI15" s="626"/>
      <c r="DJ15" s="626"/>
      <c r="DK15" s="626"/>
      <c r="DL15" s="626"/>
      <c r="DM15" s="626"/>
      <c r="DN15" s="626"/>
      <c r="DO15" s="626"/>
      <c r="DP15" s="627"/>
      <c r="DQ15" s="634">
        <v>1186892</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2833347</v>
      </c>
      <c r="S16" s="626"/>
      <c r="T16" s="626"/>
      <c r="U16" s="626"/>
      <c r="V16" s="626"/>
      <c r="W16" s="626"/>
      <c r="X16" s="626"/>
      <c r="Y16" s="627"/>
      <c r="Z16" s="628">
        <v>22.9</v>
      </c>
      <c r="AA16" s="628"/>
      <c r="AB16" s="628"/>
      <c r="AC16" s="628"/>
      <c r="AD16" s="629">
        <v>2432887</v>
      </c>
      <c r="AE16" s="629"/>
      <c r="AF16" s="629"/>
      <c r="AG16" s="629"/>
      <c r="AH16" s="629"/>
      <c r="AI16" s="629"/>
      <c r="AJ16" s="629"/>
      <c r="AK16" s="629"/>
      <c r="AL16" s="630">
        <v>36.799999999999997</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2432887</v>
      </c>
      <c r="S17" s="626"/>
      <c r="T17" s="626"/>
      <c r="U17" s="626"/>
      <c r="V17" s="626"/>
      <c r="W17" s="626"/>
      <c r="X17" s="626"/>
      <c r="Y17" s="627"/>
      <c r="Z17" s="628">
        <v>19.7</v>
      </c>
      <c r="AA17" s="628"/>
      <c r="AB17" s="628"/>
      <c r="AC17" s="628"/>
      <c r="AD17" s="629">
        <v>2432887</v>
      </c>
      <c r="AE17" s="629"/>
      <c r="AF17" s="629"/>
      <c r="AG17" s="629"/>
      <c r="AH17" s="629"/>
      <c r="AI17" s="629"/>
      <c r="AJ17" s="629"/>
      <c r="AK17" s="629"/>
      <c r="AL17" s="630">
        <v>36.799999999999997</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1220360</v>
      </c>
      <c r="CS17" s="626"/>
      <c r="CT17" s="626"/>
      <c r="CU17" s="626"/>
      <c r="CV17" s="626"/>
      <c r="CW17" s="626"/>
      <c r="CX17" s="626"/>
      <c r="CY17" s="627"/>
      <c r="CZ17" s="628">
        <v>10.3</v>
      </c>
      <c r="DA17" s="628"/>
      <c r="DB17" s="628"/>
      <c r="DC17" s="628"/>
      <c r="DD17" s="634" t="s">
        <v>111</v>
      </c>
      <c r="DE17" s="626"/>
      <c r="DF17" s="626"/>
      <c r="DG17" s="626"/>
      <c r="DH17" s="626"/>
      <c r="DI17" s="626"/>
      <c r="DJ17" s="626"/>
      <c r="DK17" s="626"/>
      <c r="DL17" s="626"/>
      <c r="DM17" s="626"/>
      <c r="DN17" s="626"/>
      <c r="DO17" s="626"/>
      <c r="DP17" s="627"/>
      <c r="DQ17" s="634">
        <v>1199892</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400460</v>
      </c>
      <c r="S18" s="626"/>
      <c r="T18" s="626"/>
      <c r="U18" s="626"/>
      <c r="V18" s="626"/>
      <c r="W18" s="626"/>
      <c r="X18" s="626"/>
      <c r="Y18" s="627"/>
      <c r="Z18" s="628">
        <v>3.2</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160745</v>
      </c>
      <c r="BH19" s="626"/>
      <c r="BI19" s="626"/>
      <c r="BJ19" s="626"/>
      <c r="BK19" s="626"/>
      <c r="BL19" s="626"/>
      <c r="BM19" s="626"/>
      <c r="BN19" s="627"/>
      <c r="BO19" s="628">
        <v>4.4000000000000004</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7135537</v>
      </c>
      <c r="S20" s="626"/>
      <c r="T20" s="626"/>
      <c r="U20" s="626"/>
      <c r="V20" s="626"/>
      <c r="W20" s="626"/>
      <c r="X20" s="626"/>
      <c r="Y20" s="627"/>
      <c r="Z20" s="628">
        <v>57.8</v>
      </c>
      <c r="AA20" s="628"/>
      <c r="AB20" s="628"/>
      <c r="AC20" s="628"/>
      <c r="AD20" s="629">
        <v>6574332</v>
      </c>
      <c r="AE20" s="629"/>
      <c r="AF20" s="629"/>
      <c r="AG20" s="629"/>
      <c r="AH20" s="629"/>
      <c r="AI20" s="629"/>
      <c r="AJ20" s="629"/>
      <c r="AK20" s="629"/>
      <c r="AL20" s="630">
        <v>99.5</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160745</v>
      </c>
      <c r="BH20" s="626"/>
      <c r="BI20" s="626"/>
      <c r="BJ20" s="626"/>
      <c r="BK20" s="626"/>
      <c r="BL20" s="626"/>
      <c r="BM20" s="626"/>
      <c r="BN20" s="627"/>
      <c r="BO20" s="628">
        <v>4.4000000000000004</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11843100</v>
      </c>
      <c r="CS20" s="626"/>
      <c r="CT20" s="626"/>
      <c r="CU20" s="626"/>
      <c r="CV20" s="626"/>
      <c r="CW20" s="626"/>
      <c r="CX20" s="626"/>
      <c r="CY20" s="627"/>
      <c r="CZ20" s="628">
        <v>100</v>
      </c>
      <c r="DA20" s="628"/>
      <c r="DB20" s="628"/>
      <c r="DC20" s="628"/>
      <c r="DD20" s="634">
        <v>1089462</v>
      </c>
      <c r="DE20" s="626"/>
      <c r="DF20" s="626"/>
      <c r="DG20" s="626"/>
      <c r="DH20" s="626"/>
      <c r="DI20" s="626"/>
      <c r="DJ20" s="626"/>
      <c r="DK20" s="626"/>
      <c r="DL20" s="626"/>
      <c r="DM20" s="626"/>
      <c r="DN20" s="626"/>
      <c r="DO20" s="626"/>
      <c r="DP20" s="627"/>
      <c r="DQ20" s="634">
        <v>7969921</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5460</v>
      </c>
      <c r="S21" s="626"/>
      <c r="T21" s="626"/>
      <c r="U21" s="626"/>
      <c r="V21" s="626"/>
      <c r="W21" s="626"/>
      <c r="X21" s="626"/>
      <c r="Y21" s="627"/>
      <c r="Z21" s="628">
        <v>0</v>
      </c>
      <c r="AA21" s="628"/>
      <c r="AB21" s="628"/>
      <c r="AC21" s="628"/>
      <c r="AD21" s="629">
        <v>5460</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168597</v>
      </c>
      <c r="S22" s="626"/>
      <c r="T22" s="626"/>
      <c r="U22" s="626"/>
      <c r="V22" s="626"/>
      <c r="W22" s="626"/>
      <c r="X22" s="626"/>
      <c r="Y22" s="627"/>
      <c r="Z22" s="628">
        <v>1.4</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99868</v>
      </c>
      <c r="S23" s="626"/>
      <c r="T23" s="626"/>
      <c r="U23" s="626"/>
      <c r="V23" s="626"/>
      <c r="W23" s="626"/>
      <c r="X23" s="626"/>
      <c r="Y23" s="627"/>
      <c r="Z23" s="628">
        <v>0.8</v>
      </c>
      <c r="AA23" s="628"/>
      <c r="AB23" s="628"/>
      <c r="AC23" s="628"/>
      <c r="AD23" s="629">
        <v>25232</v>
      </c>
      <c r="AE23" s="629"/>
      <c r="AF23" s="629"/>
      <c r="AG23" s="629"/>
      <c r="AH23" s="629"/>
      <c r="AI23" s="629"/>
      <c r="AJ23" s="629"/>
      <c r="AK23" s="629"/>
      <c r="AL23" s="630">
        <v>0.4</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160745</v>
      </c>
      <c r="BH23" s="626"/>
      <c r="BI23" s="626"/>
      <c r="BJ23" s="626"/>
      <c r="BK23" s="626"/>
      <c r="BL23" s="626"/>
      <c r="BM23" s="626"/>
      <c r="BN23" s="627"/>
      <c r="BO23" s="628">
        <v>4.4000000000000004</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120945</v>
      </c>
      <c r="S24" s="626"/>
      <c r="T24" s="626"/>
      <c r="U24" s="626"/>
      <c r="V24" s="626"/>
      <c r="W24" s="626"/>
      <c r="X24" s="626"/>
      <c r="Y24" s="627"/>
      <c r="Z24" s="628">
        <v>1</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5103734</v>
      </c>
      <c r="CS24" s="615"/>
      <c r="CT24" s="615"/>
      <c r="CU24" s="615"/>
      <c r="CV24" s="615"/>
      <c r="CW24" s="615"/>
      <c r="CX24" s="615"/>
      <c r="CY24" s="616"/>
      <c r="CZ24" s="652">
        <v>43.1</v>
      </c>
      <c r="DA24" s="653"/>
      <c r="DB24" s="653"/>
      <c r="DC24" s="654"/>
      <c r="DD24" s="651">
        <v>3473955</v>
      </c>
      <c r="DE24" s="615"/>
      <c r="DF24" s="615"/>
      <c r="DG24" s="615"/>
      <c r="DH24" s="615"/>
      <c r="DI24" s="615"/>
      <c r="DJ24" s="615"/>
      <c r="DK24" s="616"/>
      <c r="DL24" s="651">
        <v>3443155</v>
      </c>
      <c r="DM24" s="615"/>
      <c r="DN24" s="615"/>
      <c r="DO24" s="615"/>
      <c r="DP24" s="615"/>
      <c r="DQ24" s="615"/>
      <c r="DR24" s="615"/>
      <c r="DS24" s="615"/>
      <c r="DT24" s="615"/>
      <c r="DU24" s="615"/>
      <c r="DV24" s="616"/>
      <c r="DW24" s="619">
        <v>49.1</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1273611</v>
      </c>
      <c r="S25" s="626"/>
      <c r="T25" s="626"/>
      <c r="U25" s="626"/>
      <c r="V25" s="626"/>
      <c r="W25" s="626"/>
      <c r="X25" s="626"/>
      <c r="Y25" s="627"/>
      <c r="Z25" s="628">
        <v>10.3</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1875818</v>
      </c>
      <c r="CS25" s="657"/>
      <c r="CT25" s="657"/>
      <c r="CU25" s="657"/>
      <c r="CV25" s="657"/>
      <c r="CW25" s="657"/>
      <c r="CX25" s="657"/>
      <c r="CY25" s="658"/>
      <c r="CZ25" s="659">
        <v>15.8</v>
      </c>
      <c r="DA25" s="660"/>
      <c r="DB25" s="660"/>
      <c r="DC25" s="661"/>
      <c r="DD25" s="634">
        <v>1784995</v>
      </c>
      <c r="DE25" s="657"/>
      <c r="DF25" s="657"/>
      <c r="DG25" s="657"/>
      <c r="DH25" s="657"/>
      <c r="DI25" s="657"/>
      <c r="DJ25" s="657"/>
      <c r="DK25" s="658"/>
      <c r="DL25" s="634">
        <v>1754195</v>
      </c>
      <c r="DM25" s="657"/>
      <c r="DN25" s="657"/>
      <c r="DO25" s="657"/>
      <c r="DP25" s="657"/>
      <c r="DQ25" s="657"/>
      <c r="DR25" s="657"/>
      <c r="DS25" s="657"/>
      <c r="DT25" s="657"/>
      <c r="DU25" s="657"/>
      <c r="DV25" s="658"/>
      <c r="DW25" s="630">
        <v>25</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1226453</v>
      </c>
      <c r="CS26" s="626"/>
      <c r="CT26" s="626"/>
      <c r="CU26" s="626"/>
      <c r="CV26" s="626"/>
      <c r="CW26" s="626"/>
      <c r="CX26" s="626"/>
      <c r="CY26" s="627"/>
      <c r="CZ26" s="659">
        <v>10.4</v>
      </c>
      <c r="DA26" s="660"/>
      <c r="DB26" s="660"/>
      <c r="DC26" s="661"/>
      <c r="DD26" s="634">
        <v>1142371</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832617</v>
      </c>
      <c r="S27" s="626"/>
      <c r="T27" s="626"/>
      <c r="U27" s="626"/>
      <c r="V27" s="626"/>
      <c r="W27" s="626"/>
      <c r="X27" s="626"/>
      <c r="Y27" s="627"/>
      <c r="Z27" s="628">
        <v>6.7</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3646688</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2007556</v>
      </c>
      <c r="CS27" s="657"/>
      <c r="CT27" s="657"/>
      <c r="CU27" s="657"/>
      <c r="CV27" s="657"/>
      <c r="CW27" s="657"/>
      <c r="CX27" s="657"/>
      <c r="CY27" s="658"/>
      <c r="CZ27" s="659">
        <v>17</v>
      </c>
      <c r="DA27" s="660"/>
      <c r="DB27" s="660"/>
      <c r="DC27" s="661"/>
      <c r="DD27" s="634">
        <v>489068</v>
      </c>
      <c r="DE27" s="657"/>
      <c r="DF27" s="657"/>
      <c r="DG27" s="657"/>
      <c r="DH27" s="657"/>
      <c r="DI27" s="657"/>
      <c r="DJ27" s="657"/>
      <c r="DK27" s="658"/>
      <c r="DL27" s="634">
        <v>489068</v>
      </c>
      <c r="DM27" s="657"/>
      <c r="DN27" s="657"/>
      <c r="DO27" s="657"/>
      <c r="DP27" s="657"/>
      <c r="DQ27" s="657"/>
      <c r="DR27" s="657"/>
      <c r="DS27" s="657"/>
      <c r="DT27" s="657"/>
      <c r="DU27" s="657"/>
      <c r="DV27" s="658"/>
      <c r="DW27" s="630">
        <v>7</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9258</v>
      </c>
      <c r="S28" s="626"/>
      <c r="T28" s="626"/>
      <c r="U28" s="626"/>
      <c r="V28" s="626"/>
      <c r="W28" s="626"/>
      <c r="X28" s="626"/>
      <c r="Y28" s="627"/>
      <c r="Z28" s="628">
        <v>0.1</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1220360</v>
      </c>
      <c r="CS28" s="626"/>
      <c r="CT28" s="626"/>
      <c r="CU28" s="626"/>
      <c r="CV28" s="626"/>
      <c r="CW28" s="626"/>
      <c r="CX28" s="626"/>
      <c r="CY28" s="627"/>
      <c r="CZ28" s="659">
        <v>10.3</v>
      </c>
      <c r="DA28" s="660"/>
      <c r="DB28" s="660"/>
      <c r="DC28" s="661"/>
      <c r="DD28" s="634">
        <v>1199892</v>
      </c>
      <c r="DE28" s="626"/>
      <c r="DF28" s="626"/>
      <c r="DG28" s="626"/>
      <c r="DH28" s="626"/>
      <c r="DI28" s="626"/>
      <c r="DJ28" s="626"/>
      <c r="DK28" s="627"/>
      <c r="DL28" s="634">
        <v>1199892</v>
      </c>
      <c r="DM28" s="626"/>
      <c r="DN28" s="626"/>
      <c r="DO28" s="626"/>
      <c r="DP28" s="626"/>
      <c r="DQ28" s="626"/>
      <c r="DR28" s="626"/>
      <c r="DS28" s="626"/>
      <c r="DT28" s="626"/>
      <c r="DU28" s="626"/>
      <c r="DV28" s="627"/>
      <c r="DW28" s="630">
        <v>17.100000000000001</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5487</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1220204</v>
      </c>
      <c r="CS29" s="657"/>
      <c r="CT29" s="657"/>
      <c r="CU29" s="657"/>
      <c r="CV29" s="657"/>
      <c r="CW29" s="657"/>
      <c r="CX29" s="657"/>
      <c r="CY29" s="658"/>
      <c r="CZ29" s="659">
        <v>10.3</v>
      </c>
      <c r="DA29" s="660"/>
      <c r="DB29" s="660"/>
      <c r="DC29" s="661"/>
      <c r="DD29" s="634">
        <v>1199736</v>
      </c>
      <c r="DE29" s="657"/>
      <c r="DF29" s="657"/>
      <c r="DG29" s="657"/>
      <c r="DH29" s="657"/>
      <c r="DI29" s="657"/>
      <c r="DJ29" s="657"/>
      <c r="DK29" s="658"/>
      <c r="DL29" s="634">
        <v>1199736</v>
      </c>
      <c r="DM29" s="657"/>
      <c r="DN29" s="657"/>
      <c r="DO29" s="657"/>
      <c r="DP29" s="657"/>
      <c r="DQ29" s="657"/>
      <c r="DR29" s="657"/>
      <c r="DS29" s="657"/>
      <c r="DT29" s="657"/>
      <c r="DU29" s="657"/>
      <c r="DV29" s="658"/>
      <c r="DW29" s="630">
        <v>17.100000000000001</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132917</v>
      </c>
      <c r="S30" s="626"/>
      <c r="T30" s="626"/>
      <c r="U30" s="626"/>
      <c r="V30" s="626"/>
      <c r="W30" s="626"/>
      <c r="X30" s="626"/>
      <c r="Y30" s="627"/>
      <c r="Z30" s="628">
        <v>1.1000000000000001</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98.9</v>
      </c>
      <c r="BH30" s="684"/>
      <c r="BI30" s="684"/>
      <c r="BJ30" s="684"/>
      <c r="BK30" s="684"/>
      <c r="BL30" s="684"/>
      <c r="BM30" s="620">
        <v>95.7</v>
      </c>
      <c r="BN30" s="684"/>
      <c r="BO30" s="684"/>
      <c r="BP30" s="684"/>
      <c r="BQ30" s="685"/>
      <c r="BR30" s="683">
        <v>99.1</v>
      </c>
      <c r="BS30" s="684"/>
      <c r="BT30" s="684"/>
      <c r="BU30" s="684"/>
      <c r="BV30" s="684"/>
      <c r="BW30" s="684"/>
      <c r="BX30" s="620">
        <v>95.8</v>
      </c>
      <c r="BY30" s="684"/>
      <c r="BZ30" s="684"/>
      <c r="CA30" s="684"/>
      <c r="CB30" s="685"/>
      <c r="CD30" s="688"/>
      <c r="CE30" s="689"/>
      <c r="CF30" s="639" t="s">
        <v>292</v>
      </c>
      <c r="CG30" s="640"/>
      <c r="CH30" s="640"/>
      <c r="CI30" s="640"/>
      <c r="CJ30" s="640"/>
      <c r="CK30" s="640"/>
      <c r="CL30" s="640"/>
      <c r="CM30" s="640"/>
      <c r="CN30" s="640"/>
      <c r="CO30" s="640"/>
      <c r="CP30" s="640"/>
      <c r="CQ30" s="641"/>
      <c r="CR30" s="625">
        <v>1133992</v>
      </c>
      <c r="CS30" s="626"/>
      <c r="CT30" s="626"/>
      <c r="CU30" s="626"/>
      <c r="CV30" s="626"/>
      <c r="CW30" s="626"/>
      <c r="CX30" s="626"/>
      <c r="CY30" s="627"/>
      <c r="CZ30" s="659">
        <v>9.6</v>
      </c>
      <c r="DA30" s="660"/>
      <c r="DB30" s="660"/>
      <c r="DC30" s="661"/>
      <c r="DD30" s="634">
        <v>1113832</v>
      </c>
      <c r="DE30" s="626"/>
      <c r="DF30" s="626"/>
      <c r="DG30" s="626"/>
      <c r="DH30" s="626"/>
      <c r="DI30" s="626"/>
      <c r="DJ30" s="626"/>
      <c r="DK30" s="627"/>
      <c r="DL30" s="634">
        <v>1113832</v>
      </c>
      <c r="DM30" s="626"/>
      <c r="DN30" s="626"/>
      <c r="DO30" s="626"/>
      <c r="DP30" s="626"/>
      <c r="DQ30" s="626"/>
      <c r="DR30" s="626"/>
      <c r="DS30" s="626"/>
      <c r="DT30" s="626"/>
      <c r="DU30" s="626"/>
      <c r="DV30" s="627"/>
      <c r="DW30" s="630">
        <v>15.9</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872917</v>
      </c>
      <c r="S31" s="626"/>
      <c r="T31" s="626"/>
      <c r="U31" s="626"/>
      <c r="V31" s="626"/>
      <c r="W31" s="626"/>
      <c r="X31" s="626"/>
      <c r="Y31" s="627"/>
      <c r="Z31" s="628">
        <v>7.1</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v>
      </c>
      <c r="BH31" s="657"/>
      <c r="BI31" s="657"/>
      <c r="BJ31" s="657"/>
      <c r="BK31" s="657"/>
      <c r="BL31" s="657"/>
      <c r="BM31" s="631">
        <v>96.2</v>
      </c>
      <c r="BN31" s="681"/>
      <c r="BO31" s="681"/>
      <c r="BP31" s="681"/>
      <c r="BQ31" s="682"/>
      <c r="BR31" s="680">
        <v>99.1</v>
      </c>
      <c r="BS31" s="657"/>
      <c r="BT31" s="657"/>
      <c r="BU31" s="657"/>
      <c r="BV31" s="657"/>
      <c r="BW31" s="657"/>
      <c r="BX31" s="631">
        <v>96.4</v>
      </c>
      <c r="BY31" s="681"/>
      <c r="BZ31" s="681"/>
      <c r="CA31" s="681"/>
      <c r="CB31" s="682"/>
      <c r="CD31" s="688"/>
      <c r="CE31" s="689"/>
      <c r="CF31" s="639" t="s">
        <v>296</v>
      </c>
      <c r="CG31" s="640"/>
      <c r="CH31" s="640"/>
      <c r="CI31" s="640"/>
      <c r="CJ31" s="640"/>
      <c r="CK31" s="640"/>
      <c r="CL31" s="640"/>
      <c r="CM31" s="640"/>
      <c r="CN31" s="640"/>
      <c r="CO31" s="640"/>
      <c r="CP31" s="640"/>
      <c r="CQ31" s="641"/>
      <c r="CR31" s="625">
        <v>86212</v>
      </c>
      <c r="CS31" s="657"/>
      <c r="CT31" s="657"/>
      <c r="CU31" s="657"/>
      <c r="CV31" s="657"/>
      <c r="CW31" s="657"/>
      <c r="CX31" s="657"/>
      <c r="CY31" s="658"/>
      <c r="CZ31" s="659">
        <v>0.7</v>
      </c>
      <c r="DA31" s="660"/>
      <c r="DB31" s="660"/>
      <c r="DC31" s="661"/>
      <c r="DD31" s="634">
        <v>85904</v>
      </c>
      <c r="DE31" s="657"/>
      <c r="DF31" s="657"/>
      <c r="DG31" s="657"/>
      <c r="DH31" s="657"/>
      <c r="DI31" s="657"/>
      <c r="DJ31" s="657"/>
      <c r="DK31" s="658"/>
      <c r="DL31" s="634">
        <v>85904</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39218</v>
      </c>
      <c r="S32" s="626"/>
      <c r="T32" s="626"/>
      <c r="U32" s="626"/>
      <c r="V32" s="626"/>
      <c r="W32" s="626"/>
      <c r="X32" s="626"/>
      <c r="Y32" s="627"/>
      <c r="Z32" s="628">
        <v>0.3</v>
      </c>
      <c r="AA32" s="628"/>
      <c r="AB32" s="628"/>
      <c r="AC32" s="628"/>
      <c r="AD32" s="629">
        <v>48</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98.9</v>
      </c>
      <c r="BH32" s="693"/>
      <c r="BI32" s="693"/>
      <c r="BJ32" s="693"/>
      <c r="BK32" s="693"/>
      <c r="BL32" s="693"/>
      <c r="BM32" s="694">
        <v>94.9</v>
      </c>
      <c r="BN32" s="693"/>
      <c r="BO32" s="693"/>
      <c r="BP32" s="693"/>
      <c r="BQ32" s="695"/>
      <c r="BR32" s="692">
        <v>99</v>
      </c>
      <c r="BS32" s="693"/>
      <c r="BT32" s="693"/>
      <c r="BU32" s="693"/>
      <c r="BV32" s="693"/>
      <c r="BW32" s="693"/>
      <c r="BX32" s="694">
        <v>94.7</v>
      </c>
      <c r="BY32" s="693"/>
      <c r="BZ32" s="693"/>
      <c r="CA32" s="693"/>
      <c r="CB32" s="695"/>
      <c r="CD32" s="690"/>
      <c r="CE32" s="691"/>
      <c r="CF32" s="639" t="s">
        <v>299</v>
      </c>
      <c r="CG32" s="640"/>
      <c r="CH32" s="640"/>
      <c r="CI32" s="640"/>
      <c r="CJ32" s="640"/>
      <c r="CK32" s="640"/>
      <c r="CL32" s="640"/>
      <c r="CM32" s="640"/>
      <c r="CN32" s="640"/>
      <c r="CO32" s="640"/>
      <c r="CP32" s="640"/>
      <c r="CQ32" s="641"/>
      <c r="CR32" s="625">
        <v>156</v>
      </c>
      <c r="CS32" s="626"/>
      <c r="CT32" s="626"/>
      <c r="CU32" s="626"/>
      <c r="CV32" s="626"/>
      <c r="CW32" s="626"/>
      <c r="CX32" s="626"/>
      <c r="CY32" s="627"/>
      <c r="CZ32" s="659">
        <v>0</v>
      </c>
      <c r="DA32" s="660"/>
      <c r="DB32" s="660"/>
      <c r="DC32" s="661"/>
      <c r="DD32" s="634">
        <v>156</v>
      </c>
      <c r="DE32" s="626"/>
      <c r="DF32" s="626"/>
      <c r="DG32" s="626"/>
      <c r="DH32" s="626"/>
      <c r="DI32" s="626"/>
      <c r="DJ32" s="626"/>
      <c r="DK32" s="627"/>
      <c r="DL32" s="634">
        <v>156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1653232</v>
      </c>
      <c r="S33" s="626"/>
      <c r="T33" s="626"/>
      <c r="U33" s="626"/>
      <c r="V33" s="626"/>
      <c r="W33" s="626"/>
      <c r="X33" s="626"/>
      <c r="Y33" s="627"/>
      <c r="Z33" s="628">
        <v>13.4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5649904</v>
      </c>
      <c r="CS33" s="657"/>
      <c r="CT33" s="657"/>
      <c r="CU33" s="657"/>
      <c r="CV33" s="657"/>
      <c r="CW33" s="657"/>
      <c r="CX33" s="657"/>
      <c r="CY33" s="658"/>
      <c r="CZ33" s="659">
        <v>47.7</v>
      </c>
      <c r="DA33" s="660"/>
      <c r="DB33" s="660"/>
      <c r="DC33" s="661"/>
      <c r="DD33" s="634">
        <v>3999382</v>
      </c>
      <c r="DE33" s="657"/>
      <c r="DF33" s="657"/>
      <c r="DG33" s="657"/>
      <c r="DH33" s="657"/>
      <c r="DI33" s="657"/>
      <c r="DJ33" s="657"/>
      <c r="DK33" s="658"/>
      <c r="DL33" s="634">
        <v>3219350</v>
      </c>
      <c r="DM33" s="657"/>
      <c r="DN33" s="657"/>
      <c r="DO33" s="657"/>
      <c r="DP33" s="657"/>
      <c r="DQ33" s="657"/>
      <c r="DR33" s="657"/>
      <c r="DS33" s="657"/>
      <c r="DT33" s="657"/>
      <c r="DU33" s="657"/>
      <c r="DV33" s="658"/>
      <c r="DW33" s="630">
        <v>45.9</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1786283</v>
      </c>
      <c r="CS34" s="626"/>
      <c r="CT34" s="626"/>
      <c r="CU34" s="626"/>
      <c r="CV34" s="626"/>
      <c r="CW34" s="626"/>
      <c r="CX34" s="626"/>
      <c r="CY34" s="627"/>
      <c r="CZ34" s="659">
        <v>15.1</v>
      </c>
      <c r="DA34" s="660"/>
      <c r="DB34" s="660"/>
      <c r="DC34" s="661"/>
      <c r="DD34" s="634">
        <v>1446568</v>
      </c>
      <c r="DE34" s="626"/>
      <c r="DF34" s="626"/>
      <c r="DG34" s="626"/>
      <c r="DH34" s="626"/>
      <c r="DI34" s="626"/>
      <c r="DJ34" s="626"/>
      <c r="DK34" s="627"/>
      <c r="DL34" s="634">
        <v>1151557</v>
      </c>
      <c r="DM34" s="626"/>
      <c r="DN34" s="626"/>
      <c r="DO34" s="626"/>
      <c r="DP34" s="626"/>
      <c r="DQ34" s="626"/>
      <c r="DR34" s="626"/>
      <c r="DS34" s="626"/>
      <c r="DT34" s="626"/>
      <c r="DU34" s="626"/>
      <c r="DV34" s="627"/>
      <c r="DW34" s="630">
        <v>16.399999999999999</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408432</v>
      </c>
      <c r="S35" s="626"/>
      <c r="T35" s="626"/>
      <c r="U35" s="626"/>
      <c r="V35" s="626"/>
      <c r="W35" s="626"/>
      <c r="X35" s="626"/>
      <c r="Y35" s="627"/>
      <c r="Z35" s="628">
        <v>3.3</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1826100</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568054</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74554</v>
      </c>
      <c r="CS35" s="657"/>
      <c r="CT35" s="657"/>
      <c r="CU35" s="657"/>
      <c r="CV35" s="657"/>
      <c r="CW35" s="657"/>
      <c r="CX35" s="657"/>
      <c r="CY35" s="658"/>
      <c r="CZ35" s="659">
        <v>0.6</v>
      </c>
      <c r="DA35" s="660"/>
      <c r="DB35" s="660"/>
      <c r="DC35" s="661"/>
      <c r="DD35" s="634">
        <v>59610</v>
      </c>
      <c r="DE35" s="657"/>
      <c r="DF35" s="657"/>
      <c r="DG35" s="657"/>
      <c r="DH35" s="657"/>
      <c r="DI35" s="657"/>
      <c r="DJ35" s="657"/>
      <c r="DK35" s="658"/>
      <c r="DL35" s="634">
        <v>49648</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12349664</v>
      </c>
      <c r="S36" s="698"/>
      <c r="T36" s="698"/>
      <c r="U36" s="698"/>
      <c r="V36" s="698"/>
      <c r="W36" s="698"/>
      <c r="X36" s="698"/>
      <c r="Y36" s="699"/>
      <c r="Z36" s="700">
        <v>100</v>
      </c>
      <c r="AA36" s="700"/>
      <c r="AB36" s="700"/>
      <c r="AC36" s="700"/>
      <c r="AD36" s="701">
        <v>6605072</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563556</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502325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2078887</v>
      </c>
      <c r="CS36" s="626"/>
      <c r="CT36" s="626"/>
      <c r="CU36" s="626"/>
      <c r="CV36" s="626"/>
      <c r="CW36" s="626"/>
      <c r="CX36" s="626"/>
      <c r="CY36" s="627"/>
      <c r="CZ36" s="659">
        <v>17.600000000000001</v>
      </c>
      <c r="DA36" s="660"/>
      <c r="DB36" s="660"/>
      <c r="DC36" s="661"/>
      <c r="DD36" s="634">
        <v>1003074</v>
      </c>
      <c r="DE36" s="626"/>
      <c r="DF36" s="626"/>
      <c r="DG36" s="626"/>
      <c r="DH36" s="626"/>
      <c r="DI36" s="626"/>
      <c r="DJ36" s="626"/>
      <c r="DK36" s="627"/>
      <c r="DL36" s="634">
        <v>924035</v>
      </c>
      <c r="DM36" s="626"/>
      <c r="DN36" s="626"/>
      <c r="DO36" s="626"/>
      <c r="DP36" s="626"/>
      <c r="DQ36" s="626"/>
      <c r="DR36" s="626"/>
      <c r="DS36" s="626"/>
      <c r="DT36" s="626"/>
      <c r="DU36" s="626"/>
      <c r="DV36" s="627"/>
      <c r="DW36" s="630">
        <v>13.2</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184822</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4508</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1514102</v>
      </c>
      <c r="CS37" s="657"/>
      <c r="CT37" s="657"/>
      <c r="CU37" s="657"/>
      <c r="CV37" s="657"/>
      <c r="CW37" s="657"/>
      <c r="CX37" s="657"/>
      <c r="CY37" s="658"/>
      <c r="CZ37" s="659">
        <v>12.8</v>
      </c>
      <c r="DA37" s="660"/>
      <c r="DB37" s="660"/>
      <c r="DC37" s="661"/>
      <c r="DD37" s="634">
        <v>499061</v>
      </c>
      <c r="DE37" s="657"/>
      <c r="DF37" s="657"/>
      <c r="DG37" s="657"/>
      <c r="DH37" s="657"/>
      <c r="DI37" s="657"/>
      <c r="DJ37" s="657"/>
      <c r="DK37" s="658"/>
      <c r="DL37" s="634">
        <v>476530</v>
      </c>
      <c r="DM37" s="657"/>
      <c r="DN37" s="657"/>
      <c r="DO37" s="657"/>
      <c r="DP37" s="657"/>
      <c r="DQ37" s="657"/>
      <c r="DR37" s="657"/>
      <c r="DS37" s="657"/>
      <c r="DT37" s="657"/>
      <c r="DU37" s="657"/>
      <c r="DV37" s="658"/>
      <c r="DW37" s="630">
        <v>6.8</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4638</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7913</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1636640</v>
      </c>
      <c r="CS38" s="626"/>
      <c r="CT38" s="626"/>
      <c r="CU38" s="626"/>
      <c r="CV38" s="626"/>
      <c r="CW38" s="626"/>
      <c r="CX38" s="626"/>
      <c r="CY38" s="627"/>
      <c r="CZ38" s="659">
        <v>13.8</v>
      </c>
      <c r="DA38" s="660"/>
      <c r="DB38" s="660"/>
      <c r="DC38" s="661"/>
      <c r="DD38" s="634">
        <v>1425846</v>
      </c>
      <c r="DE38" s="626"/>
      <c r="DF38" s="626"/>
      <c r="DG38" s="626"/>
      <c r="DH38" s="626"/>
      <c r="DI38" s="626"/>
      <c r="DJ38" s="626"/>
      <c r="DK38" s="627"/>
      <c r="DL38" s="634">
        <v>1093193</v>
      </c>
      <c r="DM38" s="626"/>
      <c r="DN38" s="626"/>
      <c r="DO38" s="626"/>
      <c r="DP38" s="626"/>
      <c r="DQ38" s="626"/>
      <c r="DR38" s="626"/>
      <c r="DS38" s="626"/>
      <c r="DT38" s="626"/>
      <c r="DU38" s="626"/>
      <c r="DV38" s="627"/>
      <c r="DW38" s="630">
        <v>15.6</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71877</v>
      </c>
      <c r="CS39" s="657"/>
      <c r="CT39" s="657"/>
      <c r="CU39" s="657"/>
      <c r="CV39" s="657"/>
      <c r="CW39" s="657"/>
      <c r="CX39" s="657"/>
      <c r="CY39" s="658"/>
      <c r="CZ39" s="659">
        <v>0.6</v>
      </c>
      <c r="DA39" s="660"/>
      <c r="DB39" s="660"/>
      <c r="DC39" s="661"/>
      <c r="DD39" s="634">
        <v>63367</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300881</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1663</v>
      </c>
      <c r="CS40" s="626"/>
      <c r="CT40" s="626"/>
      <c r="CU40" s="626"/>
      <c r="CV40" s="626"/>
      <c r="CW40" s="626"/>
      <c r="CX40" s="626"/>
      <c r="CY40" s="627"/>
      <c r="CZ40" s="659">
        <v>0</v>
      </c>
      <c r="DA40" s="660"/>
      <c r="DB40" s="660"/>
      <c r="DC40" s="661"/>
      <c r="DD40" s="634">
        <v>917</v>
      </c>
      <c r="DE40" s="626"/>
      <c r="DF40" s="626"/>
      <c r="DG40" s="626"/>
      <c r="DH40" s="626"/>
      <c r="DI40" s="626"/>
      <c r="DJ40" s="626"/>
      <c r="DK40" s="627"/>
      <c r="DL40" s="634">
        <v>917</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772203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289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1089462</v>
      </c>
      <c r="CS42" s="626"/>
      <c r="CT42" s="626"/>
      <c r="CU42" s="626"/>
      <c r="CV42" s="626"/>
      <c r="CW42" s="626"/>
      <c r="CX42" s="626"/>
      <c r="CY42" s="627"/>
      <c r="CZ42" s="659">
        <v>9.1999999999999993</v>
      </c>
      <c r="DA42" s="708"/>
      <c r="DB42" s="708"/>
      <c r="DC42" s="709"/>
      <c r="DD42" s="634">
        <v>496584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31236</v>
      </c>
      <c r="CS43" s="657"/>
      <c r="CT43" s="657"/>
      <c r="CU43" s="657"/>
      <c r="CV43" s="657"/>
      <c r="CW43" s="657"/>
      <c r="CX43" s="657"/>
      <c r="CY43" s="658"/>
      <c r="CZ43" s="659">
        <v>0.3</v>
      </c>
      <c r="DA43" s="660"/>
      <c r="DB43" s="660"/>
      <c r="DC43" s="661"/>
      <c r="DD43" s="634">
        <v>31236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1089462</v>
      </c>
      <c r="CS44" s="626"/>
      <c r="CT44" s="626"/>
      <c r="CU44" s="626"/>
      <c r="CV44" s="626"/>
      <c r="CW44" s="626"/>
      <c r="CX44" s="626"/>
      <c r="CY44" s="627"/>
      <c r="CZ44" s="659">
        <v>9.1999999999999993</v>
      </c>
      <c r="DA44" s="708"/>
      <c r="DB44" s="708"/>
      <c r="DC44" s="709"/>
      <c r="DD44" s="634">
        <v>496584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317737</v>
      </c>
      <c r="CS45" s="657"/>
      <c r="CT45" s="657"/>
      <c r="CU45" s="657"/>
      <c r="CV45" s="657"/>
      <c r="CW45" s="657"/>
      <c r="CX45" s="657"/>
      <c r="CY45" s="658"/>
      <c r="CZ45" s="659">
        <v>2.7</v>
      </c>
      <c r="DA45" s="660"/>
      <c r="DB45" s="660"/>
      <c r="DC45" s="661"/>
      <c r="DD45" s="634">
        <v>17295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766640</v>
      </c>
      <c r="CS46" s="626"/>
      <c r="CT46" s="626"/>
      <c r="CU46" s="626"/>
      <c r="CV46" s="626"/>
      <c r="CW46" s="626"/>
      <c r="CX46" s="626"/>
      <c r="CY46" s="627"/>
      <c r="CZ46" s="659">
        <v>6.5</v>
      </c>
      <c r="DA46" s="708"/>
      <c r="DB46" s="708"/>
      <c r="DC46" s="709"/>
      <c r="DD46" s="634">
        <v>474204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11843100</v>
      </c>
      <c r="CS49" s="693"/>
      <c r="CT49" s="693"/>
      <c r="CU49" s="693"/>
      <c r="CV49" s="693"/>
      <c r="CW49" s="693"/>
      <c r="CX49" s="693"/>
      <c r="CY49" s="720"/>
      <c r="CZ49" s="721">
        <v>100</v>
      </c>
      <c r="DA49" s="722"/>
      <c r="DB49" s="722"/>
      <c r="DC49" s="723"/>
      <c r="DD49" s="724">
        <v>7969921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Normal="70" zoomScaleSheetLayoutView="10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12344</v>
      </c>
      <c r="R7" s="755"/>
      <c r="S7" s="755"/>
      <c r="T7" s="755"/>
      <c r="U7" s="755"/>
      <c r="V7" s="755">
        <v>11843</v>
      </c>
      <c r="W7" s="755"/>
      <c r="X7" s="755"/>
      <c r="Y7" s="755"/>
      <c r="Z7" s="755"/>
      <c r="AA7" s="755">
        <v>501</v>
      </c>
      <c r="AB7" s="755"/>
      <c r="AC7" s="755"/>
      <c r="AD7" s="755"/>
      <c r="AE7" s="756"/>
      <c r="AF7" s="757">
        <v>446</v>
      </c>
      <c r="AG7" s="758"/>
      <c r="AH7" s="758"/>
      <c r="AI7" s="758"/>
      <c r="AJ7" s="759"/>
      <c r="AK7" s="794">
        <v>131</v>
      </c>
      <c r="AL7" s="795"/>
      <c r="AM7" s="795"/>
      <c r="AN7" s="795"/>
      <c r="AO7" s="795"/>
      <c r="AP7" s="795">
        <v>11532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547</v>
      </c>
      <c r="BS7" s="798" t="s">
        <v>546</v>
      </c>
      <c r="BT7" s="799"/>
      <c r="BU7" s="799"/>
      <c r="BV7" s="799"/>
      <c r="BW7" s="799"/>
      <c r="BX7" s="799"/>
      <c r="BY7" s="799"/>
      <c r="BZ7" s="799"/>
      <c r="CA7" s="799"/>
      <c r="CB7" s="799"/>
      <c r="CC7" s="799"/>
      <c r="CD7" s="799"/>
      <c r="CE7" s="799"/>
      <c r="CF7" s="799"/>
      <c r="CG7" s="800"/>
      <c r="CH7" s="791">
        <v>0</v>
      </c>
      <c r="CI7" s="792"/>
      <c r="CJ7" s="792"/>
      <c r="CK7" s="792"/>
      <c r="CL7" s="793"/>
      <c r="CM7" s="791">
        <v>12</v>
      </c>
      <c r="CN7" s="792"/>
      <c r="CO7" s="792"/>
      <c r="CP7" s="792"/>
      <c r="CQ7" s="793"/>
      <c r="CR7" s="791">
        <v>5</v>
      </c>
      <c r="CS7" s="792"/>
      <c r="CT7" s="792"/>
      <c r="CU7" s="792"/>
      <c r="CV7" s="793"/>
      <c r="CW7" s="791" t="s">
        <v>545</v>
      </c>
      <c r="CX7" s="792"/>
      <c r="CY7" s="792"/>
      <c r="CZ7" s="792"/>
      <c r="DA7" s="793"/>
      <c r="DB7" s="791" t="s">
        <v>545</v>
      </c>
      <c r="DC7" s="792"/>
      <c r="DD7" s="792"/>
      <c r="DE7" s="792"/>
      <c r="DF7" s="793"/>
      <c r="DG7" s="791" t="s">
        <v>545</v>
      </c>
      <c r="DH7" s="792"/>
      <c r="DI7" s="792"/>
      <c r="DJ7" s="792"/>
      <c r="DK7" s="793"/>
      <c r="DL7" s="791" t="s">
        <v>545</v>
      </c>
      <c r="DM7" s="792"/>
      <c r="DN7" s="792"/>
      <c r="DO7" s="792"/>
      <c r="DP7" s="793"/>
      <c r="DQ7" s="791" t="s">
        <v>545</v>
      </c>
      <c r="DR7" s="792"/>
      <c r="DS7" s="792"/>
      <c r="DT7" s="792"/>
      <c r="DU7" s="793"/>
      <c r="DV7" s="772"/>
      <c r="DW7" s="773"/>
      <c r="DX7" s="773"/>
      <c r="DY7" s="773"/>
      <c r="DZ7" s="774"/>
      <c r="EA7" s="207"/>
    </row>
    <row r="8" spans="1:131" s="208" customFormat="1" ht="26.25" customHeight="1" thickBot="1" x14ac:dyDescent="0.2">
      <c r="A8" s="214">
        <v>2</v>
      </c>
      <c r="B8" s="775" t="s">
        <v>366</v>
      </c>
      <c r="C8" s="776"/>
      <c r="D8" s="776"/>
      <c r="E8" s="776"/>
      <c r="F8" s="776"/>
      <c r="G8" s="776"/>
      <c r="H8" s="776"/>
      <c r="I8" s="776"/>
      <c r="J8" s="776"/>
      <c r="K8" s="776"/>
      <c r="L8" s="776"/>
      <c r="M8" s="776"/>
      <c r="N8" s="776"/>
      <c r="O8" s="776"/>
      <c r="P8" s="777"/>
      <c r="Q8" s="778">
        <v>6</v>
      </c>
      <c r="R8" s="779"/>
      <c r="S8" s="779"/>
      <c r="T8" s="779"/>
      <c r="U8" s="779"/>
      <c r="V8" s="779">
        <v>0</v>
      </c>
      <c r="W8" s="779"/>
      <c r="X8" s="779"/>
      <c r="Y8" s="779"/>
      <c r="Z8" s="779"/>
      <c r="AA8" s="779">
        <v>6</v>
      </c>
      <c r="AB8" s="779"/>
      <c r="AC8" s="779"/>
      <c r="AD8" s="779"/>
      <c r="AE8" s="780"/>
      <c r="AF8" s="781">
        <v>6</v>
      </c>
      <c r="AG8" s="782"/>
      <c r="AH8" s="782"/>
      <c r="AI8" s="782"/>
      <c r="AJ8" s="783"/>
      <c r="AK8" s="784">
        <v>6</v>
      </c>
      <c r="AL8" s="785"/>
      <c r="AM8" s="785"/>
      <c r="AN8" s="785"/>
      <c r="AO8" s="785"/>
      <c r="AP8" s="785" t="s">
        <v>550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hidden="1" customHeight="1" thickBot="1" x14ac:dyDescent="0.2">
      <c r="A9" s="214"/>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hidden="1"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hidden="1"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hidden="1"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hidden="1"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hidden="1"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hidden="1"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hidden="1"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hidden="1"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hidden="1"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hidden="1"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hidden="1"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hidden="1"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12350</v>
      </c>
      <c r="R23" s="814"/>
      <c r="S23" s="814"/>
      <c r="T23" s="814"/>
      <c r="U23" s="814"/>
      <c r="V23" s="814">
        <v>11843</v>
      </c>
      <c r="W23" s="814"/>
      <c r="X23" s="814"/>
      <c r="Y23" s="814"/>
      <c r="Z23" s="814"/>
      <c r="AA23" s="814">
        <v>507</v>
      </c>
      <c r="AB23" s="814"/>
      <c r="AC23" s="814"/>
      <c r="AD23" s="814"/>
      <c r="AE23" s="815"/>
      <c r="AF23" s="816">
        <v>452</v>
      </c>
      <c r="AG23" s="814"/>
      <c r="AH23" s="814"/>
      <c r="AI23" s="814"/>
      <c r="AJ23" s="817"/>
      <c r="AK23" s="818"/>
      <c r="AL23" s="819"/>
      <c r="AM23" s="819"/>
      <c r="AN23" s="819"/>
      <c r="AO23" s="819"/>
      <c r="AP23" s="814">
        <v>11532</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4392</v>
      </c>
      <c r="R28" s="843"/>
      <c r="S28" s="843"/>
      <c r="T28" s="843"/>
      <c r="U28" s="843"/>
      <c r="V28" s="843">
        <v>3824</v>
      </c>
      <c r="W28" s="843"/>
      <c r="X28" s="843"/>
      <c r="Y28" s="843"/>
      <c r="Z28" s="843"/>
      <c r="AA28" s="843">
        <v>568</v>
      </c>
      <c r="AB28" s="843"/>
      <c r="AC28" s="843"/>
      <c r="AD28" s="843"/>
      <c r="AE28" s="844"/>
      <c r="AF28" s="845">
        <v>568</v>
      </c>
      <c r="AG28" s="843"/>
      <c r="AH28" s="843"/>
      <c r="AI28" s="843"/>
      <c r="AJ28" s="846"/>
      <c r="AK28" s="847">
        <v>301</v>
      </c>
      <c r="AL28" s="838"/>
      <c r="AM28" s="838"/>
      <c r="AN28" s="838"/>
      <c r="AO28" s="838"/>
      <c r="AP28" s="838" t="s">
        <v>548</v>
      </c>
      <c r="AQ28" s="838"/>
      <c r="AR28" s="838"/>
      <c r="AS28" s="838"/>
      <c r="AT28" s="838"/>
      <c r="AU28" s="838" t="s">
        <v>548</v>
      </c>
      <c r="AV28" s="838"/>
      <c r="AW28" s="838"/>
      <c r="AX28" s="838"/>
      <c r="AY28" s="838"/>
      <c r="AZ28" s="839" t="s">
        <v>548</v>
      </c>
      <c r="BA28" s="839"/>
      <c r="BB28" s="839"/>
      <c r="BC28" s="839"/>
      <c r="BD28" s="839"/>
      <c r="BE28" s="840"/>
      <c r="BF28" s="840"/>
      <c r="BG28" s="840"/>
      <c r="BH28" s="840"/>
      <c r="BI28" s="841"/>
      <c r="BJ28" s="205"/>
      <c r="BK28" s="205"/>
      <c r="BL28" s="205"/>
      <c r="BM28" s="205"/>
      <c r="BN28" s="205"/>
      <c r="BO28" s="218"/>
      <c r="BP28" s="218"/>
      <c r="BQ28" s="215"/>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432</v>
      </c>
      <c r="R29" s="779"/>
      <c r="S29" s="779"/>
      <c r="T29" s="779"/>
      <c r="U29" s="779"/>
      <c r="V29" s="779">
        <v>431</v>
      </c>
      <c r="W29" s="779"/>
      <c r="X29" s="779"/>
      <c r="Y29" s="779"/>
      <c r="Z29" s="779"/>
      <c r="AA29" s="779">
        <v>1</v>
      </c>
      <c r="AB29" s="779"/>
      <c r="AC29" s="779"/>
      <c r="AD29" s="779"/>
      <c r="AE29" s="780"/>
      <c r="AF29" s="781">
        <v>1</v>
      </c>
      <c r="AG29" s="782"/>
      <c r="AH29" s="782"/>
      <c r="AI29" s="782"/>
      <c r="AJ29" s="783"/>
      <c r="AK29" s="850">
        <v>104</v>
      </c>
      <c r="AL29" s="851"/>
      <c r="AM29" s="851"/>
      <c r="AN29" s="851"/>
      <c r="AO29" s="851"/>
      <c r="AP29" s="851" t="s">
        <v>548</v>
      </c>
      <c r="AQ29" s="851"/>
      <c r="AR29" s="851"/>
      <c r="AS29" s="851"/>
      <c r="AT29" s="851"/>
      <c r="AU29" s="851" t="s">
        <v>548</v>
      </c>
      <c r="AV29" s="851"/>
      <c r="AW29" s="851"/>
      <c r="AX29" s="851"/>
      <c r="AY29" s="851"/>
      <c r="AZ29" s="852" t="s">
        <v>548</v>
      </c>
      <c r="BA29" s="852"/>
      <c r="BB29" s="852"/>
      <c r="BC29" s="852"/>
      <c r="BD29" s="852"/>
      <c r="BE29" s="848"/>
      <c r="BF29" s="848"/>
      <c r="BG29" s="848"/>
      <c r="BH29" s="848"/>
      <c r="BI29" s="849"/>
      <c r="BJ29" s="205"/>
      <c r="BK29" s="205"/>
      <c r="BL29" s="205"/>
      <c r="BM29" s="205"/>
      <c r="BN29" s="205"/>
      <c r="BO29" s="218"/>
      <c r="BP29" s="218"/>
      <c r="BQ29" s="215"/>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2694</v>
      </c>
      <c r="R30" s="779"/>
      <c r="S30" s="779"/>
      <c r="T30" s="779"/>
      <c r="U30" s="779"/>
      <c r="V30" s="779">
        <v>2581</v>
      </c>
      <c r="W30" s="779"/>
      <c r="X30" s="779"/>
      <c r="Y30" s="779"/>
      <c r="Z30" s="779"/>
      <c r="AA30" s="779">
        <v>113</v>
      </c>
      <c r="AB30" s="779"/>
      <c r="AC30" s="779"/>
      <c r="AD30" s="779"/>
      <c r="AE30" s="780"/>
      <c r="AF30" s="781">
        <v>111</v>
      </c>
      <c r="AG30" s="782"/>
      <c r="AH30" s="782"/>
      <c r="AI30" s="782"/>
      <c r="AJ30" s="783"/>
      <c r="AK30" s="850">
        <v>382</v>
      </c>
      <c r="AL30" s="851"/>
      <c r="AM30" s="851"/>
      <c r="AN30" s="851"/>
      <c r="AO30" s="851"/>
      <c r="AP30" s="851" t="s">
        <v>548</v>
      </c>
      <c r="AQ30" s="851"/>
      <c r="AR30" s="851"/>
      <c r="AS30" s="851"/>
      <c r="AT30" s="851"/>
      <c r="AU30" s="851" t="s">
        <v>548</v>
      </c>
      <c r="AV30" s="851"/>
      <c r="AW30" s="851"/>
      <c r="AX30" s="851"/>
      <c r="AY30" s="851"/>
      <c r="AZ30" s="852" t="s">
        <v>548</v>
      </c>
      <c r="BA30" s="852"/>
      <c r="BB30" s="852"/>
      <c r="BC30" s="852"/>
      <c r="BD30" s="852"/>
      <c r="BE30" s="848"/>
      <c r="BF30" s="848"/>
      <c r="BG30" s="848"/>
      <c r="BH30" s="848"/>
      <c r="BI30" s="849"/>
      <c r="BJ30" s="205"/>
      <c r="BK30" s="205"/>
      <c r="BL30" s="205"/>
      <c r="BM30" s="205"/>
      <c r="BN30" s="205"/>
      <c r="BO30" s="218"/>
      <c r="BP30" s="218"/>
      <c r="BQ30" s="215"/>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13</v>
      </c>
      <c r="R31" s="779"/>
      <c r="S31" s="779"/>
      <c r="T31" s="779"/>
      <c r="U31" s="779"/>
      <c r="V31" s="779">
        <v>13</v>
      </c>
      <c r="W31" s="779"/>
      <c r="X31" s="779"/>
      <c r="Y31" s="779"/>
      <c r="Z31" s="779"/>
      <c r="AA31" s="779">
        <v>0</v>
      </c>
      <c r="AB31" s="779"/>
      <c r="AC31" s="779"/>
      <c r="AD31" s="779"/>
      <c r="AE31" s="780"/>
      <c r="AF31" s="781">
        <v>0</v>
      </c>
      <c r="AG31" s="782"/>
      <c r="AH31" s="782"/>
      <c r="AI31" s="782"/>
      <c r="AJ31" s="783"/>
      <c r="AK31" s="850">
        <v>12</v>
      </c>
      <c r="AL31" s="851"/>
      <c r="AM31" s="851"/>
      <c r="AN31" s="851"/>
      <c r="AO31" s="851"/>
      <c r="AP31" s="851" t="s">
        <v>548</v>
      </c>
      <c r="AQ31" s="851"/>
      <c r="AR31" s="851"/>
      <c r="AS31" s="851"/>
      <c r="AT31" s="851"/>
      <c r="AU31" s="851" t="s">
        <v>548</v>
      </c>
      <c r="AV31" s="851"/>
      <c r="AW31" s="851"/>
      <c r="AX31" s="851"/>
      <c r="AY31" s="851"/>
      <c r="AZ31" s="852" t="s">
        <v>548</v>
      </c>
      <c r="BA31" s="852"/>
      <c r="BB31" s="852"/>
      <c r="BC31" s="852"/>
      <c r="BD31" s="852"/>
      <c r="BE31" s="848"/>
      <c r="BF31" s="848"/>
      <c r="BG31" s="848"/>
      <c r="BH31" s="848"/>
      <c r="BI31" s="849"/>
      <c r="BJ31" s="205"/>
      <c r="BK31" s="205"/>
      <c r="BL31" s="205"/>
      <c r="BM31" s="205"/>
      <c r="BN31" s="205"/>
      <c r="BO31" s="218"/>
      <c r="BP31" s="218"/>
      <c r="BQ31" s="215"/>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829</v>
      </c>
      <c r="R32" s="779"/>
      <c r="S32" s="779"/>
      <c r="T32" s="779"/>
      <c r="U32" s="779"/>
      <c r="V32" s="779">
        <v>794</v>
      </c>
      <c r="W32" s="779"/>
      <c r="X32" s="779"/>
      <c r="Y32" s="779"/>
      <c r="Z32" s="779"/>
      <c r="AA32" s="779">
        <v>35</v>
      </c>
      <c r="AB32" s="779"/>
      <c r="AC32" s="779"/>
      <c r="AD32" s="779"/>
      <c r="AE32" s="780"/>
      <c r="AF32" s="781">
        <v>701</v>
      </c>
      <c r="AG32" s="782"/>
      <c r="AH32" s="782"/>
      <c r="AI32" s="782"/>
      <c r="AJ32" s="783"/>
      <c r="AK32" s="850">
        <v>5</v>
      </c>
      <c r="AL32" s="851"/>
      <c r="AM32" s="851"/>
      <c r="AN32" s="851"/>
      <c r="AO32" s="851"/>
      <c r="AP32" s="851">
        <v>1628</v>
      </c>
      <c r="AQ32" s="851"/>
      <c r="AR32" s="851"/>
      <c r="AS32" s="851"/>
      <c r="AT32" s="851"/>
      <c r="AU32" s="851" t="s">
        <v>548</v>
      </c>
      <c r="AV32" s="851"/>
      <c r="AW32" s="851"/>
      <c r="AX32" s="851"/>
      <c r="AY32" s="851"/>
      <c r="AZ32" s="852" t="s">
        <v>548</v>
      </c>
      <c r="BA32" s="852"/>
      <c r="BB32" s="852"/>
      <c r="BC32" s="852"/>
      <c r="BD32" s="852"/>
      <c r="BE32" s="848" t="s">
        <v>385</v>
      </c>
      <c r="BF32" s="848"/>
      <c r="BG32" s="848"/>
      <c r="BH32" s="848"/>
      <c r="BI32" s="849"/>
      <c r="BJ32" s="205"/>
      <c r="BK32" s="205"/>
      <c r="BL32" s="205"/>
      <c r="BM32" s="205"/>
      <c r="BN32" s="205"/>
      <c r="BO32" s="218"/>
      <c r="BP32" s="218"/>
      <c r="BQ32" s="215"/>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thickBot="1" x14ac:dyDescent="0.2">
      <c r="A33" s="219">
        <v>6</v>
      </c>
      <c r="B33" s="775" t="s">
        <v>386</v>
      </c>
      <c r="C33" s="776"/>
      <c r="D33" s="776"/>
      <c r="E33" s="776"/>
      <c r="F33" s="776"/>
      <c r="G33" s="776"/>
      <c r="H33" s="776"/>
      <c r="I33" s="776"/>
      <c r="J33" s="776"/>
      <c r="K33" s="776"/>
      <c r="L33" s="776"/>
      <c r="M33" s="776"/>
      <c r="N33" s="776"/>
      <c r="O33" s="776"/>
      <c r="P33" s="777"/>
      <c r="Q33" s="778">
        <v>1422</v>
      </c>
      <c r="R33" s="779"/>
      <c r="S33" s="779"/>
      <c r="T33" s="779"/>
      <c r="U33" s="779"/>
      <c r="V33" s="779">
        <v>1422</v>
      </c>
      <c r="W33" s="779"/>
      <c r="X33" s="779"/>
      <c r="Y33" s="779"/>
      <c r="Z33" s="779"/>
      <c r="AA33" s="779" t="s">
        <v>548</v>
      </c>
      <c r="AB33" s="779"/>
      <c r="AC33" s="779"/>
      <c r="AD33" s="779"/>
      <c r="AE33" s="780"/>
      <c r="AF33" s="781" t="s">
        <v>111</v>
      </c>
      <c r="AG33" s="782"/>
      <c r="AH33" s="782"/>
      <c r="AI33" s="782"/>
      <c r="AJ33" s="783"/>
      <c r="AK33" s="850">
        <v>564</v>
      </c>
      <c r="AL33" s="851"/>
      <c r="AM33" s="851"/>
      <c r="AN33" s="851"/>
      <c r="AO33" s="851"/>
      <c r="AP33" s="851">
        <v>11670</v>
      </c>
      <c r="AQ33" s="851"/>
      <c r="AR33" s="851"/>
      <c r="AS33" s="851"/>
      <c r="AT33" s="851"/>
      <c r="AU33" s="851">
        <v>7305</v>
      </c>
      <c r="AV33" s="851"/>
      <c r="AW33" s="851"/>
      <c r="AX33" s="851"/>
      <c r="AY33" s="851"/>
      <c r="AZ33" s="852" t="s">
        <v>548</v>
      </c>
      <c r="BA33" s="852"/>
      <c r="BB33" s="852"/>
      <c r="BC33" s="852"/>
      <c r="BD33" s="852"/>
      <c r="BE33" s="848" t="s">
        <v>387</v>
      </c>
      <c r="BF33" s="848"/>
      <c r="BG33" s="848"/>
      <c r="BH33" s="848"/>
      <c r="BI33" s="849"/>
      <c r="BJ33" s="205"/>
      <c r="BK33" s="205"/>
      <c r="BL33" s="205"/>
      <c r="BM33" s="205"/>
      <c r="BN33" s="205"/>
      <c r="BO33" s="218"/>
      <c r="BP33" s="218"/>
      <c r="BQ33" s="215"/>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hidden="1" customHeight="1" thickBot="1" x14ac:dyDescent="0.2">
      <c r="A34" s="219"/>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hidden="1"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hidden="1"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hidden="1"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hidden="1"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hidden="1"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hidden="1"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hidden="1"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hidden="1"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hidden="1"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hidden="1"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hidden="1"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hidden="1"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hidden="1"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hidden="1"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hidden="1"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hidden="1"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hidden="1"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hidden="1"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hidden="1"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hidden="1"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hidden="1"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hidden="1"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hidden="1"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hidden="1"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hidden="1"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hidden="1"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hidden="1"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1381</v>
      </c>
      <c r="AG63" s="862"/>
      <c r="AH63" s="862"/>
      <c r="AI63" s="862"/>
      <c r="AJ63" s="863"/>
      <c r="AK63" s="864"/>
      <c r="AL63" s="859"/>
      <c r="AM63" s="859"/>
      <c r="AN63" s="859"/>
      <c r="AO63" s="859"/>
      <c r="AP63" s="862">
        <v>13298</v>
      </c>
      <c r="AQ63" s="862"/>
      <c r="AR63" s="862"/>
      <c r="AS63" s="862"/>
      <c r="AT63" s="862"/>
      <c r="AU63" s="862">
        <v>7305</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538</v>
      </c>
      <c r="C68" s="890"/>
      <c r="D68" s="890"/>
      <c r="E68" s="890"/>
      <c r="F68" s="890"/>
      <c r="G68" s="890"/>
      <c r="H68" s="890"/>
      <c r="I68" s="890"/>
      <c r="J68" s="890"/>
      <c r="K68" s="890"/>
      <c r="L68" s="890"/>
      <c r="M68" s="890"/>
      <c r="N68" s="890"/>
      <c r="O68" s="890"/>
      <c r="P68" s="891"/>
      <c r="Q68" s="892">
        <v>5242</v>
      </c>
      <c r="R68" s="886"/>
      <c r="S68" s="886"/>
      <c r="T68" s="886"/>
      <c r="U68" s="886"/>
      <c r="V68" s="886">
        <v>5217</v>
      </c>
      <c r="W68" s="886"/>
      <c r="X68" s="886"/>
      <c r="Y68" s="886"/>
      <c r="Z68" s="886"/>
      <c r="AA68" s="886">
        <v>26</v>
      </c>
      <c r="AB68" s="886"/>
      <c r="AC68" s="886"/>
      <c r="AD68" s="886"/>
      <c r="AE68" s="886"/>
      <c r="AF68" s="886">
        <v>26</v>
      </c>
      <c r="AG68" s="886"/>
      <c r="AH68" s="886"/>
      <c r="AI68" s="886"/>
      <c r="AJ68" s="886"/>
      <c r="AK68" s="886">
        <v>12</v>
      </c>
      <c r="AL68" s="886"/>
      <c r="AM68" s="886"/>
      <c r="AN68" s="886"/>
      <c r="AO68" s="886"/>
      <c r="AP68" s="886" t="s">
        <v>545</v>
      </c>
      <c r="AQ68" s="886"/>
      <c r="AR68" s="886"/>
      <c r="AS68" s="886"/>
      <c r="AT68" s="886"/>
      <c r="AU68" s="886" t="s">
        <v>545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539</v>
      </c>
      <c r="C69" s="894"/>
      <c r="D69" s="894"/>
      <c r="E69" s="894"/>
      <c r="F69" s="894"/>
      <c r="G69" s="894"/>
      <c r="H69" s="894"/>
      <c r="I69" s="894"/>
      <c r="J69" s="894"/>
      <c r="K69" s="894"/>
      <c r="L69" s="894"/>
      <c r="M69" s="894"/>
      <c r="N69" s="894"/>
      <c r="O69" s="894"/>
      <c r="P69" s="895"/>
      <c r="Q69" s="896">
        <v>14094</v>
      </c>
      <c r="R69" s="851"/>
      <c r="S69" s="851"/>
      <c r="T69" s="851"/>
      <c r="U69" s="851"/>
      <c r="V69" s="851">
        <v>13724</v>
      </c>
      <c r="W69" s="851"/>
      <c r="X69" s="851"/>
      <c r="Y69" s="851"/>
      <c r="Z69" s="851"/>
      <c r="AA69" s="851">
        <v>370</v>
      </c>
      <c r="AB69" s="851"/>
      <c r="AC69" s="851"/>
      <c r="AD69" s="851"/>
      <c r="AE69" s="851"/>
      <c r="AF69" s="851">
        <v>370</v>
      </c>
      <c r="AG69" s="851"/>
      <c r="AH69" s="851"/>
      <c r="AI69" s="851"/>
      <c r="AJ69" s="851"/>
      <c r="AK69" s="851">
        <v>40</v>
      </c>
      <c r="AL69" s="851"/>
      <c r="AM69" s="851"/>
      <c r="AN69" s="851"/>
      <c r="AO69" s="851"/>
      <c r="AP69" s="851">
        <v>5552</v>
      </c>
      <c r="AQ69" s="851"/>
      <c r="AR69" s="851"/>
      <c r="AS69" s="851"/>
      <c r="AT69" s="851"/>
      <c r="AU69" s="851">
        <v>589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540</v>
      </c>
      <c r="C70" s="894"/>
      <c r="D70" s="894"/>
      <c r="E70" s="894"/>
      <c r="F70" s="894"/>
      <c r="G70" s="894"/>
      <c r="H70" s="894"/>
      <c r="I70" s="894"/>
      <c r="J70" s="894"/>
      <c r="K70" s="894"/>
      <c r="L70" s="894"/>
      <c r="M70" s="894"/>
      <c r="N70" s="894"/>
      <c r="O70" s="894"/>
      <c r="P70" s="895"/>
      <c r="Q70" s="896">
        <v>126</v>
      </c>
      <c r="R70" s="851"/>
      <c r="S70" s="851"/>
      <c r="T70" s="851"/>
      <c r="U70" s="851"/>
      <c r="V70" s="851">
        <v>121</v>
      </c>
      <c r="W70" s="851"/>
      <c r="X70" s="851"/>
      <c r="Y70" s="851"/>
      <c r="Z70" s="851"/>
      <c r="AA70" s="851">
        <v>4</v>
      </c>
      <c r="AB70" s="851"/>
      <c r="AC70" s="851"/>
      <c r="AD70" s="851"/>
      <c r="AE70" s="851"/>
      <c r="AF70" s="851">
        <v>4</v>
      </c>
      <c r="AG70" s="851"/>
      <c r="AH70" s="851"/>
      <c r="AI70" s="851"/>
      <c r="AJ70" s="851"/>
      <c r="AK70" s="851">
        <v>19</v>
      </c>
      <c r="AL70" s="851"/>
      <c r="AM70" s="851"/>
      <c r="AN70" s="851"/>
      <c r="AO70" s="851"/>
      <c r="AP70" s="851" t="s">
        <v>545</v>
      </c>
      <c r="AQ70" s="851"/>
      <c r="AR70" s="851"/>
      <c r="AS70" s="851"/>
      <c r="AT70" s="851"/>
      <c r="AU70" s="851" t="s">
        <v>545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541</v>
      </c>
      <c r="C71" s="894"/>
      <c r="D71" s="894"/>
      <c r="E71" s="894"/>
      <c r="F71" s="894"/>
      <c r="G71" s="894"/>
      <c r="H71" s="894"/>
      <c r="I71" s="894"/>
      <c r="J71" s="894"/>
      <c r="K71" s="894"/>
      <c r="L71" s="894"/>
      <c r="M71" s="894"/>
      <c r="N71" s="894"/>
      <c r="O71" s="894"/>
      <c r="P71" s="895"/>
      <c r="Q71" s="896">
        <v>264</v>
      </c>
      <c r="R71" s="851"/>
      <c r="S71" s="851"/>
      <c r="T71" s="851"/>
      <c r="U71" s="851"/>
      <c r="V71" s="851">
        <v>264</v>
      </c>
      <c r="W71" s="851"/>
      <c r="X71" s="851"/>
      <c r="Y71" s="851"/>
      <c r="Z71" s="851"/>
      <c r="AA71" s="851">
        <v>1</v>
      </c>
      <c r="AB71" s="851"/>
      <c r="AC71" s="851"/>
      <c r="AD71" s="851"/>
      <c r="AE71" s="851"/>
      <c r="AF71" s="851">
        <v>1</v>
      </c>
      <c r="AG71" s="851"/>
      <c r="AH71" s="851"/>
      <c r="AI71" s="851"/>
      <c r="AJ71" s="851"/>
      <c r="AK71" s="851">
        <v>5</v>
      </c>
      <c r="AL71" s="851"/>
      <c r="AM71" s="851"/>
      <c r="AN71" s="851"/>
      <c r="AO71" s="851"/>
      <c r="AP71" s="851" t="s">
        <v>545</v>
      </c>
      <c r="AQ71" s="851"/>
      <c r="AR71" s="851"/>
      <c r="AS71" s="851"/>
      <c r="AT71" s="851"/>
      <c r="AU71" s="851" t="s">
        <v>545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542</v>
      </c>
      <c r="C72" s="894"/>
      <c r="D72" s="894"/>
      <c r="E72" s="894"/>
      <c r="F72" s="894"/>
      <c r="G72" s="894"/>
      <c r="H72" s="894"/>
      <c r="I72" s="894"/>
      <c r="J72" s="894"/>
      <c r="K72" s="894"/>
      <c r="L72" s="894"/>
      <c r="M72" s="894"/>
      <c r="N72" s="894"/>
      <c r="O72" s="894"/>
      <c r="P72" s="895"/>
      <c r="Q72" s="896">
        <v>3482</v>
      </c>
      <c r="R72" s="851"/>
      <c r="S72" s="851"/>
      <c r="T72" s="851"/>
      <c r="U72" s="851"/>
      <c r="V72" s="851">
        <v>3215</v>
      </c>
      <c r="W72" s="851"/>
      <c r="X72" s="851"/>
      <c r="Y72" s="851"/>
      <c r="Z72" s="851"/>
      <c r="AA72" s="851">
        <v>268</v>
      </c>
      <c r="AB72" s="851"/>
      <c r="AC72" s="851"/>
      <c r="AD72" s="851"/>
      <c r="AE72" s="851"/>
      <c r="AF72" s="851">
        <v>1953</v>
      </c>
      <c r="AG72" s="851"/>
      <c r="AH72" s="851"/>
      <c r="AI72" s="851"/>
      <c r="AJ72" s="851"/>
      <c r="AK72" s="851">
        <v>306</v>
      </c>
      <c r="AL72" s="851"/>
      <c r="AM72" s="851"/>
      <c r="AN72" s="851"/>
      <c r="AO72" s="851"/>
      <c r="AP72" s="851">
        <v>1898</v>
      </c>
      <c r="AQ72" s="851"/>
      <c r="AR72" s="851"/>
      <c r="AS72" s="851"/>
      <c r="AT72" s="851"/>
      <c r="AU72" s="851">
        <v>475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543</v>
      </c>
      <c r="C73" s="894"/>
      <c r="D73" s="894"/>
      <c r="E73" s="894"/>
      <c r="F73" s="894"/>
      <c r="G73" s="894"/>
      <c r="H73" s="894"/>
      <c r="I73" s="894"/>
      <c r="J73" s="894"/>
      <c r="K73" s="894"/>
      <c r="L73" s="894"/>
      <c r="M73" s="894"/>
      <c r="N73" s="894"/>
      <c r="O73" s="894"/>
      <c r="P73" s="895"/>
      <c r="Q73" s="896">
        <v>203</v>
      </c>
      <c r="R73" s="851"/>
      <c r="S73" s="851"/>
      <c r="T73" s="851"/>
      <c r="U73" s="851"/>
      <c r="V73" s="851">
        <v>125</v>
      </c>
      <c r="W73" s="851"/>
      <c r="X73" s="851"/>
      <c r="Y73" s="851"/>
      <c r="Z73" s="851"/>
      <c r="AA73" s="851">
        <v>78</v>
      </c>
      <c r="AB73" s="851"/>
      <c r="AC73" s="851"/>
      <c r="AD73" s="851"/>
      <c r="AE73" s="851"/>
      <c r="AF73" s="851">
        <v>78</v>
      </c>
      <c r="AG73" s="851"/>
      <c r="AH73" s="851"/>
      <c r="AI73" s="851"/>
      <c r="AJ73" s="851"/>
      <c r="AK73" s="851" t="s">
        <v>548</v>
      </c>
      <c r="AL73" s="851"/>
      <c r="AM73" s="851"/>
      <c r="AN73" s="851"/>
      <c r="AO73" s="851"/>
      <c r="AP73" s="851" t="s">
        <v>545</v>
      </c>
      <c r="AQ73" s="851"/>
      <c r="AR73" s="851"/>
      <c r="AS73" s="851"/>
      <c r="AT73" s="851"/>
      <c r="AU73" s="851" t="s">
        <v>545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544</v>
      </c>
      <c r="C74" s="894"/>
      <c r="D74" s="894"/>
      <c r="E74" s="894"/>
      <c r="F74" s="894"/>
      <c r="G74" s="894"/>
      <c r="H74" s="894"/>
      <c r="I74" s="894"/>
      <c r="J74" s="894"/>
      <c r="K74" s="894"/>
      <c r="L74" s="894"/>
      <c r="M74" s="894"/>
      <c r="N74" s="894"/>
      <c r="O74" s="894"/>
      <c r="P74" s="895"/>
      <c r="Q74" s="896">
        <v>6113</v>
      </c>
      <c r="R74" s="851"/>
      <c r="S74" s="851"/>
      <c r="T74" s="851"/>
      <c r="U74" s="851"/>
      <c r="V74" s="851">
        <v>5054</v>
      </c>
      <c r="W74" s="851"/>
      <c r="X74" s="851"/>
      <c r="Y74" s="851"/>
      <c r="Z74" s="851"/>
      <c r="AA74" s="851">
        <v>1059</v>
      </c>
      <c r="AB74" s="851"/>
      <c r="AC74" s="851"/>
      <c r="AD74" s="851"/>
      <c r="AE74" s="851"/>
      <c r="AF74" s="851" t="s">
        <v>549</v>
      </c>
      <c r="AG74" s="851"/>
      <c r="AH74" s="851"/>
      <c r="AI74" s="851"/>
      <c r="AJ74" s="851"/>
      <c r="AK74" s="851" t="s">
        <v>548</v>
      </c>
      <c r="AL74" s="851"/>
      <c r="AM74" s="851"/>
      <c r="AN74" s="851"/>
      <c r="AO74" s="851"/>
      <c r="AP74" s="851" t="s">
        <v>545</v>
      </c>
      <c r="AQ74" s="851"/>
      <c r="AR74" s="851"/>
      <c r="AS74" s="851"/>
      <c r="AT74" s="851"/>
      <c r="AU74" s="851" t="s">
        <v>545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hidden="1"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hidden="1"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hidden="1"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hidden="1"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hidden="1"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hidden="1"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hidden="1"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hidden="1"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hidden="1"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hidden="1"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hidden="1"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hidden="1"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hidden="1"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2432</v>
      </c>
      <c r="AG88" s="862"/>
      <c r="AH88" s="862"/>
      <c r="AI88" s="862"/>
      <c r="AJ88" s="862"/>
      <c r="AK88" s="859"/>
      <c r="AL88" s="859"/>
      <c r="AM88" s="859"/>
      <c r="AN88" s="859"/>
      <c r="AO88" s="859"/>
      <c r="AP88" s="862">
        <v>7450</v>
      </c>
      <c r="AQ88" s="862"/>
      <c r="AR88" s="862"/>
      <c r="AS88" s="862"/>
      <c r="AT88" s="862"/>
      <c r="AU88" s="862">
        <v>1064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1300186</v>
      </c>
      <c r="AB110" s="922"/>
      <c r="AC110" s="922"/>
      <c r="AD110" s="922"/>
      <c r="AE110" s="923"/>
      <c r="AF110" s="924">
        <v>1210930</v>
      </c>
      <c r="AG110" s="922"/>
      <c r="AH110" s="922"/>
      <c r="AI110" s="922"/>
      <c r="AJ110" s="923"/>
      <c r="AK110" s="924">
        <v>1220204</v>
      </c>
      <c r="AL110" s="922"/>
      <c r="AM110" s="922"/>
      <c r="AN110" s="922"/>
      <c r="AO110" s="923"/>
      <c r="AP110" s="925">
        <v>20.7</v>
      </c>
      <c r="AQ110" s="926"/>
      <c r="AR110" s="926"/>
      <c r="AS110" s="926"/>
      <c r="AT110" s="927"/>
      <c r="AU110" s="928" t="s">
        <v>62</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10860278</v>
      </c>
      <c r="BR110" s="957"/>
      <c r="BS110" s="957"/>
      <c r="BT110" s="957"/>
      <c r="BU110" s="957"/>
      <c r="BV110" s="957">
        <v>11012904</v>
      </c>
      <c r="BW110" s="957"/>
      <c r="BX110" s="957"/>
      <c r="BY110" s="957"/>
      <c r="BZ110" s="957"/>
      <c r="CA110" s="957">
        <v>11532144</v>
      </c>
      <c r="CB110" s="957"/>
      <c r="CC110" s="957"/>
      <c r="CD110" s="957"/>
      <c r="CE110" s="957"/>
      <c r="CF110" s="971">
        <v>195.6</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207654</v>
      </c>
      <c r="BR111" s="950"/>
      <c r="BS111" s="950"/>
      <c r="BT111" s="950"/>
      <c r="BU111" s="950"/>
      <c r="BV111" s="950">
        <v>209278</v>
      </c>
      <c r="BW111" s="950"/>
      <c r="BX111" s="950"/>
      <c r="BY111" s="950"/>
      <c r="BZ111" s="950"/>
      <c r="CA111" s="950" t="s">
        <v>111</v>
      </c>
      <c r="CB111" s="950"/>
      <c r="CC111" s="950"/>
      <c r="CD111" s="950"/>
      <c r="CE111" s="950"/>
      <c r="CF111" s="944" t="s">
        <v>111</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7763816</v>
      </c>
      <c r="BR112" s="950"/>
      <c r="BS112" s="950"/>
      <c r="BT112" s="950"/>
      <c r="BU112" s="950"/>
      <c r="BV112" s="950">
        <v>7495894</v>
      </c>
      <c r="BW112" s="950"/>
      <c r="BX112" s="950"/>
      <c r="BY112" s="950"/>
      <c r="BZ112" s="950"/>
      <c r="CA112" s="950">
        <v>7305289</v>
      </c>
      <c r="CB112" s="950"/>
      <c r="CC112" s="950"/>
      <c r="CD112" s="950"/>
      <c r="CE112" s="950"/>
      <c r="CF112" s="944">
        <v>123.9</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396010</v>
      </c>
      <c r="AB113" s="964"/>
      <c r="AC113" s="964"/>
      <c r="AD113" s="964"/>
      <c r="AE113" s="965"/>
      <c r="AF113" s="966">
        <v>402109</v>
      </c>
      <c r="AG113" s="964"/>
      <c r="AH113" s="964"/>
      <c r="AI113" s="964"/>
      <c r="AJ113" s="965"/>
      <c r="AK113" s="966">
        <v>416392</v>
      </c>
      <c r="AL113" s="964"/>
      <c r="AM113" s="964"/>
      <c r="AN113" s="964"/>
      <c r="AO113" s="965"/>
      <c r="AP113" s="967">
        <v>7.1</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1162571</v>
      </c>
      <c r="BR113" s="950"/>
      <c r="BS113" s="950"/>
      <c r="BT113" s="950"/>
      <c r="BU113" s="950"/>
      <c r="BV113" s="950">
        <v>1148162</v>
      </c>
      <c r="BW113" s="950"/>
      <c r="BX113" s="950"/>
      <c r="BY113" s="950"/>
      <c r="BZ113" s="950"/>
      <c r="CA113" s="950">
        <v>1063602</v>
      </c>
      <c r="CB113" s="950"/>
      <c r="CC113" s="950"/>
      <c r="CD113" s="950"/>
      <c r="CE113" s="950"/>
      <c r="CF113" s="944">
        <v>18</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81330</v>
      </c>
      <c r="AB114" s="989"/>
      <c r="AC114" s="989"/>
      <c r="AD114" s="989"/>
      <c r="AE114" s="990"/>
      <c r="AF114" s="991">
        <v>98655</v>
      </c>
      <c r="AG114" s="989"/>
      <c r="AH114" s="989"/>
      <c r="AI114" s="989"/>
      <c r="AJ114" s="990"/>
      <c r="AK114" s="991">
        <v>112027</v>
      </c>
      <c r="AL114" s="989"/>
      <c r="AM114" s="989"/>
      <c r="AN114" s="989"/>
      <c r="AO114" s="990"/>
      <c r="AP114" s="992">
        <v>1.9</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2523826</v>
      </c>
      <c r="BR114" s="950"/>
      <c r="BS114" s="950"/>
      <c r="BT114" s="950"/>
      <c r="BU114" s="950"/>
      <c r="BV114" s="950">
        <v>2368912</v>
      </c>
      <c r="BW114" s="950"/>
      <c r="BX114" s="950"/>
      <c r="BY114" s="950"/>
      <c r="BZ114" s="950"/>
      <c r="CA114" s="950">
        <v>2326093</v>
      </c>
      <c r="CB114" s="950"/>
      <c r="CC114" s="950"/>
      <c r="CD114" s="950"/>
      <c r="CE114" s="950"/>
      <c r="CF114" s="944">
        <v>39.5</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207654</v>
      </c>
      <c r="DH115" s="989"/>
      <c r="DI115" s="989"/>
      <c r="DJ115" s="989"/>
      <c r="DK115" s="990"/>
      <c r="DL115" s="991">
        <v>209278</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1777526</v>
      </c>
      <c r="AB117" s="1007"/>
      <c r="AC117" s="1007"/>
      <c r="AD117" s="1007"/>
      <c r="AE117" s="1008"/>
      <c r="AF117" s="1009">
        <v>1711694</v>
      </c>
      <c r="AG117" s="1007"/>
      <c r="AH117" s="1007"/>
      <c r="AI117" s="1007"/>
      <c r="AJ117" s="1008"/>
      <c r="AK117" s="1009">
        <v>1748623</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22518145</v>
      </c>
      <c r="BR119" s="1028"/>
      <c r="BS119" s="1028"/>
      <c r="BT119" s="1028"/>
      <c r="BU119" s="1028"/>
      <c r="BV119" s="1028">
        <v>22235150</v>
      </c>
      <c r="BW119" s="1028"/>
      <c r="BX119" s="1028"/>
      <c r="BY119" s="1028"/>
      <c r="BZ119" s="1028"/>
      <c r="CA119" s="1028">
        <v>22227128</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3961119</v>
      </c>
      <c r="BR120" s="957"/>
      <c r="BS120" s="957"/>
      <c r="BT120" s="957"/>
      <c r="BU120" s="957"/>
      <c r="BV120" s="957">
        <v>3761335</v>
      </c>
      <c r="BW120" s="957"/>
      <c r="BX120" s="957"/>
      <c r="BY120" s="957"/>
      <c r="BZ120" s="957"/>
      <c r="CA120" s="957">
        <v>3702127</v>
      </c>
      <c r="CB120" s="957"/>
      <c r="CC120" s="957"/>
      <c r="CD120" s="957"/>
      <c r="CE120" s="957"/>
      <c r="CF120" s="971">
        <v>62.8</v>
      </c>
      <c r="CG120" s="972"/>
      <c r="CH120" s="972"/>
      <c r="CI120" s="972"/>
      <c r="CJ120" s="972"/>
      <c r="CK120" s="1037" t="s">
        <v>437</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7763816</v>
      </c>
      <c r="DH120" s="957"/>
      <c r="DI120" s="957"/>
      <c r="DJ120" s="957"/>
      <c r="DK120" s="957"/>
      <c r="DL120" s="957">
        <v>7495894</v>
      </c>
      <c r="DM120" s="957"/>
      <c r="DN120" s="957"/>
      <c r="DO120" s="957"/>
      <c r="DP120" s="957"/>
      <c r="DQ120" s="957">
        <v>7305289</v>
      </c>
      <c r="DR120" s="957"/>
      <c r="DS120" s="957"/>
      <c r="DT120" s="957"/>
      <c r="DU120" s="957"/>
      <c r="DV120" s="958">
        <v>123.9</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2089832</v>
      </c>
      <c r="BR121" s="950"/>
      <c r="BS121" s="950"/>
      <c r="BT121" s="950"/>
      <c r="BU121" s="950"/>
      <c r="BV121" s="950">
        <v>2107492</v>
      </c>
      <c r="BW121" s="950"/>
      <c r="BX121" s="950"/>
      <c r="BY121" s="950"/>
      <c r="BZ121" s="950"/>
      <c r="CA121" s="950">
        <v>2011085</v>
      </c>
      <c r="CB121" s="950"/>
      <c r="CC121" s="950"/>
      <c r="CD121" s="950"/>
      <c r="CE121" s="950"/>
      <c r="CF121" s="944">
        <v>34.1</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13954909</v>
      </c>
      <c r="BR122" s="1028"/>
      <c r="BS122" s="1028"/>
      <c r="BT122" s="1028"/>
      <c r="BU122" s="1028"/>
      <c r="BV122" s="1028">
        <v>14049093</v>
      </c>
      <c r="BW122" s="1028"/>
      <c r="BX122" s="1028"/>
      <c r="BY122" s="1028"/>
      <c r="BZ122" s="1028"/>
      <c r="CA122" s="1028">
        <v>14335971</v>
      </c>
      <c r="CB122" s="1028"/>
      <c r="CC122" s="1028"/>
      <c r="CD122" s="1028"/>
      <c r="CE122" s="1028"/>
      <c r="CF122" s="1048">
        <v>243.2</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441</v>
      </c>
      <c r="BP123" s="1036"/>
      <c r="BQ123" s="1095">
        <v>20005860</v>
      </c>
      <c r="BR123" s="1096"/>
      <c r="BS123" s="1096"/>
      <c r="BT123" s="1096"/>
      <c r="BU123" s="1096"/>
      <c r="BV123" s="1096">
        <v>19917920</v>
      </c>
      <c r="BW123" s="1096"/>
      <c r="BX123" s="1096"/>
      <c r="BY123" s="1096"/>
      <c r="BZ123" s="1096"/>
      <c r="CA123" s="1096">
        <v>20049183</v>
      </c>
      <c r="CB123" s="1096"/>
      <c r="CC123" s="1096"/>
      <c r="CD123" s="1096"/>
      <c r="CE123" s="1096"/>
      <c r="CF123" s="1029"/>
      <c r="CG123" s="1030"/>
      <c r="CH123" s="1030"/>
      <c r="CI123" s="1030"/>
      <c r="CJ123" s="1031"/>
      <c r="CK123" s="1040"/>
      <c r="CL123" s="1041"/>
      <c r="CM123" s="1041"/>
      <c r="CN123" s="1041"/>
      <c r="CO123" s="1042"/>
      <c r="CP123" s="1050" t="s">
        <v>442</v>
      </c>
      <c r="CQ123" s="1051"/>
      <c r="CR123" s="1051"/>
      <c r="CS123" s="1051"/>
      <c r="CT123" s="1051"/>
      <c r="CU123" s="1051"/>
      <c r="CV123" s="1051"/>
      <c r="CW123" s="1051"/>
      <c r="CX123" s="1051"/>
      <c r="CY123" s="1051"/>
      <c r="CZ123" s="1051"/>
      <c r="DA123" s="1051"/>
      <c r="DB123" s="1051"/>
      <c r="DC123" s="1051"/>
      <c r="DD123" s="1051"/>
      <c r="DE123" s="1051"/>
      <c r="DF123" s="1052"/>
      <c r="DG123" s="988" t="s">
        <v>443</v>
      </c>
      <c r="DH123" s="989"/>
      <c r="DI123" s="989"/>
      <c r="DJ123" s="989"/>
      <c r="DK123" s="990"/>
      <c r="DL123" s="991" t="s">
        <v>443</v>
      </c>
      <c r="DM123" s="989"/>
      <c r="DN123" s="989"/>
      <c r="DO123" s="989"/>
      <c r="DP123" s="990"/>
      <c r="DQ123" s="991" t="s">
        <v>443</v>
      </c>
      <c r="DR123" s="989"/>
      <c r="DS123" s="989"/>
      <c r="DT123" s="989"/>
      <c r="DU123" s="990"/>
      <c r="DV123" s="992" t="s">
        <v>443</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443</v>
      </c>
      <c r="AB124" s="989"/>
      <c r="AC124" s="989"/>
      <c r="AD124" s="989"/>
      <c r="AE124" s="990"/>
      <c r="AF124" s="991" t="s">
        <v>443</v>
      </c>
      <c r="AG124" s="989"/>
      <c r="AH124" s="989"/>
      <c r="AI124" s="989"/>
      <c r="AJ124" s="990"/>
      <c r="AK124" s="991" t="s">
        <v>443</v>
      </c>
      <c r="AL124" s="989"/>
      <c r="AM124" s="989"/>
      <c r="AN124" s="989"/>
      <c r="AO124" s="990"/>
      <c r="AP124" s="992" t="s">
        <v>443</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43.8</v>
      </c>
      <c r="BR124" s="1058"/>
      <c r="BS124" s="1058"/>
      <c r="BT124" s="1058"/>
      <c r="BU124" s="1058"/>
      <c r="BV124" s="1058">
        <v>39.1</v>
      </c>
      <c r="BW124" s="1058"/>
      <c r="BX124" s="1058"/>
      <c r="BY124" s="1058"/>
      <c r="BZ124" s="1058"/>
      <c r="CA124" s="1058">
        <v>36.9</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204812</v>
      </c>
      <c r="AB128" s="1078"/>
      <c r="AC128" s="1078"/>
      <c r="AD128" s="1078"/>
      <c r="AE128" s="1079"/>
      <c r="AF128" s="1080">
        <v>175681</v>
      </c>
      <c r="AG128" s="1078"/>
      <c r="AH128" s="1078"/>
      <c r="AI128" s="1078"/>
      <c r="AJ128" s="1079"/>
      <c r="AK128" s="1080">
        <v>144820</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458</v>
      </c>
      <c r="BG128" s="1085"/>
      <c r="BH128" s="1085"/>
      <c r="BI128" s="1085"/>
      <c r="BJ128" s="1085"/>
      <c r="BK128" s="1085"/>
      <c r="BL128" s="1086"/>
      <c r="BM128" s="1084">
        <v>14.02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6956904</v>
      </c>
      <c r="AB129" s="989"/>
      <c r="AC129" s="989"/>
      <c r="AD129" s="989"/>
      <c r="AE129" s="990"/>
      <c r="AF129" s="991">
        <v>7101891</v>
      </c>
      <c r="AG129" s="989"/>
      <c r="AH129" s="989"/>
      <c r="AI129" s="989"/>
      <c r="AJ129" s="990"/>
      <c r="AK129" s="991">
        <v>7077241</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462</v>
      </c>
      <c r="BG129" s="1099"/>
      <c r="BH129" s="1099"/>
      <c r="BI129" s="1099"/>
      <c r="BJ129" s="1099"/>
      <c r="BK129" s="1099"/>
      <c r="BL129" s="1100"/>
      <c r="BM129" s="1098">
        <v>19.02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1229886</v>
      </c>
      <c r="AB130" s="989"/>
      <c r="AC130" s="989"/>
      <c r="AD130" s="989"/>
      <c r="AE130" s="990"/>
      <c r="AF130" s="991">
        <v>1188793</v>
      </c>
      <c r="AG130" s="989"/>
      <c r="AH130" s="989"/>
      <c r="AI130" s="989"/>
      <c r="AJ130" s="990"/>
      <c r="AK130" s="991">
        <v>1182752</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6.3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5727018</v>
      </c>
      <c r="AB131" s="1014"/>
      <c r="AC131" s="1014"/>
      <c r="AD131" s="1014"/>
      <c r="AE131" s="1015"/>
      <c r="AF131" s="1013">
        <v>5913098</v>
      </c>
      <c r="AG131" s="1014"/>
      <c r="AH131" s="1014"/>
      <c r="AI131" s="1014"/>
      <c r="AJ131" s="1015"/>
      <c r="AK131" s="1013">
        <v>5894489</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v>36.9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5.9861519559999996</v>
      </c>
      <c r="AB132" s="1130"/>
      <c r="AC132" s="1130"/>
      <c r="AD132" s="1130"/>
      <c r="AE132" s="1131"/>
      <c r="AF132" s="1132">
        <v>5.8720487969999997</v>
      </c>
      <c r="AG132" s="1130"/>
      <c r="AH132" s="1130"/>
      <c r="AI132" s="1130"/>
      <c r="AJ132" s="1131"/>
      <c r="AK132" s="1132">
        <v>7.1431297950000001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6.5</v>
      </c>
      <c r="AB133" s="1113"/>
      <c r="AC133" s="1113"/>
      <c r="AD133" s="1113"/>
      <c r="AE133" s="1114"/>
      <c r="AF133" s="1112">
        <v>6</v>
      </c>
      <c r="AG133" s="1113"/>
      <c r="AH133" s="1113"/>
      <c r="AI133" s="1113"/>
      <c r="AJ133" s="1114"/>
      <c r="AK133" s="1112">
        <v>6.3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33"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0" t="s">
        <v>473</v>
      </c>
      <c r="L7" s="256"/>
      <c r="M7" s="257" t="s">
        <v>474</v>
      </c>
      <c r="N7" s="258"/>
    </row>
    <row r="8" spans="1:16" x14ac:dyDescent="0.15">
      <c r="A8" s="250"/>
      <c r="B8" s="246"/>
      <c r="C8" s="246"/>
      <c r="D8" s="246"/>
      <c r="E8" s="246"/>
      <c r="F8" s="246"/>
      <c r="G8" s="259"/>
      <c r="H8" s="260"/>
      <c r="I8" s="260"/>
      <c r="J8" s="261"/>
      <c r="K8" s="1151"/>
      <c r="L8" s="262" t="s">
        <v>475</v>
      </c>
      <c r="M8" s="263" t="s">
        <v>476</v>
      </c>
      <c r="N8" s="264" t="s">
        <v>477</v>
      </c>
    </row>
    <row r="9" spans="1:16" x14ac:dyDescent="0.15">
      <c r="A9" s="250"/>
      <c r="B9" s="246"/>
      <c r="C9" s="246"/>
      <c r="D9" s="246"/>
      <c r="E9" s="246"/>
      <c r="F9" s="246"/>
      <c r="G9" s="1152" t="s">
        <v>478</v>
      </c>
      <c r="H9" s="1153"/>
      <c r="I9" s="1153"/>
      <c r="J9" s="1154"/>
      <c r="K9" s="265">
        <v>1875818</v>
      </c>
      <c r="L9" s="266">
        <v>58021</v>
      </c>
      <c r="M9" s="267">
        <v>55845</v>
      </c>
      <c r="N9" s="268">
        <v>3.9</v>
      </c>
    </row>
    <row r="10" spans="1:16" x14ac:dyDescent="0.15">
      <c r="A10" s="250"/>
      <c r="B10" s="246"/>
      <c r="C10" s="246"/>
      <c r="D10" s="246"/>
      <c r="E10" s="246"/>
      <c r="F10" s="246"/>
      <c r="G10" s="1152" t="s">
        <v>479</v>
      </c>
      <c r="H10" s="1153"/>
      <c r="I10" s="1153"/>
      <c r="J10" s="1154"/>
      <c r="K10" s="269">
        <v>186233</v>
      </c>
      <c r="L10" s="270">
        <v>5760</v>
      </c>
      <c r="M10" s="271">
        <v>5607</v>
      </c>
      <c r="N10" s="272">
        <v>2.7</v>
      </c>
    </row>
    <row r="11" spans="1:16" ht="13.5" customHeight="1" x14ac:dyDescent="0.15">
      <c r="A11" s="250"/>
      <c r="B11" s="246"/>
      <c r="C11" s="246"/>
      <c r="D11" s="246"/>
      <c r="E11" s="246"/>
      <c r="F11" s="246"/>
      <c r="G11" s="1152" t="s">
        <v>480</v>
      </c>
      <c r="H11" s="1153"/>
      <c r="I11" s="1153"/>
      <c r="J11" s="1154"/>
      <c r="K11" s="269">
        <v>409373</v>
      </c>
      <c r="L11" s="270">
        <v>12662</v>
      </c>
      <c r="M11" s="271">
        <v>8384</v>
      </c>
      <c r="N11" s="272">
        <v>51</v>
      </c>
    </row>
    <row r="12" spans="1:16" ht="13.5" customHeight="1" x14ac:dyDescent="0.15">
      <c r="A12" s="250"/>
      <c r="B12" s="246"/>
      <c r="C12" s="246"/>
      <c r="D12" s="246"/>
      <c r="E12" s="246"/>
      <c r="F12" s="246"/>
      <c r="G12" s="1152" t="s">
        <v>481</v>
      </c>
      <c r="H12" s="1153"/>
      <c r="I12" s="1153"/>
      <c r="J12" s="1154"/>
      <c r="K12" s="269" t="s">
        <v>482</v>
      </c>
      <c r="L12" s="270" t="s">
        <v>482</v>
      </c>
      <c r="M12" s="271">
        <v>147</v>
      </c>
      <c r="N12" s="272" t="s">
        <v>482</v>
      </c>
    </row>
    <row r="13" spans="1:16" ht="13.5" customHeight="1" x14ac:dyDescent="0.15">
      <c r="A13" s="250"/>
      <c r="B13" s="246"/>
      <c r="C13" s="246"/>
      <c r="D13" s="246"/>
      <c r="E13" s="246"/>
      <c r="F13" s="246"/>
      <c r="G13" s="1152" t="s">
        <v>483</v>
      </c>
      <c r="H13" s="1153"/>
      <c r="I13" s="1153"/>
      <c r="J13" s="1154"/>
      <c r="K13" s="269" t="s">
        <v>482</v>
      </c>
      <c r="L13" s="270" t="s">
        <v>482</v>
      </c>
      <c r="M13" s="271">
        <v>6</v>
      </c>
      <c r="N13" s="272" t="s">
        <v>482</v>
      </c>
    </row>
    <row r="14" spans="1:16" ht="13.5" customHeight="1" x14ac:dyDescent="0.15">
      <c r="A14" s="250"/>
      <c r="B14" s="246"/>
      <c r="C14" s="246"/>
      <c r="D14" s="246"/>
      <c r="E14" s="246"/>
      <c r="F14" s="246"/>
      <c r="G14" s="1152" t="s">
        <v>484</v>
      </c>
      <c r="H14" s="1153"/>
      <c r="I14" s="1153"/>
      <c r="J14" s="1154"/>
      <c r="K14" s="269">
        <v>76158</v>
      </c>
      <c r="L14" s="270">
        <v>2356</v>
      </c>
      <c r="M14" s="271">
        <v>2653</v>
      </c>
      <c r="N14" s="272">
        <v>-11.2</v>
      </c>
    </row>
    <row r="15" spans="1:16" ht="13.5" customHeight="1" x14ac:dyDescent="0.15">
      <c r="A15" s="250"/>
      <c r="B15" s="246"/>
      <c r="C15" s="246"/>
      <c r="D15" s="246"/>
      <c r="E15" s="246"/>
      <c r="F15" s="246"/>
      <c r="G15" s="1152" t="s">
        <v>485</v>
      </c>
      <c r="H15" s="1153"/>
      <c r="I15" s="1153"/>
      <c r="J15" s="1154"/>
      <c r="K15" s="269">
        <v>31236</v>
      </c>
      <c r="L15" s="270">
        <v>966</v>
      </c>
      <c r="M15" s="271">
        <v>1240</v>
      </c>
      <c r="N15" s="272">
        <v>-22.1</v>
      </c>
    </row>
    <row r="16" spans="1:16" x14ac:dyDescent="0.15">
      <c r="A16" s="250"/>
      <c r="B16" s="246"/>
      <c r="C16" s="246"/>
      <c r="D16" s="246"/>
      <c r="E16" s="246"/>
      <c r="F16" s="246"/>
      <c r="G16" s="1155" t="s">
        <v>486</v>
      </c>
      <c r="H16" s="1156"/>
      <c r="I16" s="1156"/>
      <c r="J16" s="1157"/>
      <c r="K16" s="270">
        <v>-208498</v>
      </c>
      <c r="L16" s="270">
        <v>-6449</v>
      </c>
      <c r="M16" s="271">
        <v>-5294</v>
      </c>
      <c r="N16" s="272">
        <v>21.8</v>
      </c>
    </row>
    <row r="17" spans="1:16" x14ac:dyDescent="0.15">
      <c r="A17" s="250"/>
      <c r="B17" s="246"/>
      <c r="C17" s="246"/>
      <c r="D17" s="246"/>
      <c r="E17" s="246"/>
      <c r="F17" s="246"/>
      <c r="G17" s="1155" t="s">
        <v>170</v>
      </c>
      <c r="H17" s="1156"/>
      <c r="I17" s="1156"/>
      <c r="J17" s="1157"/>
      <c r="K17" s="270">
        <v>2370320</v>
      </c>
      <c r="L17" s="270">
        <v>73316</v>
      </c>
      <c r="M17" s="271">
        <v>68586</v>
      </c>
      <c r="N17" s="272">
        <v>6.9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7" t="s">
        <v>491</v>
      </c>
      <c r="H21" s="1148"/>
      <c r="I21" s="1148"/>
      <c r="J21" s="1149"/>
      <c r="K21" s="282">
        <v>7.21</v>
      </c>
      <c r="L21" s="283">
        <v>6.42</v>
      </c>
      <c r="M21" s="284">
        <v>0.79</v>
      </c>
      <c r="N21" s="251"/>
      <c r="O21" s="285"/>
      <c r="P21" s="281"/>
    </row>
    <row r="22" spans="1:16" s="286" customFormat="1" x14ac:dyDescent="0.15">
      <c r="A22" s="281"/>
      <c r="B22" s="251"/>
      <c r="C22" s="251"/>
      <c r="D22" s="251"/>
      <c r="E22" s="251"/>
      <c r="F22" s="251"/>
      <c r="G22" s="1147" t="s">
        <v>492</v>
      </c>
      <c r="H22" s="1148"/>
      <c r="I22" s="1148"/>
      <c r="J22" s="1149"/>
      <c r="K22" s="287">
        <v>93.7</v>
      </c>
      <c r="L22" s="288">
        <v>97.3</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0" t="s">
        <v>473</v>
      </c>
      <c r="L30" s="256"/>
      <c r="M30" s="257" t="s">
        <v>474</v>
      </c>
      <c r="N30" s="258"/>
    </row>
    <row r="31" spans="1:16" x14ac:dyDescent="0.15">
      <c r="A31" s="250"/>
      <c r="B31" s="246"/>
      <c r="C31" s="246"/>
      <c r="D31" s="246"/>
      <c r="E31" s="246"/>
      <c r="F31" s="246"/>
      <c r="G31" s="259"/>
      <c r="H31" s="260"/>
      <c r="I31" s="260"/>
      <c r="J31" s="261"/>
      <c r="K31" s="1151"/>
      <c r="L31" s="262" t="s">
        <v>475</v>
      </c>
      <c r="M31" s="263" t="s">
        <v>476</v>
      </c>
      <c r="N31" s="264" t="s">
        <v>477</v>
      </c>
    </row>
    <row r="32" spans="1:16" ht="27" customHeight="1" x14ac:dyDescent="0.15">
      <c r="A32" s="250"/>
      <c r="B32" s="246"/>
      <c r="C32" s="246"/>
      <c r="D32" s="246"/>
      <c r="E32" s="246"/>
      <c r="F32" s="246"/>
      <c r="G32" s="1163" t="s">
        <v>496</v>
      </c>
      <c r="H32" s="1164"/>
      <c r="I32" s="1164"/>
      <c r="J32" s="1165"/>
      <c r="K32" s="296">
        <v>1220204</v>
      </c>
      <c r="L32" s="296">
        <v>37742</v>
      </c>
      <c r="M32" s="297">
        <v>31128</v>
      </c>
      <c r="N32" s="298">
        <v>21.2</v>
      </c>
    </row>
    <row r="33" spans="1:16" ht="13.5" customHeight="1" x14ac:dyDescent="0.15">
      <c r="A33" s="250"/>
      <c r="B33" s="246"/>
      <c r="C33" s="246"/>
      <c r="D33" s="246"/>
      <c r="E33" s="246"/>
      <c r="F33" s="246"/>
      <c r="G33" s="1163" t="s">
        <v>497</v>
      </c>
      <c r="H33" s="1164"/>
      <c r="I33" s="1164"/>
      <c r="J33" s="1165"/>
      <c r="K33" s="296" t="s">
        <v>482</v>
      </c>
      <c r="L33" s="296" t="s">
        <v>482</v>
      </c>
      <c r="M33" s="297" t="s">
        <v>482</v>
      </c>
      <c r="N33" s="298" t="s">
        <v>482</v>
      </c>
    </row>
    <row r="34" spans="1:16" ht="27" customHeight="1" x14ac:dyDescent="0.15">
      <c r="A34" s="250"/>
      <c r="B34" s="246"/>
      <c r="C34" s="246"/>
      <c r="D34" s="246"/>
      <c r="E34" s="246"/>
      <c r="F34" s="246"/>
      <c r="G34" s="1163" t="s">
        <v>498</v>
      </c>
      <c r="H34" s="1164"/>
      <c r="I34" s="1164"/>
      <c r="J34" s="1165"/>
      <c r="K34" s="296" t="s">
        <v>482</v>
      </c>
      <c r="L34" s="296" t="s">
        <v>482</v>
      </c>
      <c r="M34" s="297" t="s">
        <v>482</v>
      </c>
      <c r="N34" s="298" t="s">
        <v>482</v>
      </c>
    </row>
    <row r="35" spans="1:16" ht="27" customHeight="1" x14ac:dyDescent="0.15">
      <c r="A35" s="250"/>
      <c r="B35" s="246"/>
      <c r="C35" s="246"/>
      <c r="D35" s="246"/>
      <c r="E35" s="246"/>
      <c r="F35" s="246"/>
      <c r="G35" s="1163" t="s">
        <v>499</v>
      </c>
      <c r="H35" s="1164"/>
      <c r="I35" s="1164"/>
      <c r="J35" s="1165"/>
      <c r="K35" s="296">
        <v>416392</v>
      </c>
      <c r="L35" s="296">
        <v>12879</v>
      </c>
      <c r="M35" s="297">
        <v>9784</v>
      </c>
      <c r="N35" s="298">
        <v>31.6</v>
      </c>
    </row>
    <row r="36" spans="1:16" ht="27" customHeight="1" x14ac:dyDescent="0.15">
      <c r="A36" s="250"/>
      <c r="B36" s="246"/>
      <c r="C36" s="246"/>
      <c r="D36" s="246"/>
      <c r="E36" s="246"/>
      <c r="F36" s="246"/>
      <c r="G36" s="1163" t="s">
        <v>500</v>
      </c>
      <c r="H36" s="1164"/>
      <c r="I36" s="1164"/>
      <c r="J36" s="1165"/>
      <c r="K36" s="296">
        <v>112027</v>
      </c>
      <c r="L36" s="296">
        <v>3465</v>
      </c>
      <c r="M36" s="297">
        <v>2611</v>
      </c>
      <c r="N36" s="298">
        <v>32.700000000000003</v>
      </c>
    </row>
    <row r="37" spans="1:16" ht="13.5" customHeight="1" x14ac:dyDescent="0.15">
      <c r="A37" s="250"/>
      <c r="B37" s="246"/>
      <c r="C37" s="246"/>
      <c r="D37" s="246"/>
      <c r="E37" s="246"/>
      <c r="F37" s="246"/>
      <c r="G37" s="1163" t="s">
        <v>501</v>
      </c>
      <c r="H37" s="1164"/>
      <c r="I37" s="1164"/>
      <c r="J37" s="1165"/>
      <c r="K37" s="296" t="s">
        <v>482</v>
      </c>
      <c r="L37" s="296" t="s">
        <v>482</v>
      </c>
      <c r="M37" s="297">
        <v>1177</v>
      </c>
      <c r="N37" s="298" t="s">
        <v>482</v>
      </c>
    </row>
    <row r="38" spans="1:16" ht="27" customHeight="1" x14ac:dyDescent="0.15">
      <c r="A38" s="250"/>
      <c r="B38" s="246"/>
      <c r="C38" s="246"/>
      <c r="D38" s="246"/>
      <c r="E38" s="246"/>
      <c r="F38" s="246"/>
      <c r="G38" s="1166" t="s">
        <v>502</v>
      </c>
      <c r="H38" s="1167"/>
      <c r="I38" s="1167"/>
      <c r="J38" s="1168"/>
      <c r="K38" s="299" t="s">
        <v>482</v>
      </c>
      <c r="L38" s="299" t="s">
        <v>482</v>
      </c>
      <c r="M38" s="300">
        <v>1</v>
      </c>
      <c r="N38" s="301" t="s">
        <v>482</v>
      </c>
      <c r="O38" s="295"/>
    </row>
    <row r="39" spans="1:16" x14ac:dyDescent="0.15">
      <c r="A39" s="250"/>
      <c r="B39" s="246"/>
      <c r="C39" s="246"/>
      <c r="D39" s="246"/>
      <c r="E39" s="246"/>
      <c r="F39" s="246"/>
      <c r="G39" s="1166" t="s">
        <v>503</v>
      </c>
      <c r="H39" s="1167"/>
      <c r="I39" s="1167"/>
      <c r="J39" s="1168"/>
      <c r="K39" s="302">
        <v>-144820</v>
      </c>
      <c r="L39" s="302">
        <v>-4479</v>
      </c>
      <c r="M39" s="303">
        <v>-3247</v>
      </c>
      <c r="N39" s="304">
        <v>37.9</v>
      </c>
      <c r="O39" s="295"/>
    </row>
    <row r="40" spans="1:16" ht="27" customHeight="1" x14ac:dyDescent="0.15">
      <c r="A40" s="250"/>
      <c r="B40" s="246"/>
      <c r="C40" s="246"/>
      <c r="D40" s="246"/>
      <c r="E40" s="246"/>
      <c r="F40" s="246"/>
      <c r="G40" s="1163" t="s">
        <v>504</v>
      </c>
      <c r="H40" s="1164"/>
      <c r="I40" s="1164"/>
      <c r="J40" s="1165"/>
      <c r="K40" s="302">
        <v>-1182752</v>
      </c>
      <c r="L40" s="302">
        <v>-36584</v>
      </c>
      <c r="M40" s="303">
        <v>-28558</v>
      </c>
      <c r="N40" s="304">
        <v>28.1</v>
      </c>
      <c r="O40" s="295"/>
    </row>
    <row r="41" spans="1:16" x14ac:dyDescent="0.15">
      <c r="A41" s="250"/>
      <c r="B41" s="246"/>
      <c r="C41" s="246"/>
      <c r="D41" s="246"/>
      <c r="E41" s="246"/>
      <c r="F41" s="246"/>
      <c r="G41" s="1169" t="s">
        <v>281</v>
      </c>
      <c r="H41" s="1170"/>
      <c r="I41" s="1170"/>
      <c r="J41" s="1171"/>
      <c r="K41" s="296">
        <v>421051</v>
      </c>
      <c r="L41" s="302">
        <v>13024</v>
      </c>
      <c r="M41" s="303">
        <v>12895</v>
      </c>
      <c r="N41" s="304">
        <v>1</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8" t="s">
        <v>473</v>
      </c>
      <c r="J49" s="1160" t="s">
        <v>508</v>
      </c>
      <c r="K49" s="1161"/>
      <c r="L49" s="1161"/>
      <c r="M49" s="1161"/>
      <c r="N49" s="1162"/>
    </row>
    <row r="50" spans="1:14" x14ac:dyDescent="0.15">
      <c r="A50" s="250"/>
      <c r="B50" s="246"/>
      <c r="C50" s="246"/>
      <c r="D50" s="246"/>
      <c r="E50" s="246"/>
      <c r="F50" s="246"/>
      <c r="G50" s="314"/>
      <c r="H50" s="315"/>
      <c r="I50" s="1159"/>
      <c r="J50" s="316" t="s">
        <v>509</v>
      </c>
      <c r="K50" s="317" t="s">
        <v>510</v>
      </c>
      <c r="L50" s="318" t="s">
        <v>511</v>
      </c>
      <c r="M50" s="319" t="s">
        <v>512</v>
      </c>
      <c r="N50" s="320" t="s">
        <v>513</v>
      </c>
    </row>
    <row r="51" spans="1:14" x14ac:dyDescent="0.15">
      <c r="A51" s="250"/>
      <c r="B51" s="246"/>
      <c r="C51" s="246"/>
      <c r="D51" s="246"/>
      <c r="E51" s="246"/>
      <c r="F51" s="246"/>
      <c r="G51" s="312" t="s">
        <v>514</v>
      </c>
      <c r="H51" s="313"/>
      <c r="I51" s="321">
        <v>612275</v>
      </c>
      <c r="J51" s="322">
        <v>18626</v>
      </c>
      <c r="K51" s="323">
        <v>-38.299999999999997</v>
      </c>
      <c r="L51" s="324">
        <v>46819</v>
      </c>
      <c r="M51" s="325">
        <v>9.3000000000000007</v>
      </c>
      <c r="N51" s="326">
        <v>-47.6</v>
      </c>
    </row>
    <row r="52" spans="1:14" x14ac:dyDescent="0.15">
      <c r="A52" s="250"/>
      <c r="B52" s="246"/>
      <c r="C52" s="246"/>
      <c r="D52" s="246"/>
      <c r="E52" s="246"/>
      <c r="F52" s="246"/>
      <c r="G52" s="327"/>
      <c r="H52" s="328" t="s">
        <v>515</v>
      </c>
      <c r="I52" s="329">
        <v>257816</v>
      </c>
      <c r="J52" s="330">
        <v>7843</v>
      </c>
      <c r="K52" s="331">
        <v>-63</v>
      </c>
      <c r="L52" s="332">
        <v>24121</v>
      </c>
      <c r="M52" s="333">
        <v>9.5</v>
      </c>
      <c r="N52" s="334">
        <v>-72.5</v>
      </c>
    </row>
    <row r="53" spans="1:14" x14ac:dyDescent="0.15">
      <c r="A53" s="250"/>
      <c r="B53" s="246"/>
      <c r="C53" s="246"/>
      <c r="D53" s="246"/>
      <c r="E53" s="246"/>
      <c r="F53" s="246"/>
      <c r="G53" s="312" t="s">
        <v>516</v>
      </c>
      <c r="H53" s="313"/>
      <c r="I53" s="321">
        <v>716576</v>
      </c>
      <c r="J53" s="322">
        <v>21790</v>
      </c>
      <c r="K53" s="323">
        <v>17</v>
      </c>
      <c r="L53" s="324">
        <v>53270</v>
      </c>
      <c r="M53" s="325">
        <v>13.8</v>
      </c>
      <c r="N53" s="326">
        <v>3.2</v>
      </c>
    </row>
    <row r="54" spans="1:14" x14ac:dyDescent="0.15">
      <c r="A54" s="250"/>
      <c r="B54" s="246"/>
      <c r="C54" s="246"/>
      <c r="D54" s="246"/>
      <c r="E54" s="246"/>
      <c r="F54" s="246"/>
      <c r="G54" s="327"/>
      <c r="H54" s="328" t="s">
        <v>515</v>
      </c>
      <c r="I54" s="329">
        <v>270472</v>
      </c>
      <c r="J54" s="330">
        <v>8225</v>
      </c>
      <c r="K54" s="331">
        <v>4.9000000000000004</v>
      </c>
      <c r="L54" s="332">
        <v>24316</v>
      </c>
      <c r="M54" s="333">
        <v>0.8</v>
      </c>
      <c r="N54" s="334">
        <v>4.0999999999999996</v>
      </c>
    </row>
    <row r="55" spans="1:14" x14ac:dyDescent="0.15">
      <c r="A55" s="250"/>
      <c r="B55" s="246"/>
      <c r="C55" s="246"/>
      <c r="D55" s="246"/>
      <c r="E55" s="246"/>
      <c r="F55" s="246"/>
      <c r="G55" s="312" t="s">
        <v>517</v>
      </c>
      <c r="H55" s="313"/>
      <c r="I55" s="321">
        <v>1156297</v>
      </c>
      <c r="J55" s="322">
        <v>35340</v>
      </c>
      <c r="K55" s="323">
        <v>62.2</v>
      </c>
      <c r="L55" s="324">
        <v>53292</v>
      </c>
      <c r="M55" s="325">
        <v>0</v>
      </c>
      <c r="N55" s="326">
        <v>62.2</v>
      </c>
    </row>
    <row r="56" spans="1:14" x14ac:dyDescent="0.15">
      <c r="A56" s="250"/>
      <c r="B56" s="246"/>
      <c r="C56" s="246"/>
      <c r="D56" s="246"/>
      <c r="E56" s="246"/>
      <c r="F56" s="246"/>
      <c r="G56" s="327"/>
      <c r="H56" s="328" t="s">
        <v>515</v>
      </c>
      <c r="I56" s="329">
        <v>607088</v>
      </c>
      <c r="J56" s="330">
        <v>18555</v>
      </c>
      <c r="K56" s="331">
        <v>125.6</v>
      </c>
      <c r="L56" s="332">
        <v>28900</v>
      </c>
      <c r="M56" s="333">
        <v>18.899999999999999</v>
      </c>
      <c r="N56" s="334">
        <v>106.7</v>
      </c>
    </row>
    <row r="57" spans="1:14" x14ac:dyDescent="0.15">
      <c r="A57" s="250"/>
      <c r="B57" s="246"/>
      <c r="C57" s="246"/>
      <c r="D57" s="246"/>
      <c r="E57" s="246"/>
      <c r="F57" s="246"/>
      <c r="G57" s="312" t="s">
        <v>518</v>
      </c>
      <c r="H57" s="313"/>
      <c r="I57" s="321">
        <v>1683883</v>
      </c>
      <c r="J57" s="322">
        <v>51774</v>
      </c>
      <c r="K57" s="323">
        <v>46.5</v>
      </c>
      <c r="L57" s="324">
        <v>49919</v>
      </c>
      <c r="M57" s="325">
        <v>-6.3</v>
      </c>
      <c r="N57" s="326">
        <v>52.8</v>
      </c>
    </row>
    <row r="58" spans="1:14" x14ac:dyDescent="0.15">
      <c r="A58" s="250"/>
      <c r="B58" s="246"/>
      <c r="C58" s="246"/>
      <c r="D58" s="246"/>
      <c r="E58" s="246"/>
      <c r="F58" s="246"/>
      <c r="G58" s="327"/>
      <c r="H58" s="328" t="s">
        <v>515</v>
      </c>
      <c r="I58" s="329">
        <v>1244524</v>
      </c>
      <c r="J58" s="330">
        <v>38265</v>
      </c>
      <c r="K58" s="331">
        <v>106.2</v>
      </c>
      <c r="L58" s="332">
        <v>26398</v>
      </c>
      <c r="M58" s="333">
        <v>-8.6999999999999993</v>
      </c>
      <c r="N58" s="334">
        <v>114.9</v>
      </c>
    </row>
    <row r="59" spans="1:14" x14ac:dyDescent="0.15">
      <c r="A59" s="250"/>
      <c r="B59" s="246"/>
      <c r="C59" s="246"/>
      <c r="D59" s="246"/>
      <c r="E59" s="246"/>
      <c r="F59" s="246"/>
      <c r="G59" s="312" t="s">
        <v>519</v>
      </c>
      <c r="H59" s="313"/>
      <c r="I59" s="321">
        <v>1089462</v>
      </c>
      <c r="J59" s="322">
        <v>33698</v>
      </c>
      <c r="K59" s="323">
        <v>-34.9</v>
      </c>
      <c r="L59" s="324">
        <v>47738</v>
      </c>
      <c r="M59" s="325">
        <v>-4.4000000000000004</v>
      </c>
      <c r="N59" s="326">
        <v>-30.5</v>
      </c>
    </row>
    <row r="60" spans="1:14" x14ac:dyDescent="0.15">
      <c r="A60" s="250"/>
      <c r="B60" s="246"/>
      <c r="C60" s="246"/>
      <c r="D60" s="246"/>
      <c r="E60" s="246"/>
      <c r="F60" s="246"/>
      <c r="G60" s="327"/>
      <c r="H60" s="328" t="s">
        <v>515</v>
      </c>
      <c r="I60" s="335">
        <v>766640</v>
      </c>
      <c r="J60" s="330">
        <v>23713</v>
      </c>
      <c r="K60" s="331">
        <v>-38</v>
      </c>
      <c r="L60" s="332">
        <v>24937</v>
      </c>
      <c r="M60" s="333">
        <v>-5.5</v>
      </c>
      <c r="N60" s="334">
        <v>-32.5</v>
      </c>
    </row>
    <row r="61" spans="1:14" x14ac:dyDescent="0.15">
      <c r="A61" s="250"/>
      <c r="B61" s="246"/>
      <c r="C61" s="246"/>
      <c r="D61" s="246"/>
      <c r="E61" s="246"/>
      <c r="F61" s="246"/>
      <c r="G61" s="312" t="s">
        <v>520</v>
      </c>
      <c r="H61" s="336"/>
      <c r="I61" s="337">
        <v>1051699</v>
      </c>
      <c r="J61" s="338">
        <v>32246</v>
      </c>
      <c r="K61" s="339">
        <v>10.5</v>
      </c>
      <c r="L61" s="340">
        <v>50208</v>
      </c>
      <c r="M61" s="341">
        <v>2.5</v>
      </c>
      <c r="N61" s="326">
        <v>8</v>
      </c>
    </row>
    <row r="62" spans="1:14" x14ac:dyDescent="0.15">
      <c r="A62" s="250"/>
      <c r="B62" s="246"/>
      <c r="C62" s="246"/>
      <c r="D62" s="246"/>
      <c r="E62" s="246"/>
      <c r="F62" s="246"/>
      <c r="G62" s="327"/>
      <c r="H62" s="328" t="s">
        <v>515</v>
      </c>
      <c r="I62" s="329">
        <v>629308</v>
      </c>
      <c r="J62" s="330">
        <v>19320</v>
      </c>
      <c r="K62" s="331">
        <v>27.1</v>
      </c>
      <c r="L62" s="332">
        <v>25734</v>
      </c>
      <c r="M62" s="333">
        <v>3</v>
      </c>
      <c r="N62" s="334">
        <v>24.1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19.66</v>
      </c>
      <c r="G47" s="12">
        <v>26.85</v>
      </c>
      <c r="H47" s="12">
        <v>31.23</v>
      </c>
      <c r="I47" s="12">
        <v>34.880000000000003</v>
      </c>
      <c r="J47" s="13">
        <v>35.03</v>
      </c>
    </row>
    <row r="48" spans="2:10" ht="57.75" customHeight="1" x14ac:dyDescent="0.15">
      <c r="B48" s="14"/>
      <c r="C48" s="1174" t="s">
        <v>4</v>
      </c>
      <c r="D48" s="1174"/>
      <c r="E48" s="1175"/>
      <c r="F48" s="15">
        <v>9.68</v>
      </c>
      <c r="G48" s="16">
        <v>12.63</v>
      </c>
      <c r="H48" s="16">
        <v>12.62</v>
      </c>
      <c r="I48" s="16">
        <v>11.08</v>
      </c>
      <c r="J48" s="17">
        <v>6.38</v>
      </c>
    </row>
    <row r="49" spans="2:10" ht="57.75" customHeight="1" thickBot="1" x14ac:dyDescent="0.2">
      <c r="B49" s="18"/>
      <c r="C49" s="1176" t="s">
        <v>5</v>
      </c>
      <c r="D49" s="1176"/>
      <c r="E49" s="1177"/>
      <c r="F49" s="19">
        <v>8.3800000000000008</v>
      </c>
      <c r="G49" s="20">
        <v>10.41</v>
      </c>
      <c r="H49" s="20">
        <v>4.3499999999999996</v>
      </c>
      <c r="I49" s="20">
        <v>3</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2018-11-20T02:46:38Z</cp:lastPrinted>
  <dcterms:created xsi:type="dcterms:W3CDTF">2018-01-24T05:42:31Z</dcterms:created>
  <dcterms:modified xsi:type="dcterms:W3CDTF">2018-11-21T00:42:40Z</dcterms:modified>
  <cp:category/>
</cp:coreProperties>
</file>