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CO34" i="9" l="1"/>
</calcChain>
</file>

<file path=xl/sharedStrings.xml><?xml version="1.0" encoding="utf-8"?>
<sst xmlns="http://schemas.openxmlformats.org/spreadsheetml/2006/main" count="1085" uniqueCount="575">
  <si>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</si>
  <si>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</si>
  <si>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</si>
  <si>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</si>
  <si>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</si>
  <si>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</si>
  <si>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</si>
  <si>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</si>
  <si>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</si>
  <si>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</si>
  <si>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</si>
  <si>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</si>
  <si>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</si>
  <si>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</si>
  <si>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</si>
  <si>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</si>
  <si>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</si>
  <si>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</si>
  <si>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</si>
  <si>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</si>
  <si>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</si>
  <si>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</si>
  <si>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</si>
  <si>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</si>
  <si>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</si>
  <si>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</si>
  <si>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</si>
  <si>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</si>
  <si>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</si>
  <si>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</si>
  <si>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</si>
  <si>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</si>
  <si>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</si>
  <si>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</si>
  <si>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</si>
  <si>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</si>
  <si>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</si>
  <si>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</si>
  <si>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</si>
  <si>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</si>
  <si>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</si>
  <si>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</si>
  <si>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</si>
  <si>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</si>
  <si>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</si>
  <si>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</si>
  <si>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</si>
  <si>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</si>
  <si>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</si>
  <si>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</si>
  <si>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</si>
  <si>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</si>
  <si>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</si>
  <si>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</si>
  <si>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</si>
  <si>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</si>
  <si>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</si>
  <si>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</si>
  <si>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</si>
  <si>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</si>
  <si>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</si>
  <si>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</si>
  <si>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</si>
  <si>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</si>
  <si>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</si>
  <si>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</si>
  <si>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</si>
  <si>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</si>
  <si>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</si>
  <si>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</si>
  <si>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</si>
  <si>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</si>
  <si>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</si>
  <si>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</si>
  <si>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</si>
  <si>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</si>
  <si>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</si>
  <si>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</si>
  <si>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</si>
  <si>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</si>
  <si>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</si>
  <si>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</si>
  <si>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</si>
  <si>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</si>
  <si>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</si>
  <si>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</si>
  <si>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</si>
  <si>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</si>
  <si>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</si>
  <si>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</si>
  <si>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</si>
  <si>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</si>
  <si>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</si>
  <si>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</si>
  <si>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</si>
  <si>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</si>
  <si>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</si>
  <si>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</si>
  <si>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</si>
  <si>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</si>
  <si>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</si>
  <si>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</si>
  <si>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</si>
  <si>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</si>
  <si>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</si>
  <si>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</si>
  <si>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</si>
  <si>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</si>
  <si>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</si>
  <si>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</si>
  <si>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</si>
  <si>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</si>
  <si>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</si>
  <si>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</si>
  <si>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</si>
  <si>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</si>
  <si>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</si>
  <si>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</si>
  <si>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</si>
  <si>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</si>
  <si>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</si>
  <si>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</si>
  <si>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</si>
  <si>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</si>
  <si>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</si>
  <si>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</si>
  <si>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</si>
  <si>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</si>
  <si>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</si>
  <si>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</si>
  <si>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</si>
  <si>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</si>
  <si>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</si>
  <si>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</si>
  <si>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</si>
  <si>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</si>
  <si>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</si>
  <si>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</si>
  <si>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</si>
  <si>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</si>
  <si>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</si>
  <si>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</si>
  <si>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</si>
  <si>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</si>
  <si>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</si>
  <si>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</si>
  <si>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</si>
  <si>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</si>
  <si>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</si>
  <si>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</si>
  <si>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</si>
  <si>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</si>
  <si>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</si>
  <si>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</si>
  <si>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</si>
  <si>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</si>
  <si>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</si>
  <si>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</si>
  <si>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</si>
  <si>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</si>
  <si>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</si>
  <si>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</si>
  <si>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</si>
  <si>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</si>
  <si>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</si>
  <si>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</si>
  <si>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</si>
  <si>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</si>
  <si>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</si>
  <si>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</si>
  <si>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</si>
  <si>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</si>
  <si>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</si>
  <si>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</si>
  <si>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</si>
  <si>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</si>
  <si>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</si>
  <si>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</si>
  <si>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</si>
  <si>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</si>
  <si>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</si>
  <si>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</si>
  <si>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</si>
  <si>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</si>
  <si>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</si>
  <si>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</si>
  <si>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</si>
  <si>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</si>
  <si>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</si>
  <si>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</si>
  <si>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</si>
  <si>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</si>
  <si>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</si>
  <si>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</si>
  <si>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</si>
  <si>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</si>
  <si>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</si>
  <si>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</si>
  <si>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奈良県曽爾村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</si>
  <si>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</si>
  <si>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</si>
  <si>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</si>
  <si>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</si>
  <si>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</si>
  <si>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</si>
  <si>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</si>
  <si>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</si>
  <si>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</si>
  <si>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</si>
  <si>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</si>
  <si>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</si>
  <si>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</si>
  <si>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</si>
  <si>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</si>
  <si>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</si>
  <si>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</si>
  <si>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</si>
  <si>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</si>
  <si>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</si>
  <si>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</si>
  <si>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</si>
  <si>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</si>
  <si>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</si>
  <si>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</si>
  <si>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</si>
  <si>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</si>
  <si>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</si>
  <si>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</si>
  <si>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</si>
  <si>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</si>
  <si>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</si>
  <si>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</si>
  <si>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</si>
  <si>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</si>
  <si>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</si>
  <si>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</si>
  <si>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</si>
  <si>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</si>
  <si>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</si>
  <si>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</si>
  <si>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</si>
  <si>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</si>
  <si>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</si>
  <si>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</si>
  <si>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</si>
  <si>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</si>
  <si>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</si>
  <si>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</si>
  <si>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</si>
  <si>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</si>
  <si>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</si>
  <si>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</si>
  <si>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</si>
  <si>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</si>
  <si>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</si>
  <si>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</si>
  <si>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</si>
  <si>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</si>
  <si>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</si>
  <si>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</si>
  <si>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</si>
  <si>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</si>
  <si>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</si>
  <si>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</si>
  <si>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</si>
  <si>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</si>
  <si>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</si>
  <si>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</si>
  <si>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</si>
  <si>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</si>
  <si>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</si>
  <si>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</si>
  <si>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</si>
  <si>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</si>
  <si>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</si>
  <si>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</si>
  <si>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</si>
  <si>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</si>
  <si>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</si>
  <si>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</si>
  <si>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</si>
  <si>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</si>
  <si>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</si>
  <si>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</si>
  <si>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</si>
  <si>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</si>
  <si>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</si>
  <si>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</si>
  <si>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</si>
  <si>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</si>
  <si>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</si>
  <si>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</si>
  <si>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</si>
  <si>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</si>
  <si>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</si>
  <si>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</si>
  <si>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</si>
  <si>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</si>
  <si>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</si>
  <si>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</si>
  <si>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</si>
  <si>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</si>
  <si>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</si>
  <si>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</si>
  <si>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</si>
  <si>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</si>
  <si>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</si>
  <si>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</si>
  <si>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</si>
  <si>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</si>
  <si>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</si>
  <si>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</si>
  <si>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</si>
  <si>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</si>
  <si>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</si>
  <si>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</si>
  <si>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</si>
  <si>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</si>
  <si>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</si>
  <si>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</si>
  <si>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</si>
  <si>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</si>
  <si>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</si>
  <si>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</si>
  <si>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</si>
  <si>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</si>
  <si>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</si>
  <si>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</si>
  <si>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</si>
  <si>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</si>
  <si>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</si>
  <si>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</si>
  <si>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</si>
  <si>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</si>
  <si>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</si>
  <si>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</si>
  <si>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</si>
  <si>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</si>
  <si>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</si>
  <si>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</si>
  <si>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</si>
  <si>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</si>
  <si>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</si>
  <si>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</si>
  <si>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</si>
  <si>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</si>
  <si>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</si>
  <si>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奈良県曽爾村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</si>
  <si>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</si>
  <si>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</si>
  <si>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</si>
  <si>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</si>
  <si>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</si>
  <si>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</si>
  <si>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</si>
  <si>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</si>
  <si>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</si>
  <si>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</si>
  <si>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</si>
  <si>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</si>
  <si>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</si>
  <si>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</si>
  <si>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</si>
  <si>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</si>
  <si>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</si>
  <si>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</si>
  <si>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</si>
  <si>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</si>
  <si>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</si>
  <si>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</si>
  <si>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</si>
  <si>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</si>
  <si>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</si>
  <si>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</si>
  <si>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</si>
  <si>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</si>
  <si>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</si>
  <si>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</si>
  <si>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</si>
  <si>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</si>
  <si>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</si>
  <si>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</si>
  <si>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</si>
  <si>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</si>
  <si>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</si>
  <si>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</si>
  <si>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</si>
  <si>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</si>
  <si>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</si>
  <si>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</si>
  <si>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</si>
  <si>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</si>
  <si>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</si>
  <si>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</si>
  <si>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</si>
  <si>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</si>
  <si>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</si>
  <si>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</si>
  <si>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</si>
  <si>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</si>
  <si>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</si>
  <si>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</si>
  <si>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</si>
  <si>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</si>
  <si>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</si>
  <si>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</si>
  <si>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</si>
  <si>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</si>
  <si>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</si>
  <si>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</si>
  <si>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</si>
  <si>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</si>
  <si>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</si>
  <si>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</si>
  <si>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</si>
  <si>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</si>
  <si>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</si>
  <si>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</si>
  <si>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</si>
  <si>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</si>
  <si>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</si>
  <si>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</si>
  <si>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</si>
  <si>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</si>
  <si>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</si>
  <si>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</si>
  <si>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</si>
  <si>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</si>
  <si>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</si>
  <si>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</si>
  <si>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</si>
  <si>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</si>
  <si>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</si>
  <si>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</si>
  <si>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</si>
  <si>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</si>
  <si>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</si>
  <si>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</si>
  <si>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</si>
  <si>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</si>
  <si>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</si>
  <si>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</si>
  <si>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</si>
  <si>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</si>
  <si>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</si>
  <si>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</si>
  <si>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</si>
  <si>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</si>
  <si>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</si>
  <si>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</si>
  <si>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</si>
  <si>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</si>
  <si>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</si>
  <si>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</si>
  <si>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</si>
  <si>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</si>
  <si>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</si>
  <si>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</si>
  <si>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</si>
  <si>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</si>
  <si>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</si>
  <si>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</si>
  <si>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</si>
  <si>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</si>
  <si>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</si>
  <si>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</si>
  <si>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</si>
  <si>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</si>
  <si>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</si>
  <si>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</si>
  <si>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</si>
  <si>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</si>
  <si>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</si>
  <si>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</si>
  <si>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</si>
  <si>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</si>
  <si>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</si>
  <si>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</si>
  <si>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</si>
  <si>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</si>
  <si>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</si>
  <si>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</si>
  <si>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</si>
  <si>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</si>
  <si>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</si>
  <si>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</si>
  <si>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</si>
  <si>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</si>
  <si>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</si>
  <si>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</si>
  <si>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</si>
  <si>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</si>
  <si>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</si>
  <si>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</si>
  <si>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</si>
  <si>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</si>
  <si>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</si>
  <si>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</si>
  <si>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</si>
  <si>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</si>
  <si>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</si>
  <si>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</si>
  <si>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</si>
  <si>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</si>
  <si>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</si>
  <si>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</si>
  <si>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</si>
  <si>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</si>
  <si>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</si>
  <si>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</si>
  <si>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</si>
  <si>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</si>
  <si>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</si>
  <si>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</si>
  <si>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</si>
  <si>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</si>
  <si>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</si>
  <si>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</si>
  <si>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</si>
  <si>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</si>
  <si>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</si>
  <si>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</si>
  <si>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</si>
  <si>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</si>
  <si>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</si>
  <si>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</si>
  <si>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</si>
  <si>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</si>
  <si>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</si>
  <si>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</si>
  <si>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</si>
  <si>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住宅新築資金等貸付事業特別会計</t>
  </si>
  <si>
    <t>▲ 9.40</t>
  </si>
  <si>
    <t>▲ 9.01</t>
  </si>
  <si>
    <t>▲ 8.54</t>
  </si>
  <si>
    <t>▲ 7.95</t>
  </si>
  <si>
    <t>▲ 8.44</t>
  </si>
  <si>
    <t>国民健康保険特別会計(直診勘定）</t>
  </si>
  <si>
    <t>▲ 2.31</t>
  </si>
  <si>
    <t>▲ 1.77</t>
  </si>
  <si>
    <t>▲ 1.38</t>
  </si>
  <si>
    <t>▲ 0.69</t>
  </si>
  <si>
    <t>▲ 0.01</t>
  </si>
  <si>
    <t>一般会計</t>
  </si>
  <si>
    <t>国民健康保険特別会計(事業勘定）</t>
  </si>
  <si>
    <t>介護保険特別会計</t>
  </si>
  <si>
    <t>▲ 0.04</t>
  </si>
  <si>
    <t>簡易水道事業特別会計</t>
  </si>
  <si>
    <t>後期高齢者医療特別会計</t>
  </si>
  <si>
    <t>その他会計（赤字）</t>
  </si>
  <si>
    <t>その他会計（黒字）</t>
  </si>
  <si>
    <t>宇陀衛生一部事務組合</t>
    <rPh sb="0" eb="2">
      <t>ウダ</t>
    </rPh>
    <rPh sb="2" eb="4">
      <t>エイセイ</t>
    </rPh>
    <rPh sb="4" eb="6">
      <t>イチブ</t>
    </rPh>
    <rPh sb="6" eb="8">
      <t>ジム</t>
    </rPh>
    <rPh sb="8" eb="10">
      <t>クミアイ</t>
    </rPh>
    <phoneticPr fontId="30"/>
  </si>
  <si>
    <t>奈良県市町村総合事務組合</t>
    <rPh sb="0" eb="3">
      <t>ナラケン</t>
    </rPh>
    <rPh sb="3" eb="6">
      <t>シチョウソン</t>
    </rPh>
    <rPh sb="5" eb="6">
      <t>ソン</t>
    </rPh>
    <rPh sb="6" eb="8">
      <t>ソウゴウ</t>
    </rPh>
    <rPh sb="8" eb="10">
      <t>ジム</t>
    </rPh>
    <rPh sb="10" eb="12">
      <t>クミアイ</t>
    </rPh>
    <phoneticPr fontId="30"/>
  </si>
  <si>
    <t>曽爾御杖行政一部事務組合</t>
    <rPh sb="0" eb="2">
      <t>ソニ</t>
    </rPh>
    <rPh sb="2" eb="4">
      <t>ミツエ</t>
    </rPh>
    <rPh sb="4" eb="6">
      <t>ギョウセイ</t>
    </rPh>
    <rPh sb="6" eb="8">
      <t>イチブ</t>
    </rPh>
    <rPh sb="8" eb="10">
      <t>ジム</t>
    </rPh>
    <rPh sb="10" eb="12">
      <t>クミアイ</t>
    </rPh>
    <phoneticPr fontId="30"/>
  </si>
  <si>
    <t>東宇陀環境衛生組合</t>
    <rPh sb="0" eb="1">
      <t>ヒガシ</t>
    </rPh>
    <rPh sb="1" eb="3">
      <t>ウダ</t>
    </rPh>
    <rPh sb="3" eb="5">
      <t>カンキョウ</t>
    </rPh>
    <rPh sb="5" eb="7">
      <t>エイセイ</t>
    </rPh>
    <rPh sb="7" eb="9">
      <t>クミアイ</t>
    </rPh>
    <phoneticPr fontId="30"/>
  </si>
  <si>
    <t>奈良県広域水質検査センター組合</t>
    <rPh sb="0" eb="3">
      <t>ナラケン</t>
    </rPh>
    <rPh sb="3" eb="5">
      <t>コウイキ</t>
    </rPh>
    <rPh sb="5" eb="7">
      <t>スイシツ</t>
    </rPh>
    <rPh sb="7" eb="9">
      <t>ケンサ</t>
    </rPh>
    <rPh sb="13" eb="15">
      <t>クミアイ</t>
    </rPh>
    <phoneticPr fontId="30"/>
  </si>
  <si>
    <t>桜井宇陀広域連合</t>
    <rPh sb="0" eb="2">
      <t>サクライ</t>
    </rPh>
    <rPh sb="2" eb="4">
      <t>ウダ</t>
    </rPh>
    <rPh sb="4" eb="6">
      <t>コウイキ</t>
    </rPh>
    <rPh sb="6" eb="8">
      <t>レンゴウ</t>
    </rPh>
    <phoneticPr fontId="30"/>
  </si>
  <si>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30"/>
  </si>
  <si>
    <t>奈良県後期高齢者医療広域連合</t>
    <rPh sb="0" eb="2">
      <t>ナラ</t>
    </rPh>
    <rPh sb="2" eb="5">
      <t>ケンコウキ</t>
    </rPh>
    <rPh sb="5" eb="8">
      <t>コウレイシャ</t>
    </rPh>
    <rPh sb="8" eb="10">
      <t>イリョウ</t>
    </rPh>
    <rPh sb="10" eb="12">
      <t>コウイキ</t>
    </rPh>
    <rPh sb="12" eb="14">
      <t>レンゴウ</t>
    </rPh>
    <phoneticPr fontId="30"/>
  </si>
  <si>
    <t>奈良県広域消防組合</t>
    <rPh sb="0" eb="3">
      <t>ナラケン</t>
    </rPh>
    <rPh sb="3" eb="5">
      <t>コウイキ</t>
    </rPh>
    <rPh sb="5" eb="7">
      <t>ショウボウ</t>
    </rPh>
    <rPh sb="7" eb="9">
      <t>クミアイ</t>
    </rPh>
    <phoneticPr fontId="30"/>
  </si>
  <si>
    <t>曽爾村土地開発公社</t>
    <rPh sb="0" eb="3">
      <t>ソニムラ</t>
    </rPh>
    <rPh sb="3" eb="5">
      <t>トチ</t>
    </rPh>
    <rPh sb="5" eb="7">
      <t>カイハツ</t>
    </rPh>
    <rPh sb="7" eb="9">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</si>
  <si>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</si>
  <si>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</si>
  <si>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</si>
  <si>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</si>
  <si>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</si>
  <si>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</si>
  <si>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</si>
  <si>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</si>
  <si>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</si>
  <si>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</si>
  <si>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</si>
  <si>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</si>
  <si>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</si>
  <si>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実質公債費比率は類似団体と比較して高かったが、平成28年度は類似団体を下回ることとなり、将来負担比率も低い状況が続いている。これは、地方債の償還のピークが過ぎ、新規地方債の発行を抑制してきたためである。将来負担比率が低い状況が続いているので、実質公債費比率についても更に低下してくるもの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</si>
</sst>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291945</c:v>
                </c:pt>
              </c:numCache>
            </c:numRef>
          </c:val>
          <c:smooth val="0"/>
          <c:extLst xmlns:c16r2="http://schemas.microsoft.com/office/drawing/2015/06/chart">
            <c:ext xmlns:c16="http://schemas.microsoft.com/office/drawing/2014/chart" uri="{C3380CC4-5D6E-409C-BE32-E72D297353CC}">
              <c16:uniqueId val="{00000000-88C0-4C6C-B6BC-AADA68F39F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261282</c:v>
                </c:pt>
                <c:pt idx="1">
                  <c:v>342252</c:v>
                </c:pt>
                <c:pt idx="2">
                  <c:v>164140</c:v>
                </c:pt>
                <c:pt idx="3">
                  <c:v>236197</c:v>
                </c:pt>
                <c:pt idx="4">
                  <c:v>205418</c:v>
                </c:pt>
              </c:numCache>
            </c:numRef>
          </c:val>
          <c:smooth val="0"/>
          <c:extLst xmlns:c16r2="http://schemas.microsoft.com/office/drawing/2015/06/chart">
            <c:ext xmlns:c16="http://schemas.microsoft.com/office/drawing/2014/chart" uri="{C3380CC4-5D6E-409C-BE32-E72D297353CC}">
              <c16:uniqueId val="{00000001-88C0-4C6C-B6BC-AADA68F39FE2}"/>
            </c:ext>
          </c:extLst>
        </c:ser>
        <c:dLbls>
          <c:showLegendKey val="0"/>
          <c:showVal val="0"/>
          <c:showCatName val="0"/>
          <c:showSerName val="0"/>
          <c:showPercent val="0"/>
          <c:showBubbleSize val="0"/>
        </c:dLbls>
        <c:marker val="1"/>
        <c:smooth val="0"/>
        <c:axId val="184185984"/>
        <c:axId val="184188288"/>
      </c:lineChart>
      <c:catAx>
        <c:axId val="18418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88288"/>
        <c:crosses val="autoZero"/>
        <c:auto val="1"/>
        <c:lblAlgn val="ctr"/>
        <c:lblOffset val="100"/>
        <c:tickLblSkip val="1"/>
        <c:tickMarkSkip val="1"/>
        <c:noMultiLvlLbl val="0"/>
      </c:catAx>
      <c:valAx>
        <c:axId val="1841882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8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9.73</c:v>
                </c:pt>
                <c:pt idx="1">
                  <c:v>6.25</c:v>
                </c:pt>
                <c:pt idx="2">
                  <c:v>8.99</c:v>
                </c:pt>
                <c:pt idx="3">
                  <c:v>7.2</c:v>
                </c:pt>
                <c:pt idx="4">
                  <c:v>8.2799999999999994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52.52</c:v>
                </c:pt>
                <c:pt idx="1">
                  <c:v>53.7</c:v>
                </c:pt>
                <c:pt idx="2">
                  <c:v>54.65</c:v>
                </c:pt>
                <c:pt idx="3">
                  <c:v>69.010000000000005</c:v>
                </c:pt>
                <c:pt idx="4">
                  <c:v>72.489999999999995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479232"/>
        <c:axId val="13448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c:v>
                </c:pt>
                <c:pt idx="1">
                  <c:v>7.61</c:v>
                </c:pt>
                <c:pt idx="2">
                  <c:v>10.61</c:v>
                </c:pt>
                <c:pt idx="3">
                  <c:v>28.58</c:v>
                </c:pt>
                <c:pt idx="4">
                  <c:v>0.76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479232"/>
        <c:axId val="134481408"/>
      </c:lineChart>
      <c:catAx>
        <c:axId val="1344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81408"/>
        <c:crosses val="autoZero"/>
        <c:auto val="1"/>
        <c:lblAlgn val="ctr"/>
        <c:lblOffset val="100"/>
        <c:tickLblSkip val="1"/>
        <c:tickMarkSkip val="1"/>
        <c:noMultiLvlLbl val="0"/>
      </c:catAx>
      <c:valAx>
        <c:axId val="13448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1.46</c:v>
                </c:pt>
                <c:pt idx="2">
                  <c:v>#N/A</c:v>
                </c:pt>
                <c:pt idx="3">
                  <c:v>1.93</c:v>
                </c:pt>
                <c:pt idx="4">
                  <c:v>#N/A</c:v>
                </c:pt>
                <c:pt idx="5">
                  <c:v>0.05</c:v>
                </c:pt>
                <c:pt idx="6">
                  <c:v>#N/A</c:v>
                </c:pt>
                <c:pt idx="7">
                  <c:v>0.04</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0.04</c:v>
                </c:pt>
                <c:pt idx="3">
                  <c:v>#N/A</c:v>
                </c:pt>
                <c:pt idx="4">
                  <c:v>#N/A</c:v>
                </c:pt>
                <c:pt idx="5">
                  <c:v>0.17</c:v>
                </c:pt>
                <c:pt idx="6">
                  <c:v>#N/A</c:v>
                </c:pt>
                <c:pt idx="7">
                  <c:v>0.3</c:v>
                </c:pt>
                <c:pt idx="8">
                  <c:v>#N/A</c:v>
                </c:pt>
                <c:pt idx="9">
                  <c:v>0.49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0.21</c:v>
                </c:pt>
                <c:pt idx="4">
                  <c:v>#N/A</c:v>
                </c:pt>
                <c:pt idx="5">
                  <c:v>0.13</c:v>
                </c:pt>
                <c:pt idx="6">
                  <c:v>#N/A</c:v>
                </c:pt>
                <c:pt idx="7">
                  <c:v>0.25</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19.13</c:v>
                </c:pt>
                <c:pt idx="2">
                  <c:v>#N/A</c:v>
                </c:pt>
                <c:pt idx="3">
                  <c:v>15.26</c:v>
                </c:pt>
                <c:pt idx="4">
                  <c:v>#N/A</c:v>
                </c:pt>
                <c:pt idx="5">
                  <c:v>17.53</c:v>
                </c:pt>
                <c:pt idx="6">
                  <c:v>#N/A</c:v>
                </c:pt>
                <c:pt idx="7">
                  <c:v>15.14</c:v>
                </c:pt>
                <c:pt idx="8">
                  <c:v>#N/A</c:v>
                </c:pt>
                <c:pt idx="9">
                  <c:v>16.71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2.31</c:v>
                </c:pt>
                <c:pt idx="1">
                  <c:v>#N/A</c:v>
                </c:pt>
                <c:pt idx="2">
                  <c:v>1.77</c:v>
                </c:pt>
                <c:pt idx="3">
                  <c:v>#N/A</c:v>
                </c:pt>
                <c:pt idx="4">
                  <c:v>1.38</c:v>
                </c:pt>
                <c:pt idx="5">
                  <c:v>#N/A</c:v>
                </c:pt>
                <c:pt idx="6">
                  <c:v>0.69</c:v>
                </c:pt>
                <c:pt idx="7">
                  <c:v>#N/A</c:v>
                </c:pt>
                <c:pt idx="8">
                  <c:v>0.01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9.4</c:v>
                </c:pt>
                <c:pt idx="1">
                  <c:v>#N/A</c:v>
                </c:pt>
                <c:pt idx="2">
                  <c:v>9.01</c:v>
                </c:pt>
                <c:pt idx="3">
                  <c:v>#N/A</c:v>
                </c:pt>
                <c:pt idx="4">
                  <c:v>8.5399999999999991</c:v>
                </c:pt>
                <c:pt idx="5">
                  <c:v>#N/A</c:v>
                </c:pt>
                <c:pt idx="6">
                  <c:v>7.95</c:v>
                </c:pt>
                <c:pt idx="7">
                  <c:v>#N/A</c:v>
                </c:pt>
                <c:pt idx="8">
                  <c:v>8.44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698496"/>
        <c:axId val="134700032"/>
      </c:barChart>
      <c:catAx>
        <c:axId val="1346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00032"/>
        <c:crosses val="autoZero"/>
        <c:auto val="1"/>
        <c:lblAlgn val="ctr"/>
        <c:lblOffset val="100"/>
        <c:tickLblSkip val="1"/>
        <c:tickMarkSkip val="1"/>
        <c:noMultiLvlLbl val="0"/>
      </c:catAx>
      <c:valAx>
        <c:axId val="1347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9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382</c:v>
                </c:pt>
                <c:pt idx="5">
                  <c:v>360</c:v>
                </c:pt>
                <c:pt idx="8">
                  <c:v>346</c:v>
                </c:pt>
                <c:pt idx="11">
                  <c:v>301</c:v>
                </c:pt>
                <c:pt idx="14">
                  <c:v>279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1</c:v>
                </c:pt>
                <c:pt idx="6">
                  <c:v>1</c:v>
                </c:pt>
                <c:pt idx="9">
                  <c:v>1</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c:v>
                </c:pt>
                <c:pt idx="3">
                  <c:v>16</c:v>
                </c:pt>
                <c:pt idx="6">
                  <c:v>28</c:v>
                </c:pt>
                <c:pt idx="9">
                  <c:v>34</c:v>
                </c:pt>
                <c:pt idx="12">
                  <c:v>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472</c:v>
                </c:pt>
                <c:pt idx="3">
                  <c:v>461</c:v>
                </c:pt>
                <c:pt idx="6">
                  <c:v>399</c:v>
                </c:pt>
                <c:pt idx="9">
                  <c:v>290</c:v>
                </c:pt>
                <c:pt idx="12">
                  <c:v>214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893952"/>
        <c:axId val="13489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c:v>
                </c:pt>
                <c:pt idx="2">
                  <c:v>#N/A</c:v>
                </c:pt>
                <c:pt idx="3">
                  <c:v>#N/A</c:v>
                </c:pt>
                <c:pt idx="4">
                  <c:v>119</c:v>
                </c:pt>
                <c:pt idx="5">
                  <c:v>#N/A</c:v>
                </c:pt>
                <c:pt idx="6">
                  <c:v>#N/A</c:v>
                </c:pt>
                <c:pt idx="7">
                  <c:v>82</c:v>
                </c:pt>
                <c:pt idx="8">
                  <c:v>#N/A</c:v>
                </c:pt>
                <c:pt idx="9">
                  <c:v>#N/A</c:v>
                </c:pt>
                <c:pt idx="10">
                  <c:v>24</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893952"/>
        <c:axId val="134895872"/>
      </c:lineChart>
      <c:catAx>
        <c:axId val="1348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95872"/>
        <c:crosses val="autoZero"/>
        <c:auto val="1"/>
        <c:lblAlgn val="ctr"/>
        <c:lblOffset val="100"/>
        <c:tickLblSkip val="1"/>
        <c:tickMarkSkip val="1"/>
        <c:noMultiLvlLbl val="0"/>
      </c:catAx>
      <c:valAx>
        <c:axId val="13489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2217</c:v>
                </c:pt>
                <c:pt idx="5">
                  <c:v>2258</c:v>
                </c:pt>
                <c:pt idx="8">
                  <c:v>2081</c:v>
                </c:pt>
                <c:pt idx="11">
                  <c:v>1890</c:v>
                </c:pt>
                <c:pt idx="14">
                  <c:v>1890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c:v>
                </c:pt>
                <c:pt idx="5">
                  <c:v>14</c:v>
                </c:pt>
                <c:pt idx="8">
                  <c:v>21</c:v>
                </c:pt>
                <c:pt idx="11">
                  <c:v>5</c:v>
                </c:pt>
                <c:pt idx="14">
                  <c:v>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1357</c:v>
                </c:pt>
                <c:pt idx="5">
                  <c:v>1325</c:v>
                </c:pt>
                <c:pt idx="8">
                  <c:v>1306</c:v>
                </c:pt>
                <c:pt idx="11">
                  <c:v>1535</c:v>
                </c:pt>
                <c:pt idx="14">
                  <c:v>1874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571</c:v>
                </c:pt>
                <c:pt idx="3">
                  <c:v>268</c:v>
                </c:pt>
                <c:pt idx="6">
                  <c:v>491</c:v>
                </c:pt>
                <c:pt idx="9">
                  <c:v>491</c:v>
                </c:pt>
                <c:pt idx="12">
                  <c:v>500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5</c:v>
                </c:pt>
                <c:pt idx="6">
                  <c:v>15</c:v>
                </c:pt>
                <c:pt idx="9">
                  <c:v>30</c:v>
                </c:pt>
                <c:pt idx="12">
                  <c:v>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254</c:v>
                </c:pt>
                <c:pt idx="3">
                  <c:v>292</c:v>
                </c:pt>
                <c:pt idx="6">
                  <c:v>344</c:v>
                </c:pt>
                <c:pt idx="9">
                  <c:v>397</c:v>
                </c:pt>
                <c:pt idx="12">
                  <c:v>409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2804</c:v>
                </c:pt>
                <c:pt idx="3">
                  <c:v>2543</c:v>
                </c:pt>
                <c:pt idx="6">
                  <c:v>2234</c:v>
                </c:pt>
                <c:pt idx="9">
                  <c:v>2050</c:v>
                </c:pt>
                <c:pt idx="12">
                  <c:v>2066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064576"/>
        <c:axId val="135070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064576"/>
        <c:axId val="135070848"/>
      </c:lineChart>
      <c:catAx>
        <c:axId val="1350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70848"/>
        <c:crosses val="autoZero"/>
        <c:auto val="1"/>
        <c:lblAlgn val="ctr"/>
        <c:lblOffset val="100"/>
        <c:tickLblSkip val="1"/>
        <c:tickMarkSkip val="1"/>
        <c:noMultiLvlLbl val="0"/>
      </c:catAx>
      <c:valAx>
        <c:axId val="13507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{69D394D8-2F0C-4497-B6E5-C78B65E5F167}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0FF-433C-81F7-C448030B017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{F9278113-D7FB-4A21-9BA9-EDDAE61CC3BD}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0FF-433C-81F7-C448030B017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{EAC83E81-8E17-4E97-A8F2-C9A630A7D9C9}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0FF-433C-81F7-C448030B017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{D6F62BA1-CA95-4D23-BB9B-242AE20987DC}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0FF-433C-81F7-C448030B017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{877B2B7D-F747-4831-9396-6989EF8CD1EB}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0FF-433C-81F7-C448030B01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0FF-433C-81F7-C448030B017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{1D340566-B5A6-4E77-839E-37143A2E2144}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0FF-433C-81F7-C448030B017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{BCEFD764-4078-4CB6-958A-2CBBE948AFA3}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0FF-433C-81F7-C448030B017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{6E3240E9-9AE2-43AC-A7CD-08747AE3962A}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0FF-433C-81F7-C448030B017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{7B598CBA-27B5-4C66-92F7-575DB18E9B65}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0FF-433C-81F7-C448030B017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{E821CF46-68F3-44DE-B0E1-923715308DC5}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0FF-433C-81F7-C448030B01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0FF-433C-81F7-C448030B0178}"/>
            </c:ext>
          </c:extLst>
        </c:ser>
        <c:dLbls>
          <c:showLegendKey val="0"/>
          <c:showVal val="0"/>
          <c:showCatName val="0"/>
          <c:showSerName val="0"/>
          <c:showPercent val="0"/>
          <c:showBubbleSize val="0"/>
        </c:dLbls>
        <c:axId val="135261568"/>
        <c:axId val="135333376"/>
      </c:scatterChart>
      <c:valAx>
        <c:axId val="135261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33376"/>
        <c:crosses val="autoZero"/>
        <c:crossBetween val="midCat"/>
      </c:valAx>
      <c:valAx>
        <c:axId val="135333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26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{45D656B6-AF60-483E-B3B7-78FCBBAA8159}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3C6-4ACF-A249-15C31E14795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{9DE347F8-3EEF-42F2-B526-9D628D5E5763}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3C6-4ACF-A249-15C31E14795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{881C7146-8307-4BDC-9071-A753D5ED3B5B}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3C6-4ACF-A249-15C31E14795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{F4C8BC55-B51E-4D4C-A2A3-BB51456B2ADB}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3C6-4ACF-A249-15C31E14795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{F90A8A5A-D9AD-4565-8BE8-074B35B088E1}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3C6-4ACF-A249-15C31E147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14.5</c:v>
                </c:pt>
                <c:pt idx="2">
                  <c:v>11.7</c:v>
                </c:pt>
                <c:pt idx="3">
                  <c:v>8.1</c:v>
                </c:pt>
                <c:pt idx="4">
                  <c:v>2.6</c:v>
                </c:pt>
              </c:numCache>
            </c:numRef>
          </c:xVal>
          <c:yVal>
            <c:numRef>
              <c:f>公会計指標分析・財政指標組合せ分析表!$K$73:$O$73</c:f>
              <c:numCache>
                <c:formatCode>#,##0.0;"▲ "#,##0.0</c:formatCode>
                <c:ptCount val="5"/>
                <c:pt idx="0">
                  <c:v>4.7</c:v>
                </c:pt>
              </c:numCache>
            </c:numRef>
          </c:yVal>
          <c:smooth val="0"/>
          <c:extLst xmlns:c16r2="http://schemas.microsoft.com/office/drawing/2015/06/chart">
            <c:ext xmlns:c16="http://schemas.microsoft.com/office/drawing/2014/chart" uri="{C3380CC4-5D6E-409C-BE32-E72D297353CC}">
              <c16:uniqueId val="{00000005-23C6-4ACF-A249-15C31E14795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{E48519E5-EC42-460A-810A-2E828278732B}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3C6-4ACF-A249-15C31E14795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{CD69AD1A-1F6B-4A4E-97CF-90FCBA20501E}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3C6-4ACF-A249-15C31E14795E}"/>
                </c:ext>
              </c:extLst>
            </c:dLbl>
            <c:dLbl>
              <c:idx val="2"/>
              <c:layout>
                <c:manualLayout>
                  <c:x val="-2.9790493014638559E-2"/>
                  <c:y val="-4.35729847494553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{C1F4BFDF-C8EB-47B4-B2A6-872592AC7B70}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3C6-4ACF-A249-15C31E14795E}"/>
                </c:ext>
              </c:extLst>
            </c:dLbl>
            <c:dLbl>
              <c:idx val="3"/>
              <c:layout>
                <c:manualLayout>
                  <c:x val="-3.842814107880837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{FF9C9E8E-D2C5-488D-B8AE-11824E0F0E4E}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3C6-4ACF-A249-15C31E14795E}"/>
                </c:ext>
              </c:extLst>
            </c:dLbl>
            <c:dLbl>
              <c:idx val="4"/>
              <c:layout>
                <c:manualLayout>
                  <c:x val="-2.6897680881545073E-2"/>
                  <c:y val="-8.1481481481481405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{71A12763-73CA-475F-B829-494F89B56C87}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3C6-4ACF-A249-15C31E147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23C6-4ACF-A249-15C31E14795E}"/>
            </c:ext>
          </c:extLst>
        </c:ser>
        <c:dLbls>
          <c:showLegendKey val="0"/>
          <c:showVal val="0"/>
          <c:showCatName val="0"/>
          <c:showSerName val="0"/>
          <c:showPercent val="0"/>
          <c:showBubbleSize val="0"/>
        </c:dLbls>
        <c:axId val="135359872"/>
        <c:axId val="135362048"/>
      </c:scatterChart>
      <c:valAx>
        <c:axId val="135359872"/>
        <c:scaling>
          <c:orientation val="minMax"/>
          <c:max val="17.60000000000000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62048"/>
        <c:crosses val="autoZero"/>
        <c:crossBetween val="midCat"/>
      </c:valAx>
      <c:valAx>
        <c:axId val="135362048"/>
        <c:scaling>
          <c:orientation val="minMax"/>
          <c:max val="5.5"/>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59872"/>
        <c:crosses val="autoZero"/>
        <c:crossBetween val="midCat"/>
        <c:majorUnit val="0.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16</a:t>
          </a:r>
          <a:r>
            <a:rPr kumimoji="1" lang="ja-JP" altLang="ja-JP" sz="1400">
              <a:solidFill>
                <a:schemeClr val="dk1"/>
              </a:solidFill>
              <a:latin typeface="+mn-lt"/>
              <a:ea typeface="+mn-ea"/>
              <a:cs typeface="+mn-cs"/>
            </a:rPr>
            <a:t>年度以前に起債した観光施設、福祉施設などの償還ピークが過ぎ</a:t>
          </a:r>
          <a:r>
            <a:rPr kumimoji="1" lang="ja-JP" altLang="en-US" sz="1400">
              <a:solidFill>
                <a:schemeClr val="dk1"/>
              </a:solidFill>
              <a:latin typeface="+mn-lt"/>
              <a:ea typeface="+mn-ea"/>
              <a:cs typeface="+mn-cs"/>
            </a:rPr>
            <a:t>、比率はマイナスとなったが、</a:t>
          </a:r>
          <a:r>
            <a:rPr kumimoji="1" lang="ja-JP" altLang="ja-JP" sz="1400">
              <a:solidFill>
                <a:schemeClr val="dk1"/>
              </a:solidFill>
              <a:latin typeface="+mn-lt"/>
              <a:ea typeface="+mn-ea"/>
              <a:cs typeface="+mn-cs"/>
            </a:rPr>
            <a:t>今後</a:t>
          </a:r>
          <a:r>
            <a:rPr kumimoji="1" lang="ja-JP" altLang="en-US" sz="1400">
              <a:solidFill>
                <a:schemeClr val="dk1"/>
              </a:solidFill>
              <a:latin typeface="+mn-lt"/>
              <a:ea typeface="+mn-ea"/>
              <a:cs typeface="+mn-cs"/>
            </a:rPr>
            <a:t>も</a:t>
          </a:r>
          <a:r>
            <a:rPr kumimoji="1" lang="ja-JP" altLang="ja-JP" sz="1400">
              <a:solidFill>
                <a:schemeClr val="dk1"/>
              </a:solidFill>
              <a:latin typeface="+mn-lt"/>
              <a:ea typeface="+mn-ea"/>
              <a:cs typeface="+mn-cs"/>
            </a:rPr>
            <a:t>、任意繰上償還及び投資的経費の抑制により財政健全化を図る。</a:t>
          </a:r>
          <a:endParaRPr kumimoji="1" lang="en-US"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地方債の残高が減少しているので将来負担の見通しは良好になると思われる。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人口の減少や少子高齢化に加え、本村の基幹産業である農林業の不振等により、財政基盤が弱く、類似団体平均を下回っている。今後も引き続き、投資的経費の抑制や義務的経費の削減に努めながら、総合計画を中心とした各分野の計画の両立に努め、健全財政を図る。</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49276</xdr:rowOff>
    </xdr:to>
    <xdr:cxnSp macro="">
      <xdr:nvCxnSpPr>
        <xdr:cNvPr id="68" name="直線コネクタ 67"/>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49276</xdr:rowOff>
    </xdr:to>
    <xdr:cxnSp macro="">
      <xdr:nvCxnSpPr>
        <xdr:cNvPr id="71" name="直線コネクタ 70"/>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73" name="テキスト ボックス 72"/>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78" name="テキスト ボックス 7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単年度で多額の借入をした地方債償還の終了、過去</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年間に実施した高利率の地方債の借換えによる公債費の削減等の複数の要因が重なり、前年度</a:t>
          </a:r>
          <a:r>
            <a:rPr kumimoji="1" lang="ja-JP" altLang="en-US" sz="1300">
              <a:solidFill>
                <a:schemeClr val="dk1"/>
              </a:solidFill>
              <a:latin typeface="+mn-lt"/>
              <a:ea typeface="+mn-ea"/>
              <a:cs typeface="+mn-cs"/>
            </a:rPr>
            <a:t>とほぼ同水準となったが、人口の減少等による普通交付税の減少により</a:t>
          </a:r>
          <a:r>
            <a:rPr kumimoji="1" lang="en-US" altLang="ja-JP" sz="1300">
              <a:solidFill>
                <a:schemeClr val="dk1"/>
              </a:solidFill>
              <a:latin typeface="+mn-lt"/>
              <a:ea typeface="+mn-ea"/>
              <a:cs typeface="+mn-cs"/>
            </a:rPr>
            <a:t>0.4</a:t>
          </a:r>
          <a:r>
            <a:rPr kumimoji="1" lang="ja-JP" altLang="ja-JP" sz="1300">
              <a:solidFill>
                <a:schemeClr val="dk1"/>
              </a:solidFill>
              <a:latin typeface="+mn-lt"/>
              <a:ea typeface="+mn-ea"/>
              <a:cs typeface="+mn-cs"/>
            </a:rPr>
            <a:t>ポイントの減少となった。今後も引き続き義務的経費の抑制を図り、現在の水準を維持するよう努める。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7438</xdr:rowOff>
    </xdr:from>
    <xdr:to>
      <xdr:col>7</xdr:col>
      <xdr:colOff>152400</xdr:colOff>
      <xdr:row>63</xdr:row>
      <xdr:rowOff>21227</xdr:rowOff>
    </xdr:to>
    <xdr:cxnSp macro="">
      <xdr:nvCxnSpPr>
        <xdr:cNvPr id="130" name="直線コネクタ 129"/>
        <xdr:cNvCxnSpPr/>
      </xdr:nvCxnSpPr>
      <xdr:spPr>
        <a:xfrm flipV="1">
          <a:off x="4114800" y="1080878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21227</xdr:rowOff>
    </xdr:from>
    <xdr:to>
      <xdr:col>6</xdr:col>
      <xdr:colOff>0</xdr:colOff>
      <xdr:row>66</xdr:row>
      <xdr:rowOff>41184</xdr:rowOff>
    </xdr:to>
    <xdr:cxnSp macro="">
      <xdr:nvCxnSpPr>
        <xdr:cNvPr id="133" name="直線コネクタ 132"/>
        <xdr:cNvCxnSpPr/>
      </xdr:nvCxnSpPr>
      <xdr:spPr>
        <a:xfrm flipV="1">
          <a:off x="3225800" y="10822577"/>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33581</xdr:rowOff>
    </xdr:from>
    <xdr:ext cx="736600" cy="259045"/>
    <xdr:sp macro="" textlink="">
      <xdr:nvSpPr>
        <xdr:cNvPr id="135" name="テキスト ボックス 134"/>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10160</xdr:rowOff>
    </xdr:from>
    <xdr:to>
      <xdr:col>4</xdr:col>
      <xdr:colOff>482600</xdr:colOff>
      <xdr:row>66</xdr:row>
      <xdr:rowOff>41184</xdr:rowOff>
    </xdr:to>
    <xdr:cxnSp macro="">
      <xdr:nvCxnSpPr>
        <xdr:cNvPr id="136" name="直線コネクタ 135"/>
        <xdr:cNvCxnSpPr/>
      </xdr:nvCxnSpPr>
      <xdr:spPr>
        <a:xfrm>
          <a:off x="2336800" y="113258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21970</xdr:rowOff>
    </xdr:from>
    <xdr:ext cx="762000" cy="259045"/>
    <xdr:sp macro="" textlink="">
      <xdr:nvSpPr>
        <xdr:cNvPr id="138" name="テキスト ボックス 137"/>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10160</xdr:rowOff>
    </xdr:from>
    <xdr:to>
      <xdr:col>3</xdr:col>
      <xdr:colOff>279400</xdr:colOff>
      <xdr:row>66</xdr:row>
      <xdr:rowOff>72209</xdr:rowOff>
    </xdr:to>
    <xdr:cxnSp macro="">
      <xdr:nvCxnSpPr>
        <xdr:cNvPr id="139" name="直線コネクタ 138"/>
        <xdr:cNvCxnSpPr/>
      </xdr:nvCxnSpPr>
      <xdr:spPr>
        <a:xfrm flipV="1">
          <a:off x="1447800" y="113258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65876</xdr:rowOff>
    </xdr:from>
    <xdr:ext cx="762000" cy="259045"/>
    <xdr:sp macro="" textlink="">
      <xdr:nvSpPr>
        <xdr:cNvPr id="141" name="テキスト ボックス 140"/>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79664</xdr:rowOff>
    </xdr:from>
    <xdr:ext cx="762000" cy="259045"/>
    <xdr:sp macro="" textlink="">
      <xdr:nvSpPr>
        <xdr:cNvPr id="143" name="テキスト ボックス 142"/>
        <xdr:cNvSpPr txBox="1"/>
      </xdr:nvSpPr>
      <xdr:spPr>
        <a:xfrm>
          <a:off x="1066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128088</xdr:rowOff>
    </xdr:from>
    <xdr:to>
      <xdr:col>7</xdr:col>
      <xdr:colOff>203200</xdr:colOff>
      <xdr:row>63</xdr:row>
      <xdr:rowOff>58238</xdr:rowOff>
    </xdr:to>
    <xdr:sp macro="" textlink="">
      <xdr:nvSpPr>
        <xdr:cNvPr id="149" name="円/楕円 148"/>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144615</xdr:rowOff>
    </xdr:from>
    <xdr:ext cx="762000" cy="259045"/>
    <xdr:sp macro="" textlink="">
      <xdr:nvSpPr>
        <xdr:cNvPr id="150" name="財政構造の弾力性該当値テキスト"/>
        <xdr:cNvSpPr txBox="1"/>
      </xdr:nvSpPr>
      <xdr:spPr>
        <a:xfrm>
          <a:off x="50419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141877</xdr:rowOff>
    </xdr:from>
    <xdr:to>
      <xdr:col>6</xdr:col>
      <xdr:colOff>50800</xdr:colOff>
      <xdr:row>63</xdr:row>
      <xdr:rowOff>72027</xdr:rowOff>
    </xdr:to>
    <xdr:sp macro="" textlink="">
      <xdr:nvSpPr>
        <xdr:cNvPr id="151" name="円/楕円 150"/>
        <xdr:cNvSpPr/>
      </xdr:nvSpPr>
      <xdr:spPr>
        <a:xfrm>
          <a:off x="4064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82204</xdr:rowOff>
    </xdr:from>
    <xdr:ext cx="736600" cy="259045"/>
    <xdr:sp macro="" textlink="">
      <xdr:nvSpPr>
        <xdr:cNvPr id="152" name="テキスト ボックス 151"/>
        <xdr:cNvSpPr txBox="1"/>
      </xdr:nvSpPr>
      <xdr:spPr>
        <a:xfrm>
          <a:off x="3733800" y="1054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161834</xdr:rowOff>
    </xdr:from>
    <xdr:to>
      <xdr:col>4</xdr:col>
      <xdr:colOff>533400</xdr:colOff>
      <xdr:row>66</xdr:row>
      <xdr:rowOff>91984</xdr:rowOff>
    </xdr:to>
    <xdr:sp macro="" textlink="">
      <xdr:nvSpPr>
        <xdr:cNvPr id="153" name="円/楕円 152"/>
        <xdr:cNvSpPr/>
      </xdr:nvSpPr>
      <xdr:spPr>
        <a:xfrm>
          <a:off x="3175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76761</xdr:rowOff>
    </xdr:from>
    <xdr:ext cx="762000" cy="259045"/>
    <xdr:sp macro="" textlink="">
      <xdr:nvSpPr>
        <xdr:cNvPr id="154" name="テキスト ボックス 153"/>
        <xdr:cNvSpPr txBox="1"/>
      </xdr:nvSpPr>
      <xdr:spPr>
        <a:xfrm>
          <a:off x="2844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5" name="円/楕円 154"/>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6" name="テキスト ボックス 155"/>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21409</xdr:rowOff>
    </xdr:from>
    <xdr:to>
      <xdr:col>2</xdr:col>
      <xdr:colOff>127000</xdr:colOff>
      <xdr:row>66</xdr:row>
      <xdr:rowOff>123009</xdr:rowOff>
    </xdr:to>
    <xdr:sp macro="" textlink="">
      <xdr:nvSpPr>
        <xdr:cNvPr id="157" name="円/楕円 156"/>
        <xdr:cNvSpPr/>
      </xdr:nvSpPr>
      <xdr:spPr>
        <a:xfrm>
          <a:off x="1397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107786</xdr:rowOff>
    </xdr:from>
    <xdr:ext cx="762000" cy="259045"/>
    <xdr:sp macro="" textlink="">
      <xdr:nvSpPr>
        <xdr:cNvPr id="158" name="テキスト ボックス 157"/>
        <xdr:cNvSpPr txBox="1"/>
      </xdr:nvSpPr>
      <xdr:spPr>
        <a:xfrm>
          <a:off x="1066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[443,494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曽爾村地域イノベーション創生戦略の一環である地域おこし協力隊員の採用並びにふるさと曽爾村元気推進事業（ふるさと納税）</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推進により</a:t>
          </a:r>
          <a:r>
            <a:rPr kumimoji="1" lang="ja-JP" altLang="ja-JP" sz="1300">
              <a:solidFill>
                <a:schemeClr val="dk1"/>
              </a:solidFill>
              <a:latin typeface="+mn-lt"/>
              <a:ea typeface="+mn-ea"/>
              <a:cs typeface="+mn-cs"/>
            </a:rPr>
            <a:t>大幅に伸び、前年度比</a:t>
          </a:r>
          <a:r>
            <a:rPr kumimoji="1" lang="en-US" altLang="ja-JP" sz="1300">
              <a:solidFill>
                <a:schemeClr val="dk1"/>
              </a:solidFill>
              <a:latin typeface="+mn-lt"/>
              <a:ea typeface="+mn-ea"/>
              <a:cs typeface="+mn-cs"/>
            </a:rPr>
            <a:t>40</a:t>
          </a:r>
          <a:r>
            <a:rPr kumimoji="1" lang="ja-JP" altLang="ja-JP" sz="1300">
              <a:solidFill>
                <a:schemeClr val="dk1"/>
              </a:solidFill>
              <a:latin typeface="+mn-lt"/>
              <a:ea typeface="+mn-ea"/>
              <a:cs typeface="+mn-cs"/>
            </a:rPr>
            <a:t>千円余りの上昇となった。今後も限られた財源の中、効果的な事業の実施に努めるとともに、人口動態にあわせた定員管理を図る。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147042</xdr:rowOff>
    </xdr:from>
    <xdr:to>
      <xdr:col>7</xdr:col>
      <xdr:colOff>152400</xdr:colOff>
      <xdr:row>83</xdr:row>
      <xdr:rowOff>22461</xdr:rowOff>
    </xdr:to>
    <xdr:cxnSp macro="">
      <xdr:nvCxnSpPr>
        <xdr:cNvPr id="194" name="直線コネクタ 193"/>
        <xdr:cNvCxnSpPr/>
      </xdr:nvCxnSpPr>
      <xdr:spPr>
        <a:xfrm>
          <a:off x="4114800" y="14205942"/>
          <a:ext cx="8382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59711</xdr:rowOff>
    </xdr:from>
    <xdr:to>
      <xdr:col>6</xdr:col>
      <xdr:colOff>0</xdr:colOff>
      <xdr:row>82</xdr:row>
      <xdr:rowOff>147042</xdr:rowOff>
    </xdr:to>
    <xdr:cxnSp macro="">
      <xdr:nvCxnSpPr>
        <xdr:cNvPr id="197" name="直線コネクタ 196"/>
        <xdr:cNvCxnSpPr/>
      </xdr:nvCxnSpPr>
      <xdr:spPr>
        <a:xfrm>
          <a:off x="3225800" y="14118611"/>
          <a:ext cx="889000" cy="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38351</xdr:rowOff>
    </xdr:from>
    <xdr:to>
      <xdr:col>4</xdr:col>
      <xdr:colOff>482600</xdr:colOff>
      <xdr:row>82</xdr:row>
      <xdr:rowOff>59711</xdr:rowOff>
    </xdr:to>
    <xdr:cxnSp macro="">
      <xdr:nvCxnSpPr>
        <xdr:cNvPr id="200" name="直線コネクタ 199"/>
        <xdr:cNvCxnSpPr/>
      </xdr:nvCxnSpPr>
      <xdr:spPr>
        <a:xfrm>
          <a:off x="2336800" y="14097251"/>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202" name="テキスト ボックス 201"/>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38351</xdr:rowOff>
    </xdr:from>
    <xdr:to>
      <xdr:col>3</xdr:col>
      <xdr:colOff>279400</xdr:colOff>
      <xdr:row>82</xdr:row>
      <xdr:rowOff>44035</xdr:rowOff>
    </xdr:to>
    <xdr:cxnSp macro="">
      <xdr:nvCxnSpPr>
        <xdr:cNvPr id="203" name="直線コネクタ 202"/>
        <xdr:cNvCxnSpPr/>
      </xdr:nvCxnSpPr>
      <xdr:spPr>
        <a:xfrm flipV="1">
          <a:off x="1447800" y="14097251"/>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205" name="テキスト ボックス 204"/>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7" name="テキスト ボックス 206"/>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143111</xdr:rowOff>
    </xdr:from>
    <xdr:to>
      <xdr:col>7</xdr:col>
      <xdr:colOff>203200</xdr:colOff>
      <xdr:row>83</xdr:row>
      <xdr:rowOff>73261</xdr:rowOff>
    </xdr:to>
    <xdr:sp macro="" textlink="">
      <xdr:nvSpPr>
        <xdr:cNvPr id="213" name="円/楕円 212"/>
        <xdr:cNvSpPr/>
      </xdr:nvSpPr>
      <xdr:spPr>
        <a:xfrm>
          <a:off x="4902200" y="14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115188</xdr:rowOff>
    </xdr:from>
    <xdr:ext cx="762000" cy="259045"/>
    <xdr:sp macro="" textlink="">
      <xdr:nvSpPr>
        <xdr:cNvPr id="214" name="人件費・物件費等の状況該当値テキスト"/>
        <xdr:cNvSpPr txBox="1"/>
      </xdr:nvSpPr>
      <xdr:spPr>
        <a:xfrm>
          <a:off x="5041900" y="141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443,494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96242</xdr:rowOff>
    </xdr:from>
    <xdr:to>
      <xdr:col>6</xdr:col>
      <xdr:colOff>50800</xdr:colOff>
      <xdr:row>83</xdr:row>
      <xdr:rowOff>26392</xdr:rowOff>
    </xdr:to>
    <xdr:sp macro="" textlink="">
      <xdr:nvSpPr>
        <xdr:cNvPr id="215" name="円/楕円 214"/>
        <xdr:cNvSpPr/>
      </xdr:nvSpPr>
      <xdr:spPr>
        <a:xfrm>
          <a:off x="4064000" y="141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11169</xdr:rowOff>
    </xdr:from>
    <xdr:ext cx="736600" cy="259045"/>
    <xdr:sp macro="" textlink="">
      <xdr:nvSpPr>
        <xdr:cNvPr id="216" name="テキスト ボックス 215"/>
        <xdr:cNvSpPr txBox="1"/>
      </xdr:nvSpPr>
      <xdr:spPr>
        <a:xfrm>
          <a:off x="3733800" y="1424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402,705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8911</xdr:rowOff>
    </xdr:from>
    <xdr:to>
      <xdr:col>4</xdr:col>
      <xdr:colOff>533400</xdr:colOff>
      <xdr:row>82</xdr:row>
      <xdr:rowOff>110511</xdr:rowOff>
    </xdr:to>
    <xdr:sp macro="" textlink="">
      <xdr:nvSpPr>
        <xdr:cNvPr id="217" name="円/楕円 216"/>
        <xdr:cNvSpPr/>
      </xdr:nvSpPr>
      <xdr:spPr>
        <a:xfrm>
          <a:off x="3175000" y="14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120688</xdr:rowOff>
    </xdr:from>
    <xdr:ext cx="762000" cy="259045"/>
    <xdr:sp macro="" textlink="">
      <xdr:nvSpPr>
        <xdr:cNvPr id="218" name="テキスト ボックス 217"/>
        <xdr:cNvSpPr txBox="1"/>
      </xdr:nvSpPr>
      <xdr:spPr>
        <a:xfrm>
          <a:off x="2844800" y="1383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159001</xdr:rowOff>
    </xdr:from>
    <xdr:to>
      <xdr:col>3</xdr:col>
      <xdr:colOff>330200</xdr:colOff>
      <xdr:row>82</xdr:row>
      <xdr:rowOff>89151</xdr:rowOff>
    </xdr:to>
    <xdr:sp macro="" textlink="">
      <xdr:nvSpPr>
        <xdr:cNvPr id="219" name="円/楕円 218"/>
        <xdr:cNvSpPr/>
      </xdr:nvSpPr>
      <xdr:spPr>
        <a:xfrm>
          <a:off x="2286000" y="140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99328</xdr:rowOff>
    </xdr:from>
    <xdr:ext cx="762000" cy="259045"/>
    <xdr:sp macro="" textlink="">
      <xdr:nvSpPr>
        <xdr:cNvPr id="220" name="テキスト ボックス 219"/>
        <xdr:cNvSpPr txBox="1"/>
      </xdr:nvSpPr>
      <xdr:spPr>
        <a:xfrm>
          <a:off x="1955800" y="138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164685</xdr:rowOff>
    </xdr:from>
    <xdr:to>
      <xdr:col>2</xdr:col>
      <xdr:colOff>127000</xdr:colOff>
      <xdr:row>82</xdr:row>
      <xdr:rowOff>94835</xdr:rowOff>
    </xdr:to>
    <xdr:sp macro="" textlink="">
      <xdr:nvSpPr>
        <xdr:cNvPr id="221" name="円/楕円 220"/>
        <xdr:cNvSpPr/>
      </xdr:nvSpPr>
      <xdr:spPr>
        <a:xfrm>
          <a:off x="1397000" y="140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105012</xdr:rowOff>
    </xdr:from>
    <xdr:ext cx="762000" cy="259045"/>
    <xdr:sp macro="" textlink="">
      <xdr:nvSpPr>
        <xdr:cNvPr id="222" name="テキスト ボックス 221"/>
        <xdr:cNvSpPr txBox="1"/>
      </xdr:nvSpPr>
      <xdr:spPr>
        <a:xfrm>
          <a:off x="1066800" y="1382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類似団体と大差なく推移しているが、今後も全国町村</a:t>
          </a:r>
          <a:r>
            <a:rPr kumimoji="1" lang="ja-JP" altLang="en-US" sz="1300">
              <a:solidFill>
                <a:schemeClr val="dk1"/>
              </a:solidFill>
              <a:latin typeface="+mn-lt"/>
              <a:ea typeface="+mn-ea"/>
              <a:cs typeface="+mn-cs"/>
            </a:rPr>
            <a:t>以下</a:t>
          </a:r>
          <a:r>
            <a:rPr kumimoji="1" lang="ja-JP" altLang="ja-JP" sz="1300">
              <a:solidFill>
                <a:schemeClr val="dk1"/>
              </a:solidFill>
              <a:latin typeface="+mn-lt"/>
              <a:ea typeface="+mn-ea"/>
              <a:cs typeface="+mn-cs"/>
            </a:rPr>
            <a:t>で収まるよう給与の適正化に努める。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155893</xdr:rowOff>
    </xdr:from>
    <xdr:to>
      <xdr:col>24</xdr:col>
      <xdr:colOff>558800</xdr:colOff>
      <xdr:row>86</xdr:row>
      <xdr:rowOff>155893</xdr:rowOff>
    </xdr:to>
    <xdr:cxnSp macro="">
      <xdr:nvCxnSpPr>
        <xdr:cNvPr id="252" name="直線コネクタ 251"/>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131763</xdr:rowOff>
    </xdr:from>
    <xdr:to>
      <xdr:col>23</xdr:col>
      <xdr:colOff>406400</xdr:colOff>
      <xdr:row>86</xdr:row>
      <xdr:rowOff>155893</xdr:rowOff>
    </xdr:to>
    <xdr:cxnSp macro="">
      <xdr:nvCxnSpPr>
        <xdr:cNvPr id="255" name="直線コネクタ 254"/>
        <xdr:cNvCxnSpPr/>
      </xdr:nvCxnSpPr>
      <xdr:spPr>
        <a:xfrm>
          <a:off x="15290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105093</xdr:rowOff>
    </xdr:from>
    <xdr:to>
      <xdr:col>23</xdr:col>
      <xdr:colOff>457200</xdr:colOff>
      <xdr:row>87</xdr:row>
      <xdr:rowOff>35243</xdr:rowOff>
    </xdr:to>
    <xdr:sp macro="" textlink="">
      <xdr:nvSpPr>
        <xdr:cNvPr id="256" name="フローチャート : 判断 255"/>
        <xdr:cNvSpPr/>
      </xdr:nvSpPr>
      <xdr:spPr>
        <a:xfrm>
          <a:off x="16129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45420</xdr:rowOff>
    </xdr:from>
    <xdr:ext cx="736600" cy="259045"/>
    <xdr:sp macro="" textlink="">
      <xdr:nvSpPr>
        <xdr:cNvPr id="257" name="テキスト ボックス 256"/>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131763</xdr:rowOff>
    </xdr:from>
    <xdr:to>
      <xdr:col>22</xdr:col>
      <xdr:colOff>203200</xdr:colOff>
      <xdr:row>86</xdr:row>
      <xdr:rowOff>167957</xdr:rowOff>
    </xdr:to>
    <xdr:cxnSp macro="">
      <xdr:nvCxnSpPr>
        <xdr:cNvPr id="258" name="直線コネクタ 257"/>
        <xdr:cNvCxnSpPr/>
      </xdr:nvCxnSpPr>
      <xdr:spPr>
        <a:xfrm flipV="1">
          <a:off x="14401800" y="1487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9" name="フローチャート : 判断 258"/>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60" name="テキスト ボックス 259"/>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167957</xdr:rowOff>
    </xdr:from>
    <xdr:to>
      <xdr:col>21</xdr:col>
      <xdr:colOff>0</xdr:colOff>
      <xdr:row>89</xdr:row>
      <xdr:rowOff>51752</xdr:rowOff>
    </xdr:to>
    <xdr:cxnSp macro="">
      <xdr:nvCxnSpPr>
        <xdr:cNvPr id="261" name="直線コネクタ 260"/>
        <xdr:cNvCxnSpPr/>
      </xdr:nvCxnSpPr>
      <xdr:spPr>
        <a:xfrm flipV="1">
          <a:off x="13512800" y="14912657"/>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62" name="フローチャート : 判断 261"/>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63" name="テキスト ボックス 262"/>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64" name="フローチャート : 判断 263"/>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65" name="テキスト ボックス 264"/>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71" name="円/楕円 270"/>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121620</xdr:rowOff>
    </xdr:from>
    <xdr:ext cx="762000" cy="259045"/>
    <xdr:sp macro="" textlink="">
      <xdr:nvSpPr>
        <xdr:cNvPr id="272" name="給与水準   （国との比較）該当値テキスト"/>
        <xdr:cNvSpPr txBox="1"/>
      </xdr:nvSpPr>
      <xdr:spPr>
        <a:xfrm>
          <a:off x="171069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105093</xdr:rowOff>
    </xdr:from>
    <xdr:to>
      <xdr:col>23</xdr:col>
      <xdr:colOff>457200</xdr:colOff>
      <xdr:row>87</xdr:row>
      <xdr:rowOff>35243</xdr:rowOff>
    </xdr:to>
    <xdr:sp macro="" textlink="">
      <xdr:nvSpPr>
        <xdr:cNvPr id="273" name="円/楕円 272"/>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20020</xdr:rowOff>
    </xdr:from>
    <xdr:ext cx="736600" cy="259045"/>
    <xdr:sp macro="" textlink="">
      <xdr:nvSpPr>
        <xdr:cNvPr id="274" name="テキスト ボックス 273"/>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80963</xdr:rowOff>
    </xdr:from>
    <xdr:to>
      <xdr:col>22</xdr:col>
      <xdr:colOff>254000</xdr:colOff>
      <xdr:row>87</xdr:row>
      <xdr:rowOff>11113</xdr:rowOff>
    </xdr:to>
    <xdr:sp macro="" textlink="">
      <xdr:nvSpPr>
        <xdr:cNvPr id="275" name="円/楕円 274"/>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167340</xdr:rowOff>
    </xdr:from>
    <xdr:ext cx="762000" cy="259045"/>
    <xdr:sp macro="" textlink="">
      <xdr:nvSpPr>
        <xdr:cNvPr id="276" name="テキスト ボックス 275"/>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117157</xdr:rowOff>
    </xdr:from>
    <xdr:to>
      <xdr:col>21</xdr:col>
      <xdr:colOff>50800</xdr:colOff>
      <xdr:row>87</xdr:row>
      <xdr:rowOff>47307</xdr:rowOff>
    </xdr:to>
    <xdr:sp macro="" textlink="">
      <xdr:nvSpPr>
        <xdr:cNvPr id="277" name="円/楕円 276"/>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32084</xdr:rowOff>
    </xdr:from>
    <xdr:ext cx="762000" cy="259045"/>
    <xdr:sp macro="" textlink="">
      <xdr:nvSpPr>
        <xdr:cNvPr id="278" name="テキスト ボックス 277"/>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952</xdr:rowOff>
    </xdr:from>
    <xdr:to>
      <xdr:col>19</xdr:col>
      <xdr:colOff>533400</xdr:colOff>
      <xdr:row>89</xdr:row>
      <xdr:rowOff>102552</xdr:rowOff>
    </xdr:to>
    <xdr:sp macro="" textlink="">
      <xdr:nvSpPr>
        <xdr:cNvPr id="279" name="円/楕円 278"/>
        <xdr:cNvSpPr/>
      </xdr:nvSpPr>
      <xdr:spPr>
        <a:xfrm>
          <a:off x="13462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87329</xdr:rowOff>
    </xdr:from>
    <xdr:ext cx="762000" cy="259045"/>
    <xdr:sp macro="" textlink="">
      <xdr:nvSpPr>
        <xdr:cNvPr id="280" name="テキスト ボックス 279"/>
        <xdr:cNvSpPr txBox="1"/>
      </xdr:nvSpPr>
      <xdr:spPr>
        <a:xfrm>
          <a:off x="13131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en-US" altLang="ja-JP" sz="1300">
              <a:solidFill>
                <a:schemeClr val="dk1"/>
              </a:solidFill>
              <a:latin typeface="+mn-lt"/>
              <a:ea typeface="+mn-ea"/>
              <a:cs typeface="+mn-cs"/>
            </a:rPr>
            <a:t>0</a:t>
          </a:r>
          <a:r>
            <a:rPr kumimoji="1" lang="ja-JP" altLang="ja-JP" sz="1300">
              <a:solidFill>
                <a:schemeClr val="dk1"/>
              </a:solidFill>
              <a:latin typeface="+mn-lt"/>
              <a:ea typeface="+mn-ea"/>
              <a:cs typeface="+mn-cs"/>
            </a:rPr>
            <a:t>歳児保育実施による保育士や小学校の複式学級解消に村単独教員を採用するなど</a:t>
          </a:r>
          <a:r>
            <a:rPr kumimoji="1" lang="ja-JP" altLang="en-US" sz="1300">
              <a:solidFill>
                <a:schemeClr val="dk1"/>
              </a:solidFill>
              <a:latin typeface="+mn-lt"/>
              <a:ea typeface="+mn-ea"/>
              <a:cs typeface="+mn-cs"/>
            </a:rPr>
            <a:t>の理由で類似団体平均を上回っており、</a:t>
          </a:r>
          <a:r>
            <a:rPr kumimoji="1" lang="ja-JP" altLang="ja-JP" sz="1300">
              <a:solidFill>
                <a:schemeClr val="dk1"/>
              </a:solidFill>
              <a:latin typeface="+mn-lt"/>
              <a:ea typeface="+mn-ea"/>
              <a:cs typeface="+mn-cs"/>
            </a:rPr>
            <a:t>大きく改善することができない状況である。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21286</xdr:rowOff>
    </xdr:from>
    <xdr:to>
      <xdr:col>24</xdr:col>
      <xdr:colOff>558800</xdr:colOff>
      <xdr:row>62</xdr:row>
      <xdr:rowOff>34798</xdr:rowOff>
    </xdr:to>
    <xdr:cxnSp macro="">
      <xdr:nvCxnSpPr>
        <xdr:cNvPr id="312" name="直線コネクタ 311"/>
        <xdr:cNvCxnSpPr/>
      </xdr:nvCxnSpPr>
      <xdr:spPr>
        <a:xfrm>
          <a:off x="16179800" y="10651186"/>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1257</xdr:rowOff>
    </xdr:from>
    <xdr:to>
      <xdr:col>23</xdr:col>
      <xdr:colOff>406400</xdr:colOff>
      <xdr:row>62</xdr:row>
      <xdr:rowOff>21286</xdr:rowOff>
    </xdr:to>
    <xdr:cxnSp macro="">
      <xdr:nvCxnSpPr>
        <xdr:cNvPr id="315" name="直線コネクタ 314"/>
        <xdr:cNvCxnSpPr/>
      </xdr:nvCxnSpPr>
      <xdr:spPr>
        <a:xfrm>
          <a:off x="15290800" y="10631157"/>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6" name="フローチャート : 判断 315"/>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17" name="テキスト ボックス 316"/>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145441</xdr:rowOff>
    </xdr:from>
    <xdr:to>
      <xdr:col>22</xdr:col>
      <xdr:colOff>203200</xdr:colOff>
      <xdr:row>62</xdr:row>
      <xdr:rowOff>1257</xdr:rowOff>
    </xdr:to>
    <xdr:cxnSp macro="">
      <xdr:nvCxnSpPr>
        <xdr:cNvPr id="318" name="直線コネクタ 317"/>
        <xdr:cNvCxnSpPr/>
      </xdr:nvCxnSpPr>
      <xdr:spPr>
        <a:xfrm>
          <a:off x="14401800" y="10603891"/>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19" name="フローチャート : 判断 318"/>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34726</xdr:rowOff>
    </xdr:from>
    <xdr:ext cx="762000" cy="259045"/>
    <xdr:sp macro="" textlink="">
      <xdr:nvSpPr>
        <xdr:cNvPr id="320" name="テキスト ボックス 319"/>
        <xdr:cNvSpPr txBox="1"/>
      </xdr:nvSpPr>
      <xdr:spPr>
        <a:xfrm>
          <a:off x="14909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145441</xdr:rowOff>
    </xdr:from>
    <xdr:to>
      <xdr:col>21</xdr:col>
      <xdr:colOff>0</xdr:colOff>
      <xdr:row>62</xdr:row>
      <xdr:rowOff>64478</xdr:rowOff>
    </xdr:to>
    <xdr:cxnSp macro="">
      <xdr:nvCxnSpPr>
        <xdr:cNvPr id="321" name="直線コネクタ 320"/>
        <xdr:cNvCxnSpPr/>
      </xdr:nvCxnSpPr>
      <xdr:spPr>
        <a:xfrm flipV="1">
          <a:off x="13512800" y="1060389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2" name="フローチャート : 判断 321"/>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19042</xdr:rowOff>
    </xdr:from>
    <xdr:ext cx="762000" cy="259045"/>
    <xdr:sp macro="" textlink="">
      <xdr:nvSpPr>
        <xdr:cNvPr id="323" name="テキスト ボックス 322"/>
        <xdr:cNvSpPr txBox="1"/>
      </xdr:nvSpPr>
      <xdr:spPr>
        <a:xfrm>
          <a:off x="14020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4" name="フローチャート : 判断 323"/>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24833</xdr:rowOff>
    </xdr:from>
    <xdr:ext cx="762000" cy="259045"/>
    <xdr:sp macro="" textlink="">
      <xdr:nvSpPr>
        <xdr:cNvPr id="325" name="テキスト ボックス 324"/>
        <xdr:cNvSpPr txBox="1"/>
      </xdr:nvSpPr>
      <xdr:spPr>
        <a:xfrm>
          <a:off x="13131800" y="103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155448</xdr:rowOff>
    </xdr:from>
    <xdr:to>
      <xdr:col>24</xdr:col>
      <xdr:colOff>609600</xdr:colOff>
      <xdr:row>62</xdr:row>
      <xdr:rowOff>85598</xdr:rowOff>
    </xdr:to>
    <xdr:sp macro="" textlink="">
      <xdr:nvSpPr>
        <xdr:cNvPr id="331" name="円/楕円 330"/>
        <xdr:cNvSpPr/>
      </xdr:nvSpPr>
      <xdr:spPr>
        <a:xfrm>
          <a:off x="16967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127525</xdr:rowOff>
    </xdr:from>
    <xdr:ext cx="762000" cy="259045"/>
    <xdr:sp macro="" textlink="">
      <xdr:nvSpPr>
        <xdr:cNvPr id="332" name="定員管理の状況該当値テキスト"/>
        <xdr:cNvSpPr txBox="1"/>
      </xdr:nvSpPr>
      <xdr:spPr>
        <a:xfrm>
          <a:off x="17106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141936</xdr:rowOff>
    </xdr:from>
    <xdr:to>
      <xdr:col>23</xdr:col>
      <xdr:colOff>457200</xdr:colOff>
      <xdr:row>62</xdr:row>
      <xdr:rowOff>72086</xdr:rowOff>
    </xdr:to>
    <xdr:sp macro="" textlink="">
      <xdr:nvSpPr>
        <xdr:cNvPr id="333" name="円/楕円 332"/>
        <xdr:cNvSpPr/>
      </xdr:nvSpPr>
      <xdr:spPr>
        <a:xfrm>
          <a:off x="16129000" y="106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56863</xdr:rowOff>
    </xdr:from>
    <xdr:ext cx="736600" cy="259045"/>
    <xdr:sp macro="" textlink="">
      <xdr:nvSpPr>
        <xdr:cNvPr id="334" name="テキスト ボックス 333"/>
        <xdr:cNvSpPr txBox="1"/>
      </xdr:nvSpPr>
      <xdr:spPr>
        <a:xfrm>
          <a:off x="15798800" y="1068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121907</xdr:rowOff>
    </xdr:from>
    <xdr:to>
      <xdr:col>22</xdr:col>
      <xdr:colOff>254000</xdr:colOff>
      <xdr:row>62</xdr:row>
      <xdr:rowOff>52057</xdr:rowOff>
    </xdr:to>
    <xdr:sp macro="" textlink="">
      <xdr:nvSpPr>
        <xdr:cNvPr id="335" name="円/楕円 334"/>
        <xdr:cNvSpPr/>
      </xdr:nvSpPr>
      <xdr:spPr>
        <a:xfrm>
          <a:off x="15240000" y="105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36834</xdr:rowOff>
    </xdr:from>
    <xdr:ext cx="762000" cy="259045"/>
    <xdr:sp macro="" textlink="">
      <xdr:nvSpPr>
        <xdr:cNvPr id="336" name="テキスト ボックス 335"/>
        <xdr:cNvSpPr txBox="1"/>
      </xdr:nvSpPr>
      <xdr:spPr>
        <a:xfrm>
          <a:off x="14909800" y="106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94641</xdr:rowOff>
    </xdr:from>
    <xdr:to>
      <xdr:col>21</xdr:col>
      <xdr:colOff>50800</xdr:colOff>
      <xdr:row>62</xdr:row>
      <xdr:rowOff>24791</xdr:rowOff>
    </xdr:to>
    <xdr:sp macro="" textlink="">
      <xdr:nvSpPr>
        <xdr:cNvPr id="337" name="円/楕円 336"/>
        <xdr:cNvSpPr/>
      </xdr:nvSpPr>
      <xdr:spPr>
        <a:xfrm>
          <a:off x="14351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9568</xdr:rowOff>
    </xdr:from>
    <xdr:ext cx="762000" cy="259045"/>
    <xdr:sp macro="" textlink="">
      <xdr:nvSpPr>
        <xdr:cNvPr id="338" name="テキスト ボックス 337"/>
        <xdr:cNvSpPr txBox="1"/>
      </xdr:nvSpPr>
      <xdr:spPr>
        <a:xfrm>
          <a:off x="14020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13678</xdr:rowOff>
    </xdr:from>
    <xdr:to>
      <xdr:col>19</xdr:col>
      <xdr:colOff>533400</xdr:colOff>
      <xdr:row>62</xdr:row>
      <xdr:rowOff>115278</xdr:rowOff>
    </xdr:to>
    <xdr:sp macro="" textlink="">
      <xdr:nvSpPr>
        <xdr:cNvPr id="339" name="円/楕円 338"/>
        <xdr:cNvSpPr/>
      </xdr:nvSpPr>
      <xdr:spPr>
        <a:xfrm>
          <a:off x="13462000" y="106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100055</xdr:rowOff>
    </xdr:from>
    <xdr:ext cx="762000" cy="259045"/>
    <xdr:sp macro="" textlink="">
      <xdr:nvSpPr>
        <xdr:cNvPr id="340" name="テキスト ボックス 339"/>
        <xdr:cNvSpPr txBox="1"/>
      </xdr:nvSpPr>
      <xdr:spPr>
        <a:xfrm>
          <a:off x="13131800" y="1072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実質公債費比率については、公債費の償還ピークが過ぎたことにより年々改善して</a:t>
          </a:r>
          <a:r>
            <a:rPr kumimoji="1" lang="ja-JP" altLang="en-US" sz="1300">
              <a:solidFill>
                <a:schemeClr val="dk1"/>
              </a:solidFill>
              <a:latin typeface="+mn-lt"/>
              <a:ea typeface="+mn-ea"/>
              <a:cs typeface="+mn-cs"/>
            </a:rPr>
            <a:t>きている</a:t>
          </a:r>
          <a:r>
            <a:rPr kumimoji="1" lang="ja-JP" altLang="ja-JP" sz="1300">
              <a:solidFill>
                <a:schemeClr val="dk1"/>
              </a:solidFill>
              <a:latin typeface="+mn-lt"/>
              <a:ea typeface="+mn-ea"/>
              <a:cs typeface="+mn-cs"/>
            </a:rPr>
            <a:t>。今後も、投資的経費については有利な事業展開と抑制を図ることで公債費残高の減少に努める。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41</xdr:row>
      <xdr:rowOff>105156</xdr:rowOff>
    </xdr:to>
    <xdr:cxnSp macro="">
      <xdr:nvCxnSpPr>
        <xdr:cNvPr id="371" name="直線コネクタ 370"/>
        <xdr:cNvCxnSpPr/>
      </xdr:nvCxnSpPr>
      <xdr:spPr>
        <a:xfrm flipV="1">
          <a:off x="16179800" y="686917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42</xdr:row>
      <xdr:rowOff>107442</xdr:rowOff>
    </xdr:to>
    <xdr:cxnSp macro="">
      <xdr:nvCxnSpPr>
        <xdr:cNvPr id="374" name="直線コネクタ 373"/>
        <xdr:cNvCxnSpPr/>
      </xdr:nvCxnSpPr>
      <xdr:spPr>
        <a:xfrm flipV="1">
          <a:off x="15290800" y="713460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5" name="フローチャート : 判断 37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6" name="テキスト ボックス 375"/>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107442</xdr:rowOff>
    </xdr:from>
    <xdr:to>
      <xdr:col>22</xdr:col>
      <xdr:colOff>203200</xdr:colOff>
      <xdr:row>43</xdr:row>
      <xdr:rowOff>71120</xdr:rowOff>
    </xdr:to>
    <xdr:cxnSp macro="">
      <xdr:nvCxnSpPr>
        <xdr:cNvPr id="377" name="直線コネクタ 376"/>
        <xdr:cNvCxnSpPr/>
      </xdr:nvCxnSpPr>
      <xdr:spPr>
        <a:xfrm flipV="1">
          <a:off x="14401800" y="730834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10668</xdr:rowOff>
    </xdr:to>
    <xdr:cxnSp macro="">
      <xdr:nvCxnSpPr>
        <xdr:cNvPr id="380" name="直線コネクタ 379"/>
        <xdr:cNvCxnSpPr/>
      </xdr:nvCxnSpPr>
      <xdr:spPr>
        <a:xfrm flipV="1">
          <a:off x="13512800" y="74434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0" name="円/楕円 389"/>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1"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2" name="円/楕円 391"/>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140733</xdr:rowOff>
    </xdr:from>
    <xdr:ext cx="736600" cy="259045"/>
    <xdr:sp macro="" textlink="">
      <xdr:nvSpPr>
        <xdr:cNvPr id="393" name="テキスト ボックス 392"/>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56642</xdr:rowOff>
    </xdr:from>
    <xdr:to>
      <xdr:col>22</xdr:col>
      <xdr:colOff>254000</xdr:colOff>
      <xdr:row>42</xdr:row>
      <xdr:rowOff>158242</xdr:rowOff>
    </xdr:to>
    <xdr:sp macro="" textlink="">
      <xdr:nvSpPr>
        <xdr:cNvPr id="394" name="円/楕円 393"/>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143019</xdr:rowOff>
    </xdr:from>
    <xdr:ext cx="762000" cy="259045"/>
    <xdr:sp macro="" textlink="">
      <xdr:nvSpPr>
        <xdr:cNvPr id="395" name="テキスト ボックス 394"/>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396" name="円/楕円 39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397" name="テキスト ボックス 39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398" name="円/楕円 397"/>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399" name="テキスト ボックス 398"/>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将来負担比率については、公債費の償還ピークが過ぎたこと、財政調整基金など取り崩さずに財政運営ができているなど健全化が図られている。しかし、今後は公共施設耐震化工事</a:t>
          </a:r>
          <a:r>
            <a:rPr kumimoji="1" lang="ja-JP" altLang="en-US" sz="1300">
              <a:solidFill>
                <a:schemeClr val="dk1"/>
              </a:solidFill>
              <a:latin typeface="+mn-lt"/>
              <a:ea typeface="+mn-ea"/>
              <a:cs typeface="+mn-cs"/>
            </a:rPr>
            <a:t>や村道改良事業</a:t>
          </a:r>
          <a:r>
            <a:rPr kumimoji="1" lang="ja-JP" altLang="ja-JP" sz="1300">
              <a:solidFill>
                <a:schemeClr val="dk1"/>
              </a:solidFill>
              <a:latin typeface="+mn-lt"/>
              <a:ea typeface="+mn-ea"/>
              <a:cs typeface="+mn-cs"/>
            </a:rPr>
            <a:t>に係る借入金の償還が始まることから、事業実施の適正化を図り、公債費の任意繰上償還に努めながら、引き続き財政の健全化を図る。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114572</xdr:rowOff>
    </xdr:from>
    <xdr:to>
      <xdr:col>19</xdr:col>
      <xdr:colOff>533400</xdr:colOff>
      <xdr:row>14</xdr:row>
      <xdr:rowOff>44722</xdr:rowOff>
    </xdr:to>
    <xdr:sp macro="" textlink="">
      <xdr:nvSpPr>
        <xdr:cNvPr id="450" name="円/楕円 449"/>
        <xdr:cNvSpPr/>
      </xdr:nvSpPr>
      <xdr:spPr>
        <a:xfrm>
          <a:off x="13462000" y="23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29499</xdr:rowOff>
    </xdr:from>
    <xdr:ext cx="762000" cy="259045"/>
    <xdr:sp macro="" textlink="">
      <xdr:nvSpPr>
        <xdr:cNvPr id="451" name="テキスト ボックス 450"/>
        <xdr:cNvSpPr txBox="1"/>
      </xdr:nvSpPr>
      <xdr:spPr>
        <a:xfrm>
          <a:off x="13131800" y="24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子育て支援に係る特定財源の</a:t>
          </a:r>
          <a:r>
            <a:rPr kumimoji="1" lang="ja-JP" altLang="en-US" sz="1300">
              <a:solidFill>
                <a:schemeClr val="dk1"/>
              </a:solidFill>
              <a:latin typeface="+mn-lt"/>
              <a:ea typeface="+mn-ea"/>
              <a:cs typeface="+mn-cs"/>
            </a:rPr>
            <a:t>減少及び外国人教員賃金の人件費への振替等により、</a:t>
          </a:r>
          <a:r>
            <a:rPr kumimoji="1" lang="ja-JP" altLang="ja-JP" sz="1300">
              <a:solidFill>
                <a:schemeClr val="dk1"/>
              </a:solidFill>
              <a:latin typeface="+mn-lt"/>
              <a:ea typeface="+mn-ea"/>
              <a:cs typeface="+mn-cs"/>
            </a:rPr>
            <a:t>類似団体</a:t>
          </a:r>
          <a:r>
            <a:rPr kumimoji="1" lang="ja-JP" altLang="en-US" sz="1300">
              <a:solidFill>
                <a:schemeClr val="dk1"/>
              </a:solidFill>
              <a:latin typeface="+mn-lt"/>
              <a:ea typeface="+mn-ea"/>
              <a:cs typeface="+mn-cs"/>
            </a:rPr>
            <a:t>平均より</a:t>
          </a:r>
          <a:r>
            <a:rPr kumimoji="1" lang="en-US" altLang="ja-JP" sz="1300">
              <a:solidFill>
                <a:schemeClr val="dk1"/>
              </a:solidFill>
              <a:latin typeface="+mn-lt"/>
              <a:ea typeface="+mn-ea"/>
              <a:cs typeface="+mn-cs"/>
            </a:rPr>
            <a:t>2.4</a:t>
          </a:r>
          <a:r>
            <a:rPr kumimoji="1" lang="ja-JP" altLang="en-US" sz="1300">
              <a:solidFill>
                <a:schemeClr val="dk1"/>
              </a:solidFill>
              <a:latin typeface="+mn-lt"/>
              <a:ea typeface="+mn-ea"/>
              <a:cs typeface="+mn-cs"/>
            </a:rPr>
            <a:t>ポイント上回った。</a:t>
          </a:r>
          <a:r>
            <a:rPr kumimoji="1" lang="ja-JP" altLang="ja-JP" sz="1300">
              <a:solidFill>
                <a:schemeClr val="dk1"/>
              </a:solidFill>
              <a:latin typeface="+mn-lt"/>
              <a:ea typeface="+mn-ea"/>
              <a:cs typeface="+mn-cs"/>
            </a:rPr>
            <a:t>人口規模に応じた職員採用に努めながら、人件費の抑制を図る。</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97282</xdr:rowOff>
    </xdr:to>
    <xdr:cxnSp macro="">
      <xdr:nvCxnSpPr>
        <xdr:cNvPr id="64" name="直線コネクタ 63"/>
        <xdr:cNvCxnSpPr/>
      </xdr:nvCxnSpPr>
      <xdr:spPr>
        <a:xfrm>
          <a:off x="3987800" y="63037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37</xdr:row>
      <xdr:rowOff>92710</xdr:rowOff>
    </xdr:to>
    <xdr:cxnSp macro="">
      <xdr:nvCxnSpPr>
        <xdr:cNvPr id="67" name="直線コネクタ 66"/>
        <xdr:cNvCxnSpPr/>
      </xdr:nvCxnSpPr>
      <xdr:spPr>
        <a:xfrm flipV="1">
          <a:off x="3098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92710</xdr:rowOff>
    </xdr:to>
    <xdr:cxnSp macro="">
      <xdr:nvCxnSpPr>
        <xdr:cNvPr id="70" name="直線コネクタ 69"/>
        <xdr:cNvCxnSpPr/>
      </xdr:nvCxnSpPr>
      <xdr:spPr>
        <a:xfrm>
          <a:off x="2209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72" name="テキスト ボックス 71"/>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42418</xdr:rowOff>
    </xdr:to>
    <xdr:cxnSp macro="">
      <xdr:nvCxnSpPr>
        <xdr:cNvPr id="73" name="直線コネクタ 72"/>
        <xdr:cNvCxnSpPr/>
      </xdr:nvCxnSpPr>
      <xdr:spPr>
        <a:xfrm flipV="1">
          <a:off x="1320800" y="6303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86" name="テキスト ボックス 85"/>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8" name="テキスト ボックス 87"/>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9" name="円/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2" name="テキスト ボックス 91"/>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類似団体</a:t>
          </a:r>
          <a:r>
            <a:rPr kumimoji="1" lang="ja-JP" altLang="en-US" sz="1300">
              <a:solidFill>
                <a:schemeClr val="dk1"/>
              </a:solidFill>
              <a:latin typeface="+mn-lt"/>
              <a:ea typeface="+mn-ea"/>
              <a:cs typeface="+mn-cs"/>
            </a:rPr>
            <a:t>平均</a:t>
          </a:r>
          <a:r>
            <a:rPr kumimoji="1" lang="ja-JP" altLang="ja-JP" sz="1300">
              <a:solidFill>
                <a:schemeClr val="dk1"/>
              </a:solidFill>
              <a:latin typeface="+mn-lt"/>
              <a:ea typeface="+mn-ea"/>
              <a:cs typeface="+mn-cs"/>
            </a:rPr>
            <a:t>からは下回っているが、引き続き備品購入費の抑制、消耗品の一元管理及び公用車の削減など経常的経費の抑制に努める。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153670</xdr:rowOff>
    </xdr:to>
    <xdr:cxnSp macro="">
      <xdr:nvCxnSpPr>
        <xdr:cNvPr id="125" name="直線コネクタ 124"/>
        <xdr:cNvCxnSpPr/>
      </xdr:nvCxnSpPr>
      <xdr:spPr>
        <a:xfrm>
          <a:off x="15671800" y="237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13</xdr:row>
      <xdr:rowOff>168910</xdr:rowOff>
    </xdr:to>
    <xdr:cxnSp macro="">
      <xdr:nvCxnSpPr>
        <xdr:cNvPr id="128" name="直線コネクタ 127"/>
        <xdr:cNvCxnSpPr/>
      </xdr:nvCxnSpPr>
      <xdr:spPr>
        <a:xfrm flipV="1">
          <a:off x="14782800" y="237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13</xdr:row>
      <xdr:rowOff>168910</xdr:rowOff>
    </xdr:to>
    <xdr:cxnSp macro="">
      <xdr:nvCxnSpPr>
        <xdr:cNvPr id="131" name="直線コネクタ 130"/>
        <xdr:cNvCxnSpPr/>
      </xdr:nvCxnSpPr>
      <xdr:spPr>
        <a:xfrm>
          <a:off x="13893800" y="235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123190</xdr:rowOff>
    </xdr:from>
    <xdr:to>
      <xdr:col>20</xdr:col>
      <xdr:colOff>158750</xdr:colOff>
      <xdr:row>13</xdr:row>
      <xdr:rowOff>130810</xdr:rowOff>
    </xdr:to>
    <xdr:cxnSp macro="">
      <xdr:nvCxnSpPr>
        <xdr:cNvPr id="134" name="直線コネクタ 133"/>
        <xdr:cNvCxnSpPr/>
      </xdr:nvCxnSpPr>
      <xdr:spPr>
        <a:xfrm flipV="1">
          <a:off x="13004800" y="235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102870</xdr:rowOff>
    </xdr:from>
    <xdr:to>
      <xdr:col>24</xdr:col>
      <xdr:colOff>82550</xdr:colOff>
      <xdr:row>14</xdr:row>
      <xdr:rowOff>33020</xdr:rowOff>
    </xdr:to>
    <xdr:sp macro="" textlink="">
      <xdr:nvSpPr>
        <xdr:cNvPr id="144" name="円/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119397</xdr:rowOff>
    </xdr:from>
    <xdr:ext cx="762000" cy="259045"/>
    <xdr:sp macro="" textlink="">
      <xdr:nvSpPr>
        <xdr:cNvPr id="145" name="物件費該当値テキスト"/>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6" name="円/楕円 145"/>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7" name="テキスト ボックス 146"/>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118110</xdr:rowOff>
    </xdr:from>
    <xdr:to>
      <xdr:col>21</xdr:col>
      <xdr:colOff>412750</xdr:colOff>
      <xdr:row>14</xdr:row>
      <xdr:rowOff>48260</xdr:rowOff>
    </xdr:to>
    <xdr:sp macro="" textlink="">
      <xdr:nvSpPr>
        <xdr:cNvPr id="148" name="円/楕円 147"/>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58437</xdr:rowOff>
    </xdr:from>
    <xdr:ext cx="762000" cy="259045"/>
    <xdr:sp macro="" textlink="">
      <xdr:nvSpPr>
        <xdr:cNvPr id="149" name="テキスト ボックス 148"/>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50" name="円/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軽費老人ホームの利用者数の減少等により</a:t>
          </a:r>
          <a:r>
            <a:rPr kumimoji="1" lang="ja-JP" altLang="ja-JP" sz="1300">
              <a:solidFill>
                <a:schemeClr val="dk1"/>
              </a:solidFill>
              <a:latin typeface="+mn-lt"/>
              <a:ea typeface="+mn-ea"/>
              <a:cs typeface="+mn-cs"/>
            </a:rPr>
            <a:t>扶助費の割合は減少傾向にあるが、</a:t>
          </a:r>
          <a:r>
            <a:rPr kumimoji="1" lang="ja-JP" altLang="en-US" sz="1300">
              <a:solidFill>
                <a:schemeClr val="dk1"/>
              </a:solidFill>
              <a:latin typeface="+mn-lt"/>
              <a:ea typeface="+mn-ea"/>
              <a:cs typeface="+mn-cs"/>
            </a:rPr>
            <a:t>今後も</a:t>
          </a:r>
          <a:r>
            <a:rPr kumimoji="1" lang="ja-JP" altLang="ja-JP" sz="1300">
              <a:solidFill>
                <a:schemeClr val="dk1"/>
              </a:solidFill>
              <a:latin typeface="+mn-lt"/>
              <a:ea typeface="+mn-ea"/>
              <a:cs typeface="+mn-cs"/>
            </a:rPr>
            <a:t>健康保健事業の推進及び資格審査等の適正化に努め、支出の抑制を図る。</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87" name="直線コネクタ 186"/>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37193</xdr:rowOff>
    </xdr:to>
    <xdr:cxnSp macro="">
      <xdr:nvCxnSpPr>
        <xdr:cNvPr id="190" name="直線コネクタ 189"/>
        <xdr:cNvCxnSpPr/>
      </xdr:nvCxnSpPr>
      <xdr:spPr>
        <a:xfrm flipV="1">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69850</xdr:rowOff>
    </xdr:to>
    <xdr:cxnSp macro="">
      <xdr:nvCxnSpPr>
        <xdr:cNvPr id="193" name="直線コネクタ 192"/>
        <xdr:cNvCxnSpPr/>
      </xdr:nvCxnSpPr>
      <xdr:spPr>
        <a:xfrm flipV="1">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196" name="直線コネクタ 195"/>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8" name="テキスト ボックス 19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他会計への繰出金が主な内容だが、前年度からは減少したものの、簡易水道事業会計への繰出金は増加となった。国民健康保健事業では、保険税の適正化や保健事業を推進することで健全化を図り、簡易水道事業では経営戦略計画を策定し、経営の健全化を目指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35560</xdr:rowOff>
    </xdr:to>
    <xdr:cxnSp macro="">
      <xdr:nvCxnSpPr>
        <xdr:cNvPr id="245" name="直線コネクタ 244"/>
        <xdr:cNvCxnSpPr/>
      </xdr:nvCxnSpPr>
      <xdr:spPr>
        <a:xfrm>
          <a:off x="15671800" y="9609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xdr:rowOff>
    </xdr:from>
    <xdr:to>
      <xdr:col>22</xdr:col>
      <xdr:colOff>565150</xdr:colOff>
      <xdr:row>56</xdr:row>
      <xdr:rowOff>49276</xdr:rowOff>
    </xdr:to>
    <xdr:cxnSp macro="">
      <xdr:nvCxnSpPr>
        <xdr:cNvPr id="248" name="直線コネクタ 247"/>
        <xdr:cNvCxnSpPr/>
      </xdr:nvCxnSpPr>
      <xdr:spPr>
        <a:xfrm flipV="1">
          <a:off x="14782800" y="9609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49276</xdr:rowOff>
    </xdr:to>
    <xdr:cxnSp macro="">
      <xdr:nvCxnSpPr>
        <xdr:cNvPr id="251" name="直線コネクタ 250"/>
        <xdr:cNvCxnSpPr/>
      </xdr:nvCxnSpPr>
      <xdr:spPr>
        <a:xfrm>
          <a:off x="13893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3" name="テキスト ボックス 252"/>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17272</xdr:rowOff>
    </xdr:to>
    <xdr:cxnSp macro="">
      <xdr:nvCxnSpPr>
        <xdr:cNvPr id="254" name="直線コネクタ 253"/>
        <xdr:cNvCxnSpPr/>
      </xdr:nvCxnSpPr>
      <xdr:spPr>
        <a:xfrm>
          <a:off x="13004800" y="9591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4" name="円/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128778</xdr:rowOff>
    </xdr:from>
    <xdr:to>
      <xdr:col>22</xdr:col>
      <xdr:colOff>615950</xdr:colOff>
      <xdr:row>56</xdr:row>
      <xdr:rowOff>58928</xdr:rowOff>
    </xdr:to>
    <xdr:sp macro="" textlink="">
      <xdr:nvSpPr>
        <xdr:cNvPr id="266" name="円/楕円 265"/>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69105</xdr:rowOff>
    </xdr:from>
    <xdr:ext cx="736600" cy="259045"/>
    <xdr:sp macro="" textlink="">
      <xdr:nvSpPr>
        <xdr:cNvPr id="267" name="テキスト ボックス 266"/>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8" name="円/楕円 267"/>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69" name="テキスト ボックス 268"/>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70" name="円/楕円 269"/>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71" name="テキスト ボックス 270"/>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2" name="円/楕円 271"/>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3" name="テキスト ボックス 272"/>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一部事務組合</a:t>
          </a:r>
          <a:r>
            <a:rPr kumimoji="1" lang="ja-JP" altLang="en-US" sz="1300">
              <a:solidFill>
                <a:schemeClr val="dk1"/>
              </a:solidFill>
              <a:latin typeface="+mn-lt"/>
              <a:ea typeface="+mn-ea"/>
              <a:cs typeface="+mn-cs"/>
            </a:rPr>
            <a:t>へ</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負担金は減少したが、路線バス維持対策補助金や</a:t>
          </a:r>
          <a:r>
            <a:rPr kumimoji="1" lang="ja-JP" altLang="ja-JP" sz="1300">
              <a:solidFill>
                <a:schemeClr val="dk1"/>
              </a:solidFill>
              <a:latin typeface="+mn-lt"/>
              <a:ea typeface="+mn-ea"/>
              <a:cs typeface="+mn-cs"/>
            </a:rPr>
            <a:t>団体</a:t>
          </a:r>
          <a:r>
            <a:rPr kumimoji="1" lang="ja-JP" altLang="en-US" sz="1300">
              <a:solidFill>
                <a:schemeClr val="dk1"/>
              </a:solidFill>
              <a:latin typeface="+mn-lt"/>
              <a:ea typeface="+mn-ea"/>
              <a:cs typeface="+mn-cs"/>
            </a:rPr>
            <a:t>補助金に増額が生じ、前年度から</a:t>
          </a:r>
          <a:r>
            <a:rPr kumimoji="1" lang="en-US" altLang="ja-JP" sz="1300">
              <a:solidFill>
                <a:schemeClr val="dk1"/>
              </a:solidFill>
              <a:latin typeface="+mn-lt"/>
              <a:ea typeface="+mn-ea"/>
              <a:cs typeface="+mn-cs"/>
            </a:rPr>
            <a:t>0.8</a:t>
          </a:r>
          <a:r>
            <a:rPr kumimoji="1" lang="ja-JP" altLang="en-US" sz="1300">
              <a:solidFill>
                <a:schemeClr val="dk1"/>
              </a:solidFill>
              <a:latin typeface="+mn-lt"/>
              <a:ea typeface="+mn-ea"/>
              <a:cs typeface="+mn-cs"/>
            </a:rPr>
            <a:t>ポイント上回った。</a:t>
          </a:r>
          <a:r>
            <a:rPr kumimoji="1" lang="ja-JP" altLang="ja-JP" sz="1300">
              <a:solidFill>
                <a:schemeClr val="dk1"/>
              </a:solidFill>
              <a:latin typeface="+mn-lt"/>
              <a:ea typeface="+mn-ea"/>
              <a:cs typeface="+mn-cs"/>
            </a:rPr>
            <a:t>補助金については必要性の低いものは見直しを行う方針である。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168148</xdr:rowOff>
    </xdr:to>
    <xdr:cxnSp macro="">
      <xdr:nvCxnSpPr>
        <xdr:cNvPr id="303" name="直線コネクタ 302"/>
        <xdr:cNvCxnSpPr/>
      </xdr:nvCxnSpPr>
      <xdr:spPr>
        <a:xfrm>
          <a:off x="15671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24130</xdr:rowOff>
    </xdr:to>
    <xdr:cxnSp macro="">
      <xdr:nvCxnSpPr>
        <xdr:cNvPr id="306" name="直線コネクタ 305"/>
        <xdr:cNvCxnSpPr/>
      </xdr:nvCxnSpPr>
      <xdr:spPr>
        <a:xfrm flipV="1">
          <a:off x="14782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8" name="テキスト ボックス 30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24130</xdr:rowOff>
    </xdr:to>
    <xdr:cxnSp macro="">
      <xdr:nvCxnSpPr>
        <xdr:cNvPr id="309" name="直線コネクタ 308"/>
        <xdr:cNvCxnSpPr/>
      </xdr:nvCxnSpPr>
      <xdr:spPr>
        <a:xfrm>
          <a:off x="13893800" y="6335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1" name="テキスト ボックス 31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163576</xdr:rowOff>
    </xdr:to>
    <xdr:cxnSp macro="">
      <xdr:nvCxnSpPr>
        <xdr:cNvPr id="312" name="直線コネクタ 311"/>
        <xdr:cNvCxnSpPr/>
      </xdr:nvCxnSpPr>
      <xdr:spPr>
        <a:xfrm>
          <a:off x="13004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3"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4" name="円/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5" name="テキスト ボックス 32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6" name="円/楕円 32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7" name="テキスト ボックス 32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8" name="円/楕円 32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9" name="テキスト ボックス 32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0" name="円/楕円 32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1" name="テキスト ボックス 330"/>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地方債の借入額の減少等により</a:t>
          </a:r>
          <a:r>
            <a:rPr kumimoji="1" lang="ja-JP" altLang="ja-JP" sz="1300">
              <a:solidFill>
                <a:schemeClr val="dk1"/>
              </a:solidFill>
              <a:latin typeface="+mn-lt"/>
              <a:ea typeface="+mn-ea"/>
              <a:cs typeface="+mn-cs"/>
            </a:rPr>
            <a:t>公債費の割合は減少してきて</a:t>
          </a:r>
          <a:r>
            <a:rPr kumimoji="1" lang="ja-JP" altLang="en-US" sz="1300">
              <a:solidFill>
                <a:schemeClr val="dk1"/>
              </a:solidFill>
              <a:latin typeface="+mn-lt"/>
              <a:ea typeface="+mn-ea"/>
              <a:cs typeface="+mn-cs"/>
            </a:rPr>
            <a:t>おり、類似団体平均を下回ることとなったが、</a:t>
          </a:r>
          <a:r>
            <a:rPr kumimoji="1" lang="ja-JP" altLang="ja-JP" sz="1300">
              <a:solidFill>
                <a:schemeClr val="dk1"/>
              </a:solidFill>
              <a:latin typeface="+mn-lt"/>
              <a:ea typeface="+mn-ea"/>
              <a:cs typeface="+mn-cs"/>
            </a:rPr>
            <a:t>今後も地方債の計画的な借入を行い、公債費の減少に努める。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77</xdr:row>
      <xdr:rowOff>115570</xdr:rowOff>
    </xdr:to>
    <xdr:cxnSp macro="">
      <xdr:nvCxnSpPr>
        <xdr:cNvPr id="363" name="直線コネクタ 362"/>
        <xdr:cNvCxnSpPr/>
      </xdr:nvCxnSpPr>
      <xdr:spPr>
        <a:xfrm flipV="1">
          <a:off x="3987800" y="131381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79</xdr:row>
      <xdr:rowOff>146050</xdr:rowOff>
    </xdr:to>
    <xdr:cxnSp macro="">
      <xdr:nvCxnSpPr>
        <xdr:cNvPr id="366" name="直線コネクタ 365"/>
        <xdr:cNvCxnSpPr/>
      </xdr:nvCxnSpPr>
      <xdr:spPr>
        <a:xfrm flipV="1">
          <a:off x="3098800" y="13317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119380</xdr:rowOff>
    </xdr:to>
    <xdr:cxnSp macro="">
      <xdr:nvCxnSpPr>
        <xdr:cNvPr id="369" name="直線コネクタ 368"/>
        <xdr:cNvCxnSpPr/>
      </xdr:nvCxnSpPr>
      <xdr:spPr>
        <a:xfrm flipV="1">
          <a:off x="2209800" y="1369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1" name="テキスト ボックス 370"/>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119380</xdr:rowOff>
    </xdr:from>
    <xdr:to>
      <xdr:col>3</xdr:col>
      <xdr:colOff>142875</xdr:colOff>
      <xdr:row>80</xdr:row>
      <xdr:rowOff>165100</xdr:rowOff>
    </xdr:to>
    <xdr:cxnSp macro="">
      <xdr:nvCxnSpPr>
        <xdr:cNvPr id="372" name="直線コネクタ 371"/>
        <xdr:cNvCxnSpPr/>
      </xdr:nvCxnSpPr>
      <xdr:spPr>
        <a:xfrm flipV="1">
          <a:off x="1320800" y="1383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6" name="テキスト ボックス 37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86" name="円/楕円 385"/>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87" name="テキスト ボックス 386"/>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68580</xdr:rowOff>
    </xdr:from>
    <xdr:to>
      <xdr:col>3</xdr:col>
      <xdr:colOff>193675</xdr:colOff>
      <xdr:row>80</xdr:row>
      <xdr:rowOff>170180</xdr:rowOff>
    </xdr:to>
    <xdr:sp macro="" textlink="">
      <xdr:nvSpPr>
        <xdr:cNvPr id="388" name="円/楕円 387"/>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89" name="テキスト ボックス 388"/>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90" name="円/楕円 389"/>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391" name="テキスト ボックス 390"/>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類似団体と比較しても下回っているが、</a:t>
          </a:r>
          <a:r>
            <a:rPr kumimoji="1" lang="ja-JP" altLang="en-US" sz="1300">
              <a:solidFill>
                <a:schemeClr val="dk1"/>
              </a:solidFill>
              <a:latin typeface="+mn-lt"/>
              <a:ea typeface="+mn-ea"/>
              <a:cs typeface="+mn-cs"/>
            </a:rPr>
            <a:t>簡易水道事業への</a:t>
          </a:r>
          <a:r>
            <a:rPr kumimoji="1" lang="ja-JP" altLang="ja-JP" sz="1300">
              <a:solidFill>
                <a:schemeClr val="dk1"/>
              </a:solidFill>
              <a:latin typeface="+mn-lt"/>
              <a:ea typeface="+mn-ea"/>
              <a:cs typeface="+mn-cs"/>
            </a:rPr>
            <a:t>繰り出し、一部事務組合施設の改修費用がこれからの財政運営にかなりの負担がかかると懸念している。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73116</xdr:rowOff>
    </xdr:from>
    <xdr:to>
      <xdr:col>24</xdr:col>
      <xdr:colOff>31750</xdr:colOff>
      <xdr:row>76</xdr:row>
      <xdr:rowOff>42092</xdr:rowOff>
    </xdr:to>
    <xdr:cxnSp macro="">
      <xdr:nvCxnSpPr>
        <xdr:cNvPr id="426" name="直線コネクタ 425"/>
        <xdr:cNvCxnSpPr/>
      </xdr:nvCxnSpPr>
      <xdr:spPr>
        <a:xfrm>
          <a:off x="15671800" y="1293186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73116</xdr:rowOff>
    </xdr:from>
    <xdr:to>
      <xdr:col>22</xdr:col>
      <xdr:colOff>565150</xdr:colOff>
      <xdr:row>76</xdr:row>
      <xdr:rowOff>87812</xdr:rowOff>
    </xdr:to>
    <xdr:cxnSp macro="">
      <xdr:nvCxnSpPr>
        <xdr:cNvPr id="429" name="直線コネクタ 428"/>
        <xdr:cNvCxnSpPr/>
      </xdr:nvCxnSpPr>
      <xdr:spPr>
        <a:xfrm flipV="1">
          <a:off x="14782800" y="12931866"/>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105773</xdr:rowOff>
    </xdr:from>
    <xdr:to>
      <xdr:col>21</xdr:col>
      <xdr:colOff>361950</xdr:colOff>
      <xdr:row>76</xdr:row>
      <xdr:rowOff>87812</xdr:rowOff>
    </xdr:to>
    <xdr:cxnSp macro="">
      <xdr:nvCxnSpPr>
        <xdr:cNvPr id="432" name="直線コネクタ 431"/>
        <xdr:cNvCxnSpPr/>
      </xdr:nvCxnSpPr>
      <xdr:spPr>
        <a:xfrm>
          <a:off x="13893800" y="1296452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4" name="テキスト ボックス 433"/>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105773</xdr:rowOff>
    </xdr:from>
    <xdr:to>
      <xdr:col>20</xdr:col>
      <xdr:colOff>158750</xdr:colOff>
      <xdr:row>75</xdr:row>
      <xdr:rowOff>125367</xdr:rowOff>
    </xdr:to>
    <xdr:cxnSp macro="">
      <xdr:nvCxnSpPr>
        <xdr:cNvPr id="435" name="直線コネクタ 434"/>
        <xdr:cNvCxnSpPr/>
      </xdr:nvCxnSpPr>
      <xdr:spPr>
        <a:xfrm flipV="1">
          <a:off x="13004800" y="12964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7" name="テキスト ボックス 436"/>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9" name="テキスト ボックス 438"/>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162742</xdr:rowOff>
    </xdr:from>
    <xdr:to>
      <xdr:col>24</xdr:col>
      <xdr:colOff>82550</xdr:colOff>
      <xdr:row>76</xdr:row>
      <xdr:rowOff>92892</xdr:rowOff>
    </xdr:to>
    <xdr:sp macro="" textlink="">
      <xdr:nvSpPr>
        <xdr:cNvPr id="445" name="円/楕円 444"/>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7818</xdr:rowOff>
    </xdr:from>
    <xdr:ext cx="762000" cy="259045"/>
    <xdr:sp macro="" textlink="">
      <xdr:nvSpPr>
        <xdr:cNvPr id="446" name="公債費以外該当値テキスト"/>
        <xdr:cNvSpPr txBox="1"/>
      </xdr:nvSpPr>
      <xdr:spPr>
        <a:xfrm>
          <a:off x="16598900" y="1286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7" name="円/楕円 446"/>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134093</xdr:rowOff>
    </xdr:from>
    <xdr:ext cx="736600" cy="259045"/>
    <xdr:sp macro="" textlink="">
      <xdr:nvSpPr>
        <xdr:cNvPr id="448" name="テキスト ボックス 447"/>
        <xdr:cNvSpPr txBox="1"/>
      </xdr:nvSpPr>
      <xdr:spPr>
        <a:xfrm>
          <a:off x="15290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37012</xdr:rowOff>
    </xdr:from>
    <xdr:to>
      <xdr:col>21</xdr:col>
      <xdr:colOff>412750</xdr:colOff>
      <xdr:row>76</xdr:row>
      <xdr:rowOff>138612</xdr:rowOff>
    </xdr:to>
    <xdr:sp macro="" textlink="">
      <xdr:nvSpPr>
        <xdr:cNvPr id="449" name="円/楕円 448"/>
        <xdr:cNvSpPr/>
      </xdr:nvSpPr>
      <xdr:spPr>
        <a:xfrm>
          <a:off x="14732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148789</xdr:rowOff>
    </xdr:from>
    <xdr:ext cx="762000" cy="259045"/>
    <xdr:sp macro="" textlink="">
      <xdr:nvSpPr>
        <xdr:cNvPr id="450" name="テキスト ボックス 449"/>
        <xdr:cNvSpPr txBox="1"/>
      </xdr:nvSpPr>
      <xdr:spPr>
        <a:xfrm>
          <a:off x="14401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54973</xdr:rowOff>
    </xdr:from>
    <xdr:to>
      <xdr:col>20</xdr:col>
      <xdr:colOff>209550</xdr:colOff>
      <xdr:row>75</xdr:row>
      <xdr:rowOff>156573</xdr:rowOff>
    </xdr:to>
    <xdr:sp macro="" textlink="">
      <xdr:nvSpPr>
        <xdr:cNvPr id="451" name="円/楕円 450"/>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166750</xdr:rowOff>
    </xdr:from>
    <xdr:ext cx="762000" cy="259045"/>
    <xdr:sp macro="" textlink="">
      <xdr:nvSpPr>
        <xdr:cNvPr id="452" name="テキスト ボックス 451"/>
        <xdr:cNvSpPr txBox="1"/>
      </xdr:nvSpPr>
      <xdr:spPr>
        <a:xfrm>
          <a:off x="13512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74567</xdr:rowOff>
    </xdr:from>
    <xdr:to>
      <xdr:col>19</xdr:col>
      <xdr:colOff>6350</xdr:colOff>
      <xdr:row>76</xdr:row>
      <xdr:rowOff>4716</xdr:rowOff>
    </xdr:to>
    <xdr:sp macro="" textlink="">
      <xdr:nvSpPr>
        <xdr:cNvPr id="453" name="円/楕円 452"/>
        <xdr:cNvSpPr/>
      </xdr:nvSpPr>
      <xdr:spPr>
        <a:xfrm>
          <a:off x="12954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14894</xdr:rowOff>
    </xdr:from>
    <xdr:ext cx="762000" cy="259045"/>
    <xdr:sp macro="" textlink="">
      <xdr:nvSpPr>
        <xdr:cNvPr id="454" name="テキスト ボックス 453"/>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奈良県曽爾村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109755</xdr:rowOff>
    </xdr:from>
    <xdr:to>
      <xdr:col>4</xdr:col>
      <xdr:colOff>1117600</xdr:colOff>
      <xdr:row>15</xdr:row>
      <xdr:rowOff>150197</xdr:rowOff>
    </xdr:to>
    <xdr:cxnSp macro="">
      <xdr:nvCxnSpPr>
        <xdr:cNvPr id="47" name="直線コネクタ 46"/>
        <xdr:cNvCxnSpPr/>
      </xdr:nvCxnSpPr>
      <xdr:spPr bwMode="auto">
        <a:xfrm flipV="1">
          <a:off x="5003800" y="2729130"/>
          <a:ext cx="647700" cy="4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150197</xdr:rowOff>
    </xdr:from>
    <xdr:to>
      <xdr:col>4</xdr:col>
      <xdr:colOff>469900</xdr:colOff>
      <xdr:row>16</xdr:row>
      <xdr:rowOff>21168</xdr:rowOff>
    </xdr:to>
    <xdr:cxnSp macro="">
      <xdr:nvCxnSpPr>
        <xdr:cNvPr id="50" name="直線コネクタ 49"/>
        <xdr:cNvCxnSpPr/>
      </xdr:nvCxnSpPr>
      <xdr:spPr bwMode="auto">
        <a:xfrm flipV="1">
          <a:off x="4305300" y="2769572"/>
          <a:ext cx="698500" cy="4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21168</xdr:rowOff>
    </xdr:from>
    <xdr:to>
      <xdr:col>3</xdr:col>
      <xdr:colOff>904875</xdr:colOff>
      <xdr:row>16</xdr:row>
      <xdr:rowOff>51577</xdr:rowOff>
    </xdr:to>
    <xdr:cxnSp macro="">
      <xdr:nvCxnSpPr>
        <xdr:cNvPr id="53" name="直線コネクタ 52"/>
        <xdr:cNvCxnSpPr/>
      </xdr:nvCxnSpPr>
      <xdr:spPr bwMode="auto">
        <a:xfrm flipV="1">
          <a:off x="3606800" y="2811993"/>
          <a:ext cx="698500" cy="30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43448</xdr:rowOff>
    </xdr:from>
    <xdr:to>
      <xdr:col>3</xdr:col>
      <xdr:colOff>206375</xdr:colOff>
      <xdr:row>16</xdr:row>
      <xdr:rowOff>51577</xdr:rowOff>
    </xdr:to>
    <xdr:cxnSp macro="">
      <xdr:nvCxnSpPr>
        <xdr:cNvPr id="56" name="直線コネクタ 55"/>
        <xdr:cNvCxnSpPr/>
      </xdr:nvCxnSpPr>
      <xdr:spPr bwMode="auto">
        <a:xfrm>
          <a:off x="2908300" y="2834273"/>
          <a:ext cx="698500" cy="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58955</xdr:rowOff>
    </xdr:from>
    <xdr:to>
      <xdr:col>5</xdr:col>
      <xdr:colOff>34925</xdr:colOff>
      <xdr:row>15</xdr:row>
      <xdr:rowOff>160555</xdr:rowOff>
    </xdr:to>
    <xdr:sp macro="" textlink="">
      <xdr:nvSpPr>
        <xdr:cNvPr id="66" name="円/楕円 65"/>
        <xdr:cNvSpPr/>
      </xdr:nvSpPr>
      <xdr:spPr bwMode="auto">
        <a:xfrm>
          <a:off x="5600700" y="267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75482</xdr:rowOff>
    </xdr:from>
    <xdr:ext cx="762000" cy="259045"/>
    <xdr:sp macro="" textlink="">
      <xdr:nvSpPr>
        <xdr:cNvPr id="67" name="人口1人当たり決算額の推移該当値テキスト130"/>
        <xdr:cNvSpPr txBox="1"/>
      </xdr:nvSpPr>
      <xdr:spPr>
        <a:xfrm>
          <a:off x="5740400" y="25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328,377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99397</xdr:rowOff>
    </xdr:from>
    <xdr:to>
      <xdr:col>4</xdr:col>
      <xdr:colOff>520700</xdr:colOff>
      <xdr:row>16</xdr:row>
      <xdr:rowOff>29547</xdr:rowOff>
    </xdr:to>
    <xdr:sp macro="" textlink="">
      <xdr:nvSpPr>
        <xdr:cNvPr id="68" name="円/楕円 67"/>
        <xdr:cNvSpPr/>
      </xdr:nvSpPr>
      <xdr:spPr bwMode="auto">
        <a:xfrm>
          <a:off x="4953000" y="271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39724</xdr:rowOff>
    </xdr:from>
    <xdr:ext cx="736600" cy="259045"/>
    <xdr:sp macro="" textlink="">
      <xdr:nvSpPr>
        <xdr:cNvPr id="69" name="テキスト ボックス 68"/>
        <xdr:cNvSpPr txBox="1"/>
      </xdr:nvSpPr>
      <xdr:spPr>
        <a:xfrm>
          <a:off x="4622800" y="248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310,686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141818</xdr:rowOff>
    </xdr:from>
    <xdr:to>
      <xdr:col>3</xdr:col>
      <xdr:colOff>955675</xdr:colOff>
      <xdr:row>16</xdr:row>
      <xdr:rowOff>71968</xdr:rowOff>
    </xdr:to>
    <xdr:sp macro="" textlink="">
      <xdr:nvSpPr>
        <xdr:cNvPr id="70" name="円/楕円 69"/>
        <xdr:cNvSpPr/>
      </xdr:nvSpPr>
      <xdr:spPr bwMode="auto">
        <a:xfrm>
          <a:off x="4254500" y="276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82145</xdr:rowOff>
    </xdr:from>
    <xdr:ext cx="762000" cy="259045"/>
    <xdr:sp macro="" textlink="">
      <xdr:nvSpPr>
        <xdr:cNvPr id="71" name="テキスト ボックス 70"/>
        <xdr:cNvSpPr txBox="1"/>
      </xdr:nvSpPr>
      <xdr:spPr>
        <a:xfrm>
          <a:off x="3924300" y="25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292,129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777</xdr:rowOff>
    </xdr:from>
    <xdr:to>
      <xdr:col>3</xdr:col>
      <xdr:colOff>257175</xdr:colOff>
      <xdr:row>16</xdr:row>
      <xdr:rowOff>102377</xdr:rowOff>
    </xdr:to>
    <xdr:sp macro="" textlink="">
      <xdr:nvSpPr>
        <xdr:cNvPr id="72" name="円/楕円 71"/>
        <xdr:cNvSpPr/>
      </xdr:nvSpPr>
      <xdr:spPr bwMode="auto">
        <a:xfrm>
          <a:off x="3556000" y="2791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112554</xdr:rowOff>
    </xdr:from>
    <xdr:ext cx="762000" cy="259045"/>
    <xdr:sp macro="" textlink="">
      <xdr:nvSpPr>
        <xdr:cNvPr id="73" name="テキスト ボックス 72"/>
        <xdr:cNvSpPr txBox="1"/>
      </xdr:nvSpPr>
      <xdr:spPr>
        <a:xfrm>
          <a:off x="3225800" y="256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164098</xdr:rowOff>
    </xdr:from>
    <xdr:to>
      <xdr:col>2</xdr:col>
      <xdr:colOff>692150</xdr:colOff>
      <xdr:row>16</xdr:row>
      <xdr:rowOff>94248</xdr:rowOff>
    </xdr:to>
    <xdr:sp macro="" textlink="">
      <xdr:nvSpPr>
        <xdr:cNvPr id="74" name="円/楕円 73"/>
        <xdr:cNvSpPr/>
      </xdr:nvSpPr>
      <xdr:spPr bwMode="auto">
        <a:xfrm>
          <a:off x="2857500" y="278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104425</xdr:rowOff>
    </xdr:from>
    <xdr:ext cx="762000" cy="259045"/>
    <xdr:sp macro="" textlink="">
      <xdr:nvSpPr>
        <xdr:cNvPr id="75" name="テキスト ボックス 74"/>
        <xdr:cNvSpPr txBox="1"/>
      </xdr:nvSpPr>
      <xdr:spPr>
        <a:xfrm>
          <a:off x="2527300" y="255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282,383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xdr:rowOff>
    </xdr:from>
    <xdr:to>
      <xdr:col>4</xdr:col>
      <xdr:colOff>1117600</xdr:colOff>
      <xdr:row>37</xdr:row>
      <xdr:rowOff>36</xdr:rowOff>
    </xdr:to>
    <xdr:cxnSp macro="">
      <xdr:nvCxnSpPr>
        <xdr:cNvPr id="106" name="直線コネクタ 105"/>
        <xdr:cNvCxnSpPr/>
      </xdr:nvCxnSpPr>
      <xdr:spPr bwMode="auto">
        <a:xfrm>
          <a:off x="5003800" y="6953276"/>
          <a:ext cx="647700" cy="1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185265</xdr:rowOff>
    </xdr:from>
    <xdr:to>
      <xdr:col>4</xdr:col>
      <xdr:colOff>469900</xdr:colOff>
      <xdr:row>36</xdr:row>
      <xdr:rowOff>26</xdr:rowOff>
    </xdr:to>
    <xdr:cxnSp macro="">
      <xdr:nvCxnSpPr>
        <xdr:cNvPr id="109" name="直線コネクタ 108"/>
        <xdr:cNvCxnSpPr/>
      </xdr:nvCxnSpPr>
      <xdr:spPr bwMode="auto">
        <a:xfrm>
          <a:off x="4305300" y="6795615"/>
          <a:ext cx="698500" cy="15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324273</xdr:rowOff>
    </xdr:from>
    <xdr:ext cx="736600" cy="259045"/>
    <xdr:sp macro="" textlink="">
      <xdr:nvSpPr>
        <xdr:cNvPr id="111" name="テキスト ボックス 110"/>
        <xdr:cNvSpPr txBox="1"/>
      </xdr:nvSpPr>
      <xdr:spPr>
        <a:xfrm>
          <a:off x="4622800" y="659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97606</xdr:rowOff>
    </xdr:from>
    <xdr:to>
      <xdr:col>3</xdr:col>
      <xdr:colOff>904875</xdr:colOff>
      <xdr:row>35</xdr:row>
      <xdr:rowOff>185265</xdr:rowOff>
    </xdr:to>
    <xdr:cxnSp macro="">
      <xdr:nvCxnSpPr>
        <xdr:cNvPr id="112" name="直線コネクタ 111"/>
        <xdr:cNvCxnSpPr/>
      </xdr:nvCxnSpPr>
      <xdr:spPr bwMode="auto">
        <a:xfrm>
          <a:off x="3606800" y="6707956"/>
          <a:ext cx="698500" cy="8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4" name="テキスト ボックス 113"/>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97606</xdr:rowOff>
    </xdr:from>
    <xdr:to>
      <xdr:col>3</xdr:col>
      <xdr:colOff>206375</xdr:colOff>
      <xdr:row>35</xdr:row>
      <xdr:rowOff>99376</xdr:rowOff>
    </xdr:to>
    <xdr:cxnSp macro="">
      <xdr:nvCxnSpPr>
        <xdr:cNvPr id="115" name="直線コネクタ 114"/>
        <xdr:cNvCxnSpPr/>
      </xdr:nvCxnSpPr>
      <xdr:spPr bwMode="auto">
        <a:xfrm flipV="1">
          <a:off x="2908300" y="6707956"/>
          <a:ext cx="698500" cy="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120686</xdr:rowOff>
    </xdr:from>
    <xdr:to>
      <xdr:col>5</xdr:col>
      <xdr:colOff>34925</xdr:colOff>
      <xdr:row>37</xdr:row>
      <xdr:rowOff>50836</xdr:rowOff>
    </xdr:to>
    <xdr:sp macro="" textlink="">
      <xdr:nvSpPr>
        <xdr:cNvPr id="125" name="円/楕円 124"/>
        <xdr:cNvSpPr/>
      </xdr:nvSpPr>
      <xdr:spPr bwMode="auto">
        <a:xfrm>
          <a:off x="5600700" y="707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92763</xdr:rowOff>
    </xdr:from>
    <xdr:ext cx="762000" cy="259045"/>
    <xdr:sp macro="" textlink="">
      <xdr:nvSpPr>
        <xdr:cNvPr id="126" name="人口1人当たり決算額の推移該当値テキスト445"/>
        <xdr:cNvSpPr txBox="1"/>
      </xdr:nvSpPr>
      <xdr:spPr>
        <a:xfrm>
          <a:off x="5740400" y="704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292126</xdr:rowOff>
    </xdr:from>
    <xdr:to>
      <xdr:col>4</xdr:col>
      <xdr:colOff>520700</xdr:colOff>
      <xdr:row>36</xdr:row>
      <xdr:rowOff>50826</xdr:rowOff>
    </xdr:to>
    <xdr:sp macro="" textlink="">
      <xdr:nvSpPr>
        <xdr:cNvPr id="127" name="円/楕円 126"/>
        <xdr:cNvSpPr/>
      </xdr:nvSpPr>
      <xdr:spPr bwMode="auto">
        <a:xfrm>
          <a:off x="4953000" y="690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35603</xdr:rowOff>
    </xdr:from>
    <xdr:ext cx="736600" cy="259045"/>
    <xdr:sp macro="" textlink="">
      <xdr:nvSpPr>
        <xdr:cNvPr id="128" name="テキスト ボックス 127"/>
        <xdr:cNvSpPr txBox="1"/>
      </xdr:nvSpPr>
      <xdr:spPr>
        <a:xfrm>
          <a:off x="4622800" y="698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134465</xdr:rowOff>
    </xdr:from>
    <xdr:to>
      <xdr:col>3</xdr:col>
      <xdr:colOff>955675</xdr:colOff>
      <xdr:row>35</xdr:row>
      <xdr:rowOff>236065</xdr:rowOff>
    </xdr:to>
    <xdr:sp macro="" textlink="">
      <xdr:nvSpPr>
        <xdr:cNvPr id="129" name="円/楕円 128"/>
        <xdr:cNvSpPr/>
      </xdr:nvSpPr>
      <xdr:spPr bwMode="auto">
        <a:xfrm>
          <a:off x="4254500" y="67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246242</xdr:rowOff>
    </xdr:from>
    <xdr:ext cx="762000" cy="259045"/>
    <xdr:sp macro="" textlink="">
      <xdr:nvSpPr>
        <xdr:cNvPr id="130" name="テキスト ボックス 129"/>
        <xdr:cNvSpPr txBox="1"/>
      </xdr:nvSpPr>
      <xdr:spPr>
        <a:xfrm>
          <a:off x="3924300" y="651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46806</xdr:rowOff>
    </xdr:from>
    <xdr:to>
      <xdr:col>3</xdr:col>
      <xdr:colOff>257175</xdr:colOff>
      <xdr:row>35</xdr:row>
      <xdr:rowOff>148406</xdr:rowOff>
    </xdr:to>
    <xdr:sp macro="" textlink="">
      <xdr:nvSpPr>
        <xdr:cNvPr id="131" name="円/楕円 130"/>
        <xdr:cNvSpPr/>
      </xdr:nvSpPr>
      <xdr:spPr bwMode="auto">
        <a:xfrm>
          <a:off x="3556000" y="665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158583</xdr:rowOff>
    </xdr:from>
    <xdr:ext cx="762000" cy="259045"/>
    <xdr:sp macro="" textlink="">
      <xdr:nvSpPr>
        <xdr:cNvPr id="132" name="テキスト ボックス 131"/>
        <xdr:cNvSpPr txBox="1"/>
      </xdr:nvSpPr>
      <xdr:spPr>
        <a:xfrm>
          <a:off x="3225800" y="64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48576</xdr:rowOff>
    </xdr:from>
    <xdr:to>
      <xdr:col>2</xdr:col>
      <xdr:colOff>692150</xdr:colOff>
      <xdr:row>35</xdr:row>
      <xdr:rowOff>150176</xdr:rowOff>
    </xdr:to>
    <xdr:sp macro="" textlink="">
      <xdr:nvSpPr>
        <xdr:cNvPr id="133" name="円/楕円 132"/>
        <xdr:cNvSpPr/>
      </xdr:nvSpPr>
      <xdr:spPr bwMode="auto">
        <a:xfrm>
          <a:off x="2857500" y="665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160353</xdr:rowOff>
    </xdr:from>
    <xdr:ext cx="762000" cy="259045"/>
    <xdr:sp macro="" textlink="">
      <xdr:nvSpPr>
        <xdr:cNvPr id="134" name="テキスト ボックス 133"/>
        <xdr:cNvSpPr txBox="1"/>
      </xdr:nvSpPr>
      <xdr:spPr>
        <a:xfrm>
          <a:off x="2527300" y="642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66920</xdr:rowOff>
    </xdr:from>
    <xdr:to>
      <xdr:col>6</xdr:col>
      <xdr:colOff>511175</xdr:colOff>
      <xdr:row>36</xdr:row>
      <xdr:rowOff>160764</xdr:rowOff>
    </xdr:to>
    <xdr:cxnSp macro="">
      <xdr:nvCxnSpPr>
        <xdr:cNvPr id="63" name="直線コネクタ 62"/>
        <xdr:cNvCxnSpPr/>
      </xdr:nvCxnSpPr>
      <xdr:spPr>
        <a:xfrm flipV="1">
          <a:off x="3797300" y="6239120"/>
          <a:ext cx="838200" cy="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160764</xdr:rowOff>
    </xdr:from>
    <xdr:to>
      <xdr:col>5</xdr:col>
      <xdr:colOff>358775</xdr:colOff>
      <xdr:row>37</xdr:row>
      <xdr:rowOff>44632</xdr:rowOff>
    </xdr:to>
    <xdr:cxnSp macro="">
      <xdr:nvCxnSpPr>
        <xdr:cNvPr id="66" name="直線コネクタ 65"/>
        <xdr:cNvCxnSpPr/>
      </xdr:nvCxnSpPr>
      <xdr:spPr>
        <a:xfrm flipV="1">
          <a:off x="2908300" y="6332964"/>
          <a:ext cx="889000" cy="5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44632</xdr:rowOff>
    </xdr:from>
    <xdr:to>
      <xdr:col>4</xdr:col>
      <xdr:colOff>155575</xdr:colOff>
      <xdr:row>37</xdr:row>
      <xdr:rowOff>115384</xdr:rowOff>
    </xdr:to>
    <xdr:cxnSp macro="">
      <xdr:nvCxnSpPr>
        <xdr:cNvPr id="69" name="直線コネクタ 68"/>
        <xdr:cNvCxnSpPr/>
      </xdr:nvCxnSpPr>
      <xdr:spPr>
        <a:xfrm flipV="1">
          <a:off x="2019300" y="6388282"/>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84101</xdr:rowOff>
    </xdr:from>
    <xdr:to>
      <xdr:col>2</xdr:col>
      <xdr:colOff>638175</xdr:colOff>
      <xdr:row>37</xdr:row>
      <xdr:rowOff>115384</xdr:rowOff>
    </xdr:to>
    <xdr:cxnSp macro="">
      <xdr:nvCxnSpPr>
        <xdr:cNvPr id="72" name="直線コネクタ 71"/>
        <xdr:cNvCxnSpPr/>
      </xdr:nvCxnSpPr>
      <xdr:spPr>
        <a:xfrm>
          <a:off x="1130300" y="6427751"/>
          <a:ext cx="889000" cy="3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16120</xdr:rowOff>
    </xdr:from>
    <xdr:to>
      <xdr:col>6</xdr:col>
      <xdr:colOff>561975</xdr:colOff>
      <xdr:row>36</xdr:row>
      <xdr:rowOff>117720</xdr:rowOff>
    </xdr:to>
    <xdr:sp macro="" textlink="">
      <xdr:nvSpPr>
        <xdr:cNvPr id="82" name="円/楕円 81"/>
        <xdr:cNvSpPr/>
      </xdr:nvSpPr>
      <xdr:spPr>
        <a:xfrm>
          <a:off x="4584700" y="61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38997</xdr:rowOff>
    </xdr:from>
    <xdr:ext cx="599010" cy="259045"/>
    <xdr:sp macro="" textlink="">
      <xdr:nvSpPr>
        <xdr:cNvPr id="83" name="人件費該当値テキスト"/>
        <xdr:cNvSpPr txBox="1"/>
      </xdr:nvSpPr>
      <xdr:spPr>
        <a:xfrm>
          <a:off x="4686300" y="603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109964</xdr:rowOff>
    </xdr:from>
    <xdr:to>
      <xdr:col>5</xdr:col>
      <xdr:colOff>409575</xdr:colOff>
      <xdr:row>37</xdr:row>
      <xdr:rowOff>40114</xdr:rowOff>
    </xdr:to>
    <xdr:sp macro="" textlink="">
      <xdr:nvSpPr>
        <xdr:cNvPr id="84" name="円/楕円 83"/>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56641</xdr:rowOff>
    </xdr:from>
    <xdr:ext cx="599010" cy="259045"/>
    <xdr:sp macro="" textlink="">
      <xdr:nvSpPr>
        <xdr:cNvPr id="85" name="テキスト ボックス 84"/>
        <xdr:cNvSpPr txBox="1"/>
      </xdr:nvSpPr>
      <xdr:spPr>
        <a:xfrm>
          <a:off x="3497794" y="605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165282</xdr:rowOff>
    </xdr:from>
    <xdr:to>
      <xdr:col>4</xdr:col>
      <xdr:colOff>206375</xdr:colOff>
      <xdr:row>37</xdr:row>
      <xdr:rowOff>95432</xdr:rowOff>
    </xdr:to>
    <xdr:sp macro="" textlink="">
      <xdr:nvSpPr>
        <xdr:cNvPr id="86" name="円/楕円 85"/>
        <xdr:cNvSpPr/>
      </xdr:nvSpPr>
      <xdr:spPr>
        <a:xfrm>
          <a:off x="2857500" y="63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111959</xdr:rowOff>
    </xdr:from>
    <xdr:ext cx="599010" cy="259045"/>
    <xdr:sp macro="" textlink="">
      <xdr:nvSpPr>
        <xdr:cNvPr id="87" name="テキスト ボックス 86"/>
        <xdr:cNvSpPr txBox="1"/>
      </xdr:nvSpPr>
      <xdr:spPr>
        <a:xfrm>
          <a:off x="2608794" y="61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64584</xdr:rowOff>
    </xdr:from>
    <xdr:to>
      <xdr:col>3</xdr:col>
      <xdr:colOff>3175</xdr:colOff>
      <xdr:row>37</xdr:row>
      <xdr:rowOff>166184</xdr:rowOff>
    </xdr:to>
    <xdr:sp macro="" textlink="">
      <xdr:nvSpPr>
        <xdr:cNvPr id="88" name="円/楕円 87"/>
        <xdr:cNvSpPr/>
      </xdr:nvSpPr>
      <xdr:spPr>
        <a:xfrm>
          <a:off x="1968500" y="64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11261</xdr:rowOff>
    </xdr:from>
    <xdr:ext cx="599010" cy="259045"/>
    <xdr:sp macro="" textlink="">
      <xdr:nvSpPr>
        <xdr:cNvPr id="89" name="テキスト ボックス 88"/>
        <xdr:cNvSpPr txBox="1"/>
      </xdr:nvSpPr>
      <xdr:spPr>
        <a:xfrm>
          <a:off x="1719794" y="618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33301</xdr:rowOff>
    </xdr:from>
    <xdr:to>
      <xdr:col>1</xdr:col>
      <xdr:colOff>485775</xdr:colOff>
      <xdr:row>37</xdr:row>
      <xdr:rowOff>134901</xdr:rowOff>
    </xdr:to>
    <xdr:sp macro="" textlink="">
      <xdr:nvSpPr>
        <xdr:cNvPr id="90" name="円/楕円 89"/>
        <xdr:cNvSpPr/>
      </xdr:nvSpPr>
      <xdr:spPr>
        <a:xfrm>
          <a:off x="1079500" y="6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151428</xdr:rowOff>
    </xdr:from>
    <xdr:ext cx="599010" cy="259045"/>
    <xdr:sp macro="" textlink="">
      <xdr:nvSpPr>
        <xdr:cNvPr id="91" name="テキスト ボックス 90"/>
        <xdr:cNvSpPr txBox="1"/>
      </xdr:nvSpPr>
      <xdr:spPr>
        <a:xfrm>
          <a:off x="830794" y="615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116192</xdr:rowOff>
    </xdr:from>
    <xdr:to>
      <xdr:col>6</xdr:col>
      <xdr:colOff>511175</xdr:colOff>
      <xdr:row>57</xdr:row>
      <xdr:rowOff>148926</xdr:rowOff>
    </xdr:to>
    <xdr:cxnSp macro="">
      <xdr:nvCxnSpPr>
        <xdr:cNvPr id="122" name="直線コネクタ 121"/>
        <xdr:cNvCxnSpPr/>
      </xdr:nvCxnSpPr>
      <xdr:spPr>
        <a:xfrm flipV="1">
          <a:off x="3797300" y="9888842"/>
          <a:ext cx="8382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148926</xdr:rowOff>
    </xdr:from>
    <xdr:to>
      <xdr:col>5</xdr:col>
      <xdr:colOff>358775</xdr:colOff>
      <xdr:row>58</xdr:row>
      <xdr:rowOff>80559</xdr:rowOff>
    </xdr:to>
    <xdr:cxnSp macro="">
      <xdr:nvCxnSpPr>
        <xdr:cNvPr id="125" name="直線コネクタ 124"/>
        <xdr:cNvCxnSpPr/>
      </xdr:nvCxnSpPr>
      <xdr:spPr>
        <a:xfrm flipV="1">
          <a:off x="2908300" y="9921576"/>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80559</xdr:rowOff>
    </xdr:from>
    <xdr:to>
      <xdr:col>4</xdr:col>
      <xdr:colOff>155575</xdr:colOff>
      <xdr:row>58</xdr:row>
      <xdr:rowOff>90809</xdr:rowOff>
    </xdr:to>
    <xdr:cxnSp macro="">
      <xdr:nvCxnSpPr>
        <xdr:cNvPr id="128" name="直線コネクタ 127"/>
        <xdr:cNvCxnSpPr/>
      </xdr:nvCxnSpPr>
      <xdr:spPr>
        <a:xfrm flipV="1">
          <a:off x="2019300" y="10024659"/>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89245</xdr:rowOff>
    </xdr:from>
    <xdr:to>
      <xdr:col>2</xdr:col>
      <xdr:colOff>638175</xdr:colOff>
      <xdr:row>58</xdr:row>
      <xdr:rowOff>90809</xdr:rowOff>
    </xdr:to>
    <xdr:cxnSp macro="">
      <xdr:nvCxnSpPr>
        <xdr:cNvPr id="131" name="直線コネクタ 130"/>
        <xdr:cNvCxnSpPr/>
      </xdr:nvCxnSpPr>
      <xdr:spPr>
        <a:xfrm>
          <a:off x="1130300" y="10033345"/>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65392</xdr:rowOff>
    </xdr:from>
    <xdr:to>
      <xdr:col>6</xdr:col>
      <xdr:colOff>561975</xdr:colOff>
      <xdr:row>57</xdr:row>
      <xdr:rowOff>166992</xdr:rowOff>
    </xdr:to>
    <xdr:sp macro="" textlink="">
      <xdr:nvSpPr>
        <xdr:cNvPr id="141" name="円/楕円 140"/>
        <xdr:cNvSpPr/>
      </xdr:nvSpPr>
      <xdr:spPr>
        <a:xfrm>
          <a:off x="45847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43819</xdr:rowOff>
    </xdr:from>
    <xdr:ext cx="599010" cy="259045"/>
    <xdr:sp macro="" textlink="">
      <xdr:nvSpPr>
        <xdr:cNvPr id="142" name="物件費該当値テキスト"/>
        <xdr:cNvSpPr txBox="1"/>
      </xdr:nvSpPr>
      <xdr:spPr>
        <a:xfrm>
          <a:off x="4686300" y="98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98126</xdr:rowOff>
    </xdr:from>
    <xdr:to>
      <xdr:col>5</xdr:col>
      <xdr:colOff>409575</xdr:colOff>
      <xdr:row>58</xdr:row>
      <xdr:rowOff>28276</xdr:rowOff>
    </xdr:to>
    <xdr:sp macro="" textlink="">
      <xdr:nvSpPr>
        <xdr:cNvPr id="143" name="円/楕円 142"/>
        <xdr:cNvSpPr/>
      </xdr:nvSpPr>
      <xdr:spPr>
        <a:xfrm>
          <a:off x="3746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44803</xdr:rowOff>
    </xdr:from>
    <xdr:ext cx="599010" cy="259045"/>
    <xdr:sp macro="" textlink="">
      <xdr:nvSpPr>
        <xdr:cNvPr id="144" name="テキスト ボックス 143"/>
        <xdr:cNvSpPr txBox="1"/>
      </xdr:nvSpPr>
      <xdr:spPr>
        <a:xfrm>
          <a:off x="3497794" y="96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29759</xdr:rowOff>
    </xdr:from>
    <xdr:to>
      <xdr:col>4</xdr:col>
      <xdr:colOff>206375</xdr:colOff>
      <xdr:row>58</xdr:row>
      <xdr:rowOff>131359</xdr:rowOff>
    </xdr:to>
    <xdr:sp macro="" textlink="">
      <xdr:nvSpPr>
        <xdr:cNvPr id="145" name="円/楕円 144"/>
        <xdr:cNvSpPr/>
      </xdr:nvSpPr>
      <xdr:spPr>
        <a:xfrm>
          <a:off x="28575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122486</xdr:rowOff>
    </xdr:from>
    <xdr:ext cx="599010" cy="259045"/>
    <xdr:sp macro="" textlink="">
      <xdr:nvSpPr>
        <xdr:cNvPr id="146" name="テキスト ボックス 145"/>
        <xdr:cNvSpPr txBox="1"/>
      </xdr:nvSpPr>
      <xdr:spPr>
        <a:xfrm>
          <a:off x="2608794" y="1006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40009</xdr:rowOff>
    </xdr:from>
    <xdr:to>
      <xdr:col>3</xdr:col>
      <xdr:colOff>3175</xdr:colOff>
      <xdr:row>58</xdr:row>
      <xdr:rowOff>141609</xdr:rowOff>
    </xdr:to>
    <xdr:sp macro="" textlink="">
      <xdr:nvSpPr>
        <xdr:cNvPr id="147" name="円/楕円 146"/>
        <xdr:cNvSpPr/>
      </xdr:nvSpPr>
      <xdr:spPr>
        <a:xfrm>
          <a:off x="1968500" y="99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132736</xdr:rowOff>
    </xdr:from>
    <xdr:ext cx="599010" cy="259045"/>
    <xdr:sp macro="" textlink="">
      <xdr:nvSpPr>
        <xdr:cNvPr id="148" name="テキスト ボックス 147"/>
        <xdr:cNvSpPr txBox="1"/>
      </xdr:nvSpPr>
      <xdr:spPr>
        <a:xfrm>
          <a:off x="1719794" y="1007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38445</xdr:rowOff>
    </xdr:from>
    <xdr:to>
      <xdr:col>1</xdr:col>
      <xdr:colOff>485775</xdr:colOff>
      <xdr:row>58</xdr:row>
      <xdr:rowOff>140045</xdr:rowOff>
    </xdr:to>
    <xdr:sp macro="" textlink="">
      <xdr:nvSpPr>
        <xdr:cNvPr id="149" name="円/楕円 148"/>
        <xdr:cNvSpPr/>
      </xdr:nvSpPr>
      <xdr:spPr>
        <a:xfrm>
          <a:off x="1079500" y="998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131172</xdr:rowOff>
    </xdr:from>
    <xdr:ext cx="599010" cy="259045"/>
    <xdr:sp macro="" textlink="">
      <xdr:nvSpPr>
        <xdr:cNvPr id="150" name="テキスト ボックス 149"/>
        <xdr:cNvSpPr txBox="1"/>
      </xdr:nvSpPr>
      <xdr:spPr>
        <a:xfrm>
          <a:off x="830794" y="1007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1524</xdr:rowOff>
    </xdr:from>
    <xdr:to>
      <xdr:col>6</xdr:col>
      <xdr:colOff>511175</xdr:colOff>
      <xdr:row>79</xdr:row>
      <xdr:rowOff>19989</xdr:rowOff>
    </xdr:to>
    <xdr:cxnSp macro="">
      <xdr:nvCxnSpPr>
        <xdr:cNvPr id="179" name="直線コネクタ 178"/>
        <xdr:cNvCxnSpPr/>
      </xdr:nvCxnSpPr>
      <xdr:spPr>
        <a:xfrm>
          <a:off x="3797300" y="13546074"/>
          <a:ext cx="8382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1524</xdr:rowOff>
    </xdr:from>
    <xdr:to>
      <xdr:col>5</xdr:col>
      <xdr:colOff>358775</xdr:colOff>
      <xdr:row>79</xdr:row>
      <xdr:rowOff>18886</xdr:rowOff>
    </xdr:to>
    <xdr:cxnSp macro="">
      <xdr:nvCxnSpPr>
        <xdr:cNvPr id="182" name="直線コネクタ 181"/>
        <xdr:cNvCxnSpPr/>
      </xdr:nvCxnSpPr>
      <xdr:spPr>
        <a:xfrm flipV="1">
          <a:off x="2908300" y="13546074"/>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18886</xdr:rowOff>
    </xdr:from>
    <xdr:to>
      <xdr:col>4</xdr:col>
      <xdr:colOff>155575</xdr:colOff>
      <xdr:row>79</xdr:row>
      <xdr:rowOff>30366</xdr:rowOff>
    </xdr:to>
    <xdr:cxnSp macro="">
      <xdr:nvCxnSpPr>
        <xdr:cNvPr id="185" name="直線コネクタ 184"/>
        <xdr:cNvCxnSpPr/>
      </xdr:nvCxnSpPr>
      <xdr:spPr>
        <a:xfrm flipV="1">
          <a:off x="2019300" y="13563436"/>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42257</xdr:rowOff>
    </xdr:from>
    <xdr:ext cx="534377" cy="259045"/>
    <xdr:sp macro="" textlink="">
      <xdr:nvSpPr>
        <xdr:cNvPr id="187" name="テキスト ボックス 186"/>
        <xdr:cNvSpPr txBox="1"/>
      </xdr:nvSpPr>
      <xdr:spPr>
        <a:xfrm>
          <a:off x="2641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16726</xdr:rowOff>
    </xdr:from>
    <xdr:to>
      <xdr:col>2</xdr:col>
      <xdr:colOff>638175</xdr:colOff>
      <xdr:row>79</xdr:row>
      <xdr:rowOff>30366</xdr:rowOff>
    </xdr:to>
    <xdr:cxnSp macro="">
      <xdr:nvCxnSpPr>
        <xdr:cNvPr id="188" name="直線コネクタ 187"/>
        <xdr:cNvCxnSpPr/>
      </xdr:nvCxnSpPr>
      <xdr:spPr>
        <a:xfrm>
          <a:off x="1130300" y="1356127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64216</xdr:rowOff>
    </xdr:from>
    <xdr:ext cx="534377" cy="259045"/>
    <xdr:sp macro="" textlink="">
      <xdr:nvSpPr>
        <xdr:cNvPr id="190" name="テキスト ボックス 189"/>
        <xdr:cNvSpPr txBox="1"/>
      </xdr:nvSpPr>
      <xdr:spPr>
        <a:xfrm>
          <a:off x="1752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84307</xdr:rowOff>
    </xdr:from>
    <xdr:ext cx="534377" cy="259045"/>
    <xdr:sp macro="" textlink="">
      <xdr:nvSpPr>
        <xdr:cNvPr id="192" name="テキスト ボックス 191"/>
        <xdr:cNvSpPr txBox="1"/>
      </xdr:nvSpPr>
      <xdr:spPr>
        <a:xfrm>
          <a:off x="863111" y="131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140639</xdr:rowOff>
    </xdr:from>
    <xdr:to>
      <xdr:col>6</xdr:col>
      <xdr:colOff>561975</xdr:colOff>
      <xdr:row>79</xdr:row>
      <xdr:rowOff>70789</xdr:rowOff>
    </xdr:to>
    <xdr:sp macro="" textlink="">
      <xdr:nvSpPr>
        <xdr:cNvPr id="198" name="円/楕円 197"/>
        <xdr:cNvSpPr/>
      </xdr:nvSpPr>
      <xdr:spPr>
        <a:xfrm>
          <a:off x="4584700" y="135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55566</xdr:rowOff>
    </xdr:from>
    <xdr:ext cx="469744" cy="259045"/>
    <xdr:sp macro="" textlink="">
      <xdr:nvSpPr>
        <xdr:cNvPr id="199" name="維持補修費該当値テキスト"/>
        <xdr:cNvSpPr txBox="1"/>
      </xdr:nvSpPr>
      <xdr:spPr>
        <a:xfrm>
          <a:off x="4686300" y="134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122174</xdr:rowOff>
    </xdr:from>
    <xdr:to>
      <xdr:col>5</xdr:col>
      <xdr:colOff>409575</xdr:colOff>
      <xdr:row>79</xdr:row>
      <xdr:rowOff>52324</xdr:rowOff>
    </xdr:to>
    <xdr:sp macro="" textlink="">
      <xdr:nvSpPr>
        <xdr:cNvPr id="200" name="円/楕円 199"/>
        <xdr:cNvSpPr/>
      </xdr:nvSpPr>
      <xdr:spPr>
        <a:xfrm>
          <a:off x="3746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43451</xdr:rowOff>
    </xdr:from>
    <xdr:ext cx="469744" cy="259045"/>
    <xdr:sp macro="" textlink="">
      <xdr:nvSpPr>
        <xdr:cNvPr id="201" name="テキスト ボックス 200"/>
        <xdr:cNvSpPr txBox="1"/>
      </xdr:nvSpPr>
      <xdr:spPr>
        <a:xfrm>
          <a:off x="3562427" y="135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139536</xdr:rowOff>
    </xdr:from>
    <xdr:to>
      <xdr:col>4</xdr:col>
      <xdr:colOff>206375</xdr:colOff>
      <xdr:row>79</xdr:row>
      <xdr:rowOff>69686</xdr:rowOff>
    </xdr:to>
    <xdr:sp macro="" textlink="">
      <xdr:nvSpPr>
        <xdr:cNvPr id="202" name="円/楕円 201"/>
        <xdr:cNvSpPr/>
      </xdr:nvSpPr>
      <xdr:spPr>
        <a:xfrm>
          <a:off x="2857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60813</xdr:rowOff>
    </xdr:from>
    <xdr:ext cx="469744" cy="259045"/>
    <xdr:sp macro="" textlink="">
      <xdr:nvSpPr>
        <xdr:cNvPr id="203" name="テキスト ボックス 202"/>
        <xdr:cNvSpPr txBox="1"/>
      </xdr:nvSpPr>
      <xdr:spPr>
        <a:xfrm>
          <a:off x="2673427"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151016</xdr:rowOff>
    </xdr:from>
    <xdr:to>
      <xdr:col>3</xdr:col>
      <xdr:colOff>3175</xdr:colOff>
      <xdr:row>79</xdr:row>
      <xdr:rowOff>81166</xdr:rowOff>
    </xdr:to>
    <xdr:sp macro="" textlink="">
      <xdr:nvSpPr>
        <xdr:cNvPr id="204" name="円/楕円 203"/>
        <xdr:cNvSpPr/>
      </xdr:nvSpPr>
      <xdr:spPr>
        <a:xfrm>
          <a:off x="1968500" y="135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72293</xdr:rowOff>
    </xdr:from>
    <xdr:ext cx="469744" cy="259045"/>
    <xdr:sp macro="" textlink="">
      <xdr:nvSpPr>
        <xdr:cNvPr id="205" name="テキスト ボックス 204"/>
        <xdr:cNvSpPr txBox="1"/>
      </xdr:nvSpPr>
      <xdr:spPr>
        <a:xfrm>
          <a:off x="1784427" y="1361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137376</xdr:rowOff>
    </xdr:from>
    <xdr:to>
      <xdr:col>1</xdr:col>
      <xdr:colOff>485775</xdr:colOff>
      <xdr:row>79</xdr:row>
      <xdr:rowOff>67526</xdr:rowOff>
    </xdr:to>
    <xdr:sp macro="" textlink="">
      <xdr:nvSpPr>
        <xdr:cNvPr id="206" name="円/楕円 205"/>
        <xdr:cNvSpPr/>
      </xdr:nvSpPr>
      <xdr:spPr>
        <a:xfrm>
          <a:off x="1079500" y="135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58653</xdr:rowOff>
    </xdr:from>
    <xdr:ext cx="469744" cy="259045"/>
    <xdr:sp macro="" textlink="">
      <xdr:nvSpPr>
        <xdr:cNvPr id="207" name="テキスト ボックス 206"/>
        <xdr:cNvSpPr txBox="1"/>
      </xdr:nvSpPr>
      <xdr:spPr>
        <a:xfrm>
          <a:off x="895427" y="1360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75474</xdr:rowOff>
    </xdr:from>
    <xdr:to>
      <xdr:col>6</xdr:col>
      <xdr:colOff>511175</xdr:colOff>
      <xdr:row>97</xdr:row>
      <xdr:rowOff>110418</xdr:rowOff>
    </xdr:to>
    <xdr:cxnSp macro="">
      <xdr:nvCxnSpPr>
        <xdr:cNvPr id="239" name="直線コネクタ 238"/>
        <xdr:cNvCxnSpPr/>
      </xdr:nvCxnSpPr>
      <xdr:spPr>
        <a:xfrm flipV="1">
          <a:off x="3797300" y="16706124"/>
          <a:ext cx="8382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79808</xdr:rowOff>
    </xdr:from>
    <xdr:to>
      <xdr:col>5</xdr:col>
      <xdr:colOff>358775</xdr:colOff>
      <xdr:row>97</xdr:row>
      <xdr:rowOff>110418</xdr:rowOff>
    </xdr:to>
    <xdr:cxnSp macro="">
      <xdr:nvCxnSpPr>
        <xdr:cNvPr id="242" name="直線コネクタ 241"/>
        <xdr:cNvCxnSpPr/>
      </xdr:nvCxnSpPr>
      <xdr:spPr>
        <a:xfrm>
          <a:off x="2908300" y="16710458"/>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161227</xdr:rowOff>
    </xdr:from>
    <xdr:ext cx="534377" cy="259045"/>
    <xdr:sp macro="" textlink="">
      <xdr:nvSpPr>
        <xdr:cNvPr id="244" name="テキスト ボックス 243"/>
        <xdr:cNvSpPr txBox="1"/>
      </xdr:nvSpPr>
      <xdr:spPr>
        <a:xfrm>
          <a:off x="3530111" y="167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79808</xdr:rowOff>
    </xdr:from>
    <xdr:to>
      <xdr:col>4</xdr:col>
      <xdr:colOff>155575</xdr:colOff>
      <xdr:row>97</xdr:row>
      <xdr:rowOff>154374</xdr:rowOff>
    </xdr:to>
    <xdr:cxnSp macro="">
      <xdr:nvCxnSpPr>
        <xdr:cNvPr id="245" name="直線コネクタ 244"/>
        <xdr:cNvCxnSpPr/>
      </xdr:nvCxnSpPr>
      <xdr:spPr>
        <a:xfrm flipV="1">
          <a:off x="2019300" y="16710458"/>
          <a:ext cx="88900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132075</xdr:rowOff>
    </xdr:from>
    <xdr:ext cx="534377" cy="259045"/>
    <xdr:sp macro="" textlink="">
      <xdr:nvSpPr>
        <xdr:cNvPr id="247" name="テキスト ボックス 246"/>
        <xdr:cNvSpPr txBox="1"/>
      </xdr:nvSpPr>
      <xdr:spPr>
        <a:xfrm>
          <a:off x="2641111" y="167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154374</xdr:rowOff>
    </xdr:from>
    <xdr:to>
      <xdr:col>2</xdr:col>
      <xdr:colOff>638175</xdr:colOff>
      <xdr:row>98</xdr:row>
      <xdr:rowOff>55826</xdr:rowOff>
    </xdr:to>
    <xdr:cxnSp macro="">
      <xdr:nvCxnSpPr>
        <xdr:cNvPr id="248" name="直線コネクタ 247"/>
        <xdr:cNvCxnSpPr/>
      </xdr:nvCxnSpPr>
      <xdr:spPr>
        <a:xfrm flipV="1">
          <a:off x="1130300" y="16785024"/>
          <a:ext cx="889000" cy="7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24674</xdr:rowOff>
    </xdr:from>
    <xdr:to>
      <xdr:col>6</xdr:col>
      <xdr:colOff>561975</xdr:colOff>
      <xdr:row>97</xdr:row>
      <xdr:rowOff>126274</xdr:rowOff>
    </xdr:to>
    <xdr:sp macro="" textlink="">
      <xdr:nvSpPr>
        <xdr:cNvPr id="258" name="円/楕円 257"/>
        <xdr:cNvSpPr/>
      </xdr:nvSpPr>
      <xdr:spPr>
        <a:xfrm>
          <a:off x="4584700" y="166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3101</xdr:rowOff>
    </xdr:from>
    <xdr:ext cx="534377" cy="259045"/>
    <xdr:sp macro="" textlink="">
      <xdr:nvSpPr>
        <xdr:cNvPr id="259" name="扶助費該当値テキスト"/>
        <xdr:cNvSpPr txBox="1"/>
      </xdr:nvSpPr>
      <xdr:spPr>
        <a:xfrm>
          <a:off x="4686300" y="166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59618</xdr:rowOff>
    </xdr:from>
    <xdr:to>
      <xdr:col>5</xdr:col>
      <xdr:colOff>409575</xdr:colOff>
      <xdr:row>97</xdr:row>
      <xdr:rowOff>161218</xdr:rowOff>
    </xdr:to>
    <xdr:sp macro="" textlink="">
      <xdr:nvSpPr>
        <xdr:cNvPr id="260" name="円/楕円 259"/>
        <xdr:cNvSpPr/>
      </xdr:nvSpPr>
      <xdr:spPr>
        <a:xfrm>
          <a:off x="3746500" y="166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6295</xdr:rowOff>
    </xdr:from>
    <xdr:ext cx="534377" cy="259045"/>
    <xdr:sp macro="" textlink="">
      <xdr:nvSpPr>
        <xdr:cNvPr id="261" name="テキスト ボックス 260"/>
        <xdr:cNvSpPr txBox="1"/>
      </xdr:nvSpPr>
      <xdr:spPr>
        <a:xfrm>
          <a:off x="3530111" y="164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29008</xdr:rowOff>
    </xdr:from>
    <xdr:to>
      <xdr:col>4</xdr:col>
      <xdr:colOff>206375</xdr:colOff>
      <xdr:row>97</xdr:row>
      <xdr:rowOff>130608</xdr:rowOff>
    </xdr:to>
    <xdr:sp macro="" textlink="">
      <xdr:nvSpPr>
        <xdr:cNvPr id="262" name="円/楕円 261"/>
        <xdr:cNvSpPr/>
      </xdr:nvSpPr>
      <xdr:spPr>
        <a:xfrm>
          <a:off x="2857500" y="16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147135</xdr:rowOff>
    </xdr:from>
    <xdr:ext cx="534377" cy="259045"/>
    <xdr:sp macro="" textlink="">
      <xdr:nvSpPr>
        <xdr:cNvPr id="263" name="テキスト ボックス 262"/>
        <xdr:cNvSpPr txBox="1"/>
      </xdr:nvSpPr>
      <xdr:spPr>
        <a:xfrm>
          <a:off x="2641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103574</xdr:rowOff>
    </xdr:from>
    <xdr:to>
      <xdr:col>3</xdr:col>
      <xdr:colOff>3175</xdr:colOff>
      <xdr:row>98</xdr:row>
      <xdr:rowOff>33724</xdr:rowOff>
    </xdr:to>
    <xdr:sp macro="" textlink="">
      <xdr:nvSpPr>
        <xdr:cNvPr id="264" name="円/楕円 263"/>
        <xdr:cNvSpPr/>
      </xdr:nvSpPr>
      <xdr:spPr>
        <a:xfrm>
          <a:off x="1968500" y="167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24851</xdr:rowOff>
    </xdr:from>
    <xdr:ext cx="534377" cy="259045"/>
    <xdr:sp macro="" textlink="">
      <xdr:nvSpPr>
        <xdr:cNvPr id="265" name="テキスト ボックス 264"/>
        <xdr:cNvSpPr txBox="1"/>
      </xdr:nvSpPr>
      <xdr:spPr>
        <a:xfrm>
          <a:off x="1752111" y="168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5026</xdr:rowOff>
    </xdr:from>
    <xdr:to>
      <xdr:col>1</xdr:col>
      <xdr:colOff>485775</xdr:colOff>
      <xdr:row>98</xdr:row>
      <xdr:rowOff>106626</xdr:rowOff>
    </xdr:to>
    <xdr:sp macro="" textlink="">
      <xdr:nvSpPr>
        <xdr:cNvPr id="266" name="円/楕円 265"/>
        <xdr:cNvSpPr/>
      </xdr:nvSpPr>
      <xdr:spPr>
        <a:xfrm>
          <a:off x="1079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97753</xdr:rowOff>
    </xdr:from>
    <xdr:ext cx="534377" cy="259045"/>
    <xdr:sp macro="" textlink="">
      <xdr:nvSpPr>
        <xdr:cNvPr id="267" name="テキスト ボックス 266"/>
        <xdr:cNvSpPr txBox="1"/>
      </xdr:nvSpPr>
      <xdr:spPr>
        <a:xfrm>
          <a:off x="863111" y="168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149053</xdr:rowOff>
    </xdr:from>
    <xdr:to>
      <xdr:col>15</xdr:col>
      <xdr:colOff>180975</xdr:colOff>
      <xdr:row>36</xdr:row>
      <xdr:rowOff>137473</xdr:rowOff>
    </xdr:to>
    <xdr:cxnSp macro="">
      <xdr:nvCxnSpPr>
        <xdr:cNvPr id="298" name="直線コネクタ 297"/>
        <xdr:cNvCxnSpPr/>
      </xdr:nvCxnSpPr>
      <xdr:spPr>
        <a:xfrm flipV="1">
          <a:off x="9639300" y="6149803"/>
          <a:ext cx="838200" cy="15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137473</xdr:rowOff>
    </xdr:from>
    <xdr:to>
      <xdr:col>14</xdr:col>
      <xdr:colOff>28575</xdr:colOff>
      <xdr:row>36</xdr:row>
      <xdr:rowOff>149765</xdr:rowOff>
    </xdr:to>
    <xdr:cxnSp macro="">
      <xdr:nvCxnSpPr>
        <xdr:cNvPr id="301" name="直線コネクタ 300"/>
        <xdr:cNvCxnSpPr/>
      </xdr:nvCxnSpPr>
      <xdr:spPr>
        <a:xfrm flipV="1">
          <a:off x="8750300" y="6309673"/>
          <a:ext cx="8890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3" name="テキスト ボックス 302"/>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149765</xdr:rowOff>
    </xdr:from>
    <xdr:to>
      <xdr:col>12</xdr:col>
      <xdr:colOff>511175</xdr:colOff>
      <xdr:row>37</xdr:row>
      <xdr:rowOff>21615</xdr:rowOff>
    </xdr:to>
    <xdr:cxnSp macro="">
      <xdr:nvCxnSpPr>
        <xdr:cNvPr id="304" name="直線コネクタ 303"/>
        <xdr:cNvCxnSpPr/>
      </xdr:nvCxnSpPr>
      <xdr:spPr>
        <a:xfrm flipV="1">
          <a:off x="7861300" y="6321965"/>
          <a:ext cx="889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306" name="テキスト ボックス 305"/>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21615</xdr:rowOff>
    </xdr:from>
    <xdr:to>
      <xdr:col>11</xdr:col>
      <xdr:colOff>307975</xdr:colOff>
      <xdr:row>37</xdr:row>
      <xdr:rowOff>31105</xdr:rowOff>
    </xdr:to>
    <xdr:cxnSp macro="">
      <xdr:nvCxnSpPr>
        <xdr:cNvPr id="307" name="直線コネクタ 306"/>
        <xdr:cNvCxnSpPr/>
      </xdr:nvCxnSpPr>
      <xdr:spPr>
        <a:xfrm flipV="1">
          <a:off x="6972300" y="6365265"/>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309" name="テキスト ボックス 308"/>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311" name="テキスト ボックス 310"/>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98253</xdr:rowOff>
    </xdr:from>
    <xdr:to>
      <xdr:col>15</xdr:col>
      <xdr:colOff>231775</xdr:colOff>
      <xdr:row>36</xdr:row>
      <xdr:rowOff>28403</xdr:rowOff>
    </xdr:to>
    <xdr:sp macro="" textlink="">
      <xdr:nvSpPr>
        <xdr:cNvPr id="317" name="円/楕円 316"/>
        <xdr:cNvSpPr/>
      </xdr:nvSpPr>
      <xdr:spPr>
        <a:xfrm>
          <a:off x="10426700" y="60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121130</xdr:rowOff>
    </xdr:from>
    <xdr:ext cx="599010" cy="259045"/>
    <xdr:sp macro="" textlink="">
      <xdr:nvSpPr>
        <xdr:cNvPr id="318" name="補助費等該当値テキスト"/>
        <xdr:cNvSpPr txBox="1"/>
      </xdr:nvSpPr>
      <xdr:spPr>
        <a:xfrm>
          <a:off x="10528300" y="595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86673</xdr:rowOff>
    </xdr:from>
    <xdr:to>
      <xdr:col>14</xdr:col>
      <xdr:colOff>79375</xdr:colOff>
      <xdr:row>37</xdr:row>
      <xdr:rowOff>16823</xdr:rowOff>
    </xdr:to>
    <xdr:sp macro="" textlink="">
      <xdr:nvSpPr>
        <xdr:cNvPr id="319" name="円/楕円 318"/>
        <xdr:cNvSpPr/>
      </xdr:nvSpPr>
      <xdr:spPr>
        <a:xfrm>
          <a:off x="9588500" y="62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33350</xdr:rowOff>
    </xdr:from>
    <xdr:ext cx="599010" cy="259045"/>
    <xdr:sp macro="" textlink="">
      <xdr:nvSpPr>
        <xdr:cNvPr id="320" name="テキスト ボックス 319"/>
        <xdr:cNvSpPr txBox="1"/>
      </xdr:nvSpPr>
      <xdr:spPr>
        <a:xfrm>
          <a:off x="9339794" y="603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98965</xdr:rowOff>
    </xdr:from>
    <xdr:to>
      <xdr:col>12</xdr:col>
      <xdr:colOff>561975</xdr:colOff>
      <xdr:row>37</xdr:row>
      <xdr:rowOff>29115</xdr:rowOff>
    </xdr:to>
    <xdr:sp macro="" textlink="">
      <xdr:nvSpPr>
        <xdr:cNvPr id="321" name="円/楕円 320"/>
        <xdr:cNvSpPr/>
      </xdr:nvSpPr>
      <xdr:spPr>
        <a:xfrm>
          <a:off x="8699500" y="6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20242</xdr:rowOff>
    </xdr:from>
    <xdr:ext cx="599010" cy="259045"/>
    <xdr:sp macro="" textlink="">
      <xdr:nvSpPr>
        <xdr:cNvPr id="322" name="テキスト ボックス 321"/>
        <xdr:cNvSpPr txBox="1"/>
      </xdr:nvSpPr>
      <xdr:spPr>
        <a:xfrm>
          <a:off x="8450794" y="636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142265</xdr:rowOff>
    </xdr:from>
    <xdr:to>
      <xdr:col>11</xdr:col>
      <xdr:colOff>358775</xdr:colOff>
      <xdr:row>37</xdr:row>
      <xdr:rowOff>72415</xdr:rowOff>
    </xdr:to>
    <xdr:sp macro="" textlink="">
      <xdr:nvSpPr>
        <xdr:cNvPr id="323" name="円/楕円 322"/>
        <xdr:cNvSpPr/>
      </xdr:nvSpPr>
      <xdr:spPr>
        <a:xfrm>
          <a:off x="7810500" y="63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63542</xdr:rowOff>
    </xdr:from>
    <xdr:ext cx="599010" cy="259045"/>
    <xdr:sp macro="" textlink="">
      <xdr:nvSpPr>
        <xdr:cNvPr id="324" name="テキスト ボックス 323"/>
        <xdr:cNvSpPr txBox="1"/>
      </xdr:nvSpPr>
      <xdr:spPr>
        <a:xfrm>
          <a:off x="7561794" y="640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151755</xdr:rowOff>
    </xdr:from>
    <xdr:to>
      <xdr:col>10</xdr:col>
      <xdr:colOff>155575</xdr:colOff>
      <xdr:row>37</xdr:row>
      <xdr:rowOff>81905</xdr:rowOff>
    </xdr:to>
    <xdr:sp macro="" textlink="">
      <xdr:nvSpPr>
        <xdr:cNvPr id="325" name="円/楕円 324"/>
        <xdr:cNvSpPr/>
      </xdr:nvSpPr>
      <xdr:spPr>
        <a:xfrm>
          <a:off x="6921500" y="63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73032</xdr:rowOff>
    </xdr:from>
    <xdr:ext cx="599010" cy="259045"/>
    <xdr:sp macro="" textlink="">
      <xdr:nvSpPr>
        <xdr:cNvPr id="326" name="テキスト ボックス 325"/>
        <xdr:cNvSpPr txBox="1"/>
      </xdr:nvSpPr>
      <xdr:spPr>
        <a:xfrm>
          <a:off x="6672794" y="641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125909</xdr:rowOff>
    </xdr:from>
    <xdr:to>
      <xdr:col>15</xdr:col>
      <xdr:colOff>180975</xdr:colOff>
      <xdr:row>58</xdr:row>
      <xdr:rowOff>137636</xdr:rowOff>
    </xdr:to>
    <xdr:cxnSp macro="">
      <xdr:nvCxnSpPr>
        <xdr:cNvPr id="355" name="直線コネクタ 354"/>
        <xdr:cNvCxnSpPr/>
      </xdr:nvCxnSpPr>
      <xdr:spPr>
        <a:xfrm>
          <a:off x="9639300" y="10070009"/>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125909</xdr:rowOff>
    </xdr:from>
    <xdr:to>
      <xdr:col>14</xdr:col>
      <xdr:colOff>28575</xdr:colOff>
      <xdr:row>58</xdr:row>
      <xdr:rowOff>153363</xdr:rowOff>
    </xdr:to>
    <xdr:cxnSp macro="">
      <xdr:nvCxnSpPr>
        <xdr:cNvPr id="358" name="直線コネクタ 357"/>
        <xdr:cNvCxnSpPr/>
      </xdr:nvCxnSpPr>
      <xdr:spPr>
        <a:xfrm flipV="1">
          <a:off x="8750300" y="10070009"/>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18417</xdr:rowOff>
    </xdr:from>
    <xdr:ext cx="599010" cy="259045"/>
    <xdr:sp macro="" textlink="">
      <xdr:nvSpPr>
        <xdr:cNvPr id="360" name="テキスト ボックス 359"/>
        <xdr:cNvSpPr txBox="1"/>
      </xdr:nvSpPr>
      <xdr:spPr>
        <a:xfrm>
          <a:off x="9339794"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85502</xdr:rowOff>
    </xdr:from>
    <xdr:to>
      <xdr:col>12</xdr:col>
      <xdr:colOff>511175</xdr:colOff>
      <xdr:row>58</xdr:row>
      <xdr:rowOff>153363</xdr:rowOff>
    </xdr:to>
    <xdr:cxnSp macro="">
      <xdr:nvCxnSpPr>
        <xdr:cNvPr id="361" name="直線コネクタ 360"/>
        <xdr:cNvCxnSpPr/>
      </xdr:nvCxnSpPr>
      <xdr:spPr>
        <a:xfrm>
          <a:off x="7861300" y="10029602"/>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85502</xdr:rowOff>
    </xdr:from>
    <xdr:to>
      <xdr:col>11</xdr:col>
      <xdr:colOff>307975</xdr:colOff>
      <xdr:row>58</xdr:row>
      <xdr:rowOff>116352</xdr:rowOff>
    </xdr:to>
    <xdr:cxnSp macro="">
      <xdr:nvCxnSpPr>
        <xdr:cNvPr id="364" name="直線コネクタ 363"/>
        <xdr:cNvCxnSpPr/>
      </xdr:nvCxnSpPr>
      <xdr:spPr>
        <a:xfrm flipV="1">
          <a:off x="6972300" y="10029602"/>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66" name="テキスト ボックス 365"/>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68" name="テキスト ボックス 367"/>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86836</xdr:rowOff>
    </xdr:from>
    <xdr:to>
      <xdr:col>15</xdr:col>
      <xdr:colOff>231775</xdr:colOff>
      <xdr:row>59</xdr:row>
      <xdr:rowOff>16986</xdr:rowOff>
    </xdr:to>
    <xdr:sp macro="" textlink="">
      <xdr:nvSpPr>
        <xdr:cNvPr id="374" name="円/楕円 373"/>
        <xdr:cNvSpPr/>
      </xdr:nvSpPr>
      <xdr:spPr>
        <a:xfrm>
          <a:off x="10426700" y="10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75109</xdr:rowOff>
    </xdr:from>
    <xdr:to>
      <xdr:col>14</xdr:col>
      <xdr:colOff>79375</xdr:colOff>
      <xdr:row>59</xdr:row>
      <xdr:rowOff>5259</xdr:rowOff>
    </xdr:to>
    <xdr:sp macro="" textlink="">
      <xdr:nvSpPr>
        <xdr:cNvPr id="376" name="円/楕円 375"/>
        <xdr:cNvSpPr/>
      </xdr:nvSpPr>
      <xdr:spPr>
        <a:xfrm>
          <a:off x="9588500" y="10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167836</xdr:rowOff>
    </xdr:from>
    <xdr:ext cx="599010" cy="259045"/>
    <xdr:sp macro="" textlink="">
      <xdr:nvSpPr>
        <xdr:cNvPr id="377" name="テキスト ボックス 376"/>
        <xdr:cNvSpPr txBox="1"/>
      </xdr:nvSpPr>
      <xdr:spPr>
        <a:xfrm>
          <a:off x="9339794" y="1011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102563</xdr:rowOff>
    </xdr:from>
    <xdr:to>
      <xdr:col>12</xdr:col>
      <xdr:colOff>561975</xdr:colOff>
      <xdr:row>59</xdr:row>
      <xdr:rowOff>32713</xdr:rowOff>
    </xdr:to>
    <xdr:sp macro="" textlink="">
      <xdr:nvSpPr>
        <xdr:cNvPr id="378" name="円/楕円 377"/>
        <xdr:cNvSpPr/>
      </xdr:nvSpPr>
      <xdr:spPr>
        <a:xfrm>
          <a:off x="8699500" y="100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23840</xdr:rowOff>
    </xdr:from>
    <xdr:ext cx="599010" cy="259045"/>
    <xdr:sp macro="" textlink="">
      <xdr:nvSpPr>
        <xdr:cNvPr id="379" name="テキスト ボックス 378"/>
        <xdr:cNvSpPr txBox="1"/>
      </xdr:nvSpPr>
      <xdr:spPr>
        <a:xfrm>
          <a:off x="8450794" y="1013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34702</xdr:rowOff>
    </xdr:from>
    <xdr:to>
      <xdr:col>11</xdr:col>
      <xdr:colOff>358775</xdr:colOff>
      <xdr:row>58</xdr:row>
      <xdr:rowOff>136302</xdr:rowOff>
    </xdr:to>
    <xdr:sp macro="" textlink="">
      <xdr:nvSpPr>
        <xdr:cNvPr id="380" name="円/楕円 379"/>
        <xdr:cNvSpPr/>
      </xdr:nvSpPr>
      <xdr:spPr>
        <a:xfrm>
          <a:off x="7810500" y="99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152829</xdr:rowOff>
    </xdr:from>
    <xdr:ext cx="599010" cy="259045"/>
    <xdr:sp macro="" textlink="">
      <xdr:nvSpPr>
        <xdr:cNvPr id="381" name="テキスト ボックス 380"/>
        <xdr:cNvSpPr txBox="1"/>
      </xdr:nvSpPr>
      <xdr:spPr>
        <a:xfrm>
          <a:off x="7561794" y="975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65552</xdr:rowOff>
    </xdr:from>
    <xdr:to>
      <xdr:col>10</xdr:col>
      <xdr:colOff>155575</xdr:colOff>
      <xdr:row>58</xdr:row>
      <xdr:rowOff>167152</xdr:rowOff>
    </xdr:to>
    <xdr:sp macro="" textlink="">
      <xdr:nvSpPr>
        <xdr:cNvPr id="382" name="円/楕円 381"/>
        <xdr:cNvSpPr/>
      </xdr:nvSpPr>
      <xdr:spPr>
        <a:xfrm>
          <a:off x="6921500" y="100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12229</xdr:rowOff>
    </xdr:from>
    <xdr:ext cx="599010" cy="259045"/>
    <xdr:sp macro="" textlink="">
      <xdr:nvSpPr>
        <xdr:cNvPr id="383" name="テキスト ボックス 382"/>
        <xdr:cNvSpPr txBox="1"/>
      </xdr:nvSpPr>
      <xdr:spPr>
        <a:xfrm>
          <a:off x="6672794" y="97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38672</xdr:rowOff>
    </xdr:from>
    <xdr:to>
      <xdr:col>15</xdr:col>
      <xdr:colOff>180975</xdr:colOff>
      <xdr:row>79</xdr:row>
      <xdr:rowOff>44450</xdr:rowOff>
    </xdr:to>
    <xdr:cxnSp macro="">
      <xdr:nvCxnSpPr>
        <xdr:cNvPr id="412" name="直線コネクタ 411"/>
        <xdr:cNvCxnSpPr/>
      </xdr:nvCxnSpPr>
      <xdr:spPr>
        <a:xfrm flipV="1">
          <a:off x="9639300" y="13583222"/>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5" name="直線コネクタ 41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6" name="フローチャート : 判断 415"/>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151551</xdr:rowOff>
    </xdr:from>
    <xdr:ext cx="599010" cy="259045"/>
    <xdr:sp macro="" textlink="">
      <xdr:nvSpPr>
        <xdr:cNvPr id="417" name="テキスト ボックス 416"/>
        <xdr:cNvSpPr txBox="1"/>
      </xdr:nvSpPr>
      <xdr:spPr>
        <a:xfrm>
          <a:off x="9339794"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159322</xdr:rowOff>
    </xdr:from>
    <xdr:to>
      <xdr:col>15</xdr:col>
      <xdr:colOff>231775</xdr:colOff>
      <xdr:row>79</xdr:row>
      <xdr:rowOff>89472</xdr:rowOff>
    </xdr:to>
    <xdr:sp macro="" textlink="">
      <xdr:nvSpPr>
        <xdr:cNvPr id="425" name="円/楕円 424"/>
        <xdr:cNvSpPr/>
      </xdr:nvSpPr>
      <xdr:spPr>
        <a:xfrm>
          <a:off x="104267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74249</xdr:rowOff>
    </xdr:from>
    <xdr:ext cx="469744" cy="259045"/>
    <xdr:sp macro="" textlink="">
      <xdr:nvSpPr>
        <xdr:cNvPr id="426" name="普通建設事業費 （ うち新規整備　）該当値テキスト"/>
        <xdr:cNvSpPr txBox="1"/>
      </xdr:nvSpPr>
      <xdr:spPr>
        <a:xfrm>
          <a:off x="10528300" y="134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127929</xdr:rowOff>
    </xdr:from>
    <xdr:to>
      <xdr:col>15</xdr:col>
      <xdr:colOff>180975</xdr:colOff>
      <xdr:row>98</xdr:row>
      <xdr:rowOff>143920</xdr:rowOff>
    </xdr:to>
    <xdr:cxnSp macro="">
      <xdr:nvCxnSpPr>
        <xdr:cNvPr id="459" name="直線コネクタ 458"/>
        <xdr:cNvCxnSpPr/>
      </xdr:nvCxnSpPr>
      <xdr:spPr>
        <a:xfrm>
          <a:off x="9639300" y="16930029"/>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127929</xdr:rowOff>
    </xdr:from>
    <xdr:to>
      <xdr:col>14</xdr:col>
      <xdr:colOff>28575</xdr:colOff>
      <xdr:row>98</xdr:row>
      <xdr:rowOff>156412</xdr:rowOff>
    </xdr:to>
    <xdr:cxnSp macro="">
      <xdr:nvCxnSpPr>
        <xdr:cNvPr id="462" name="直線コネクタ 461"/>
        <xdr:cNvCxnSpPr/>
      </xdr:nvCxnSpPr>
      <xdr:spPr>
        <a:xfrm flipV="1">
          <a:off x="8750300" y="16930029"/>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3" name="フローチャート : 判断 462"/>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46762</xdr:rowOff>
    </xdr:from>
    <xdr:ext cx="599010" cy="259045"/>
    <xdr:sp macro="" textlink="">
      <xdr:nvSpPr>
        <xdr:cNvPr id="464" name="テキスト ボックス 463"/>
        <xdr:cNvSpPr txBox="1"/>
      </xdr:nvSpPr>
      <xdr:spPr>
        <a:xfrm>
          <a:off x="9339794" y="170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35963</xdr:rowOff>
    </xdr:from>
    <xdr:ext cx="599010" cy="259045"/>
    <xdr:sp macro="" textlink="">
      <xdr:nvSpPr>
        <xdr:cNvPr id="466" name="テキスト ボックス 465"/>
        <xdr:cNvSpPr txBox="1"/>
      </xdr:nvSpPr>
      <xdr:spPr>
        <a:xfrm>
          <a:off x="8450794" y="1700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93120</xdr:rowOff>
    </xdr:from>
    <xdr:to>
      <xdr:col>15</xdr:col>
      <xdr:colOff>231775</xdr:colOff>
      <xdr:row>99</xdr:row>
      <xdr:rowOff>23270</xdr:rowOff>
    </xdr:to>
    <xdr:sp macro="" textlink="">
      <xdr:nvSpPr>
        <xdr:cNvPr id="472" name="円/楕円 471"/>
        <xdr:cNvSpPr/>
      </xdr:nvSpPr>
      <xdr:spPr>
        <a:xfrm>
          <a:off x="10426700" y="168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52497</xdr:rowOff>
    </xdr:from>
    <xdr:ext cx="599010" cy="259045"/>
    <xdr:sp macro="" textlink="">
      <xdr:nvSpPr>
        <xdr:cNvPr id="473" name="普通建設事業費 （ うち更新整備　）該当値テキスト"/>
        <xdr:cNvSpPr txBox="1"/>
      </xdr:nvSpPr>
      <xdr:spPr>
        <a:xfrm>
          <a:off x="10528300" y="1668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77129</xdr:rowOff>
    </xdr:from>
    <xdr:to>
      <xdr:col>14</xdr:col>
      <xdr:colOff>79375</xdr:colOff>
      <xdr:row>99</xdr:row>
      <xdr:rowOff>7279</xdr:rowOff>
    </xdr:to>
    <xdr:sp macro="" textlink="">
      <xdr:nvSpPr>
        <xdr:cNvPr id="474" name="円/楕円 473"/>
        <xdr:cNvSpPr/>
      </xdr:nvSpPr>
      <xdr:spPr>
        <a:xfrm>
          <a:off x="9588500" y="16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23806</xdr:rowOff>
    </xdr:from>
    <xdr:ext cx="599010" cy="259045"/>
    <xdr:sp macro="" textlink="">
      <xdr:nvSpPr>
        <xdr:cNvPr id="475" name="テキスト ボックス 474"/>
        <xdr:cNvSpPr txBox="1"/>
      </xdr:nvSpPr>
      <xdr:spPr>
        <a:xfrm>
          <a:off x="9339794" y="166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105612</xdr:rowOff>
    </xdr:from>
    <xdr:to>
      <xdr:col>12</xdr:col>
      <xdr:colOff>561975</xdr:colOff>
      <xdr:row>99</xdr:row>
      <xdr:rowOff>35762</xdr:rowOff>
    </xdr:to>
    <xdr:sp macro="" textlink="">
      <xdr:nvSpPr>
        <xdr:cNvPr id="476" name="円/楕円 475"/>
        <xdr:cNvSpPr/>
      </xdr:nvSpPr>
      <xdr:spPr>
        <a:xfrm>
          <a:off x="8699500" y="169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52289</xdr:rowOff>
    </xdr:from>
    <xdr:ext cx="599010" cy="259045"/>
    <xdr:sp macro="" textlink="">
      <xdr:nvSpPr>
        <xdr:cNvPr id="477" name="テキスト ボックス 476"/>
        <xdr:cNvSpPr txBox="1"/>
      </xdr:nvSpPr>
      <xdr:spPr>
        <a:xfrm>
          <a:off x="8450794" y="1668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33104</xdr:rowOff>
    </xdr:from>
    <xdr:to>
      <xdr:col>22</xdr:col>
      <xdr:colOff>365125</xdr:colOff>
      <xdr:row>39</xdr:row>
      <xdr:rowOff>44450</xdr:rowOff>
    </xdr:to>
    <xdr:cxnSp macro="">
      <xdr:nvCxnSpPr>
        <xdr:cNvPr id="509" name="直線コネクタ 508"/>
        <xdr:cNvCxnSpPr/>
      </xdr:nvCxnSpPr>
      <xdr:spPr>
        <a:xfrm>
          <a:off x="14592300" y="6719654"/>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0" name="フローチャート : 判断 509"/>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65699</xdr:rowOff>
    </xdr:from>
    <xdr:ext cx="534377" cy="259045"/>
    <xdr:sp macro="" textlink="">
      <xdr:nvSpPr>
        <xdr:cNvPr id="511" name="テキスト ボックス 510"/>
        <xdr:cNvSpPr txBox="1"/>
      </xdr:nvSpPr>
      <xdr:spPr>
        <a:xfrm>
          <a:off x="15214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25354</xdr:rowOff>
    </xdr:from>
    <xdr:to>
      <xdr:col>21</xdr:col>
      <xdr:colOff>161925</xdr:colOff>
      <xdr:row>39</xdr:row>
      <xdr:rowOff>33104</xdr:rowOff>
    </xdr:to>
    <xdr:cxnSp macro="">
      <xdr:nvCxnSpPr>
        <xdr:cNvPr id="512" name="直線コネクタ 511"/>
        <xdr:cNvCxnSpPr/>
      </xdr:nvCxnSpPr>
      <xdr:spPr>
        <a:xfrm>
          <a:off x="13703300" y="671190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57534</xdr:rowOff>
    </xdr:from>
    <xdr:ext cx="534377" cy="259045"/>
    <xdr:sp macro="" textlink="">
      <xdr:nvSpPr>
        <xdr:cNvPr id="514" name="テキスト ボックス 513"/>
        <xdr:cNvSpPr txBox="1"/>
      </xdr:nvSpPr>
      <xdr:spPr>
        <a:xfrm>
          <a:off x="14325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45425</xdr:rowOff>
    </xdr:from>
    <xdr:to>
      <xdr:col>19</xdr:col>
      <xdr:colOff>644525</xdr:colOff>
      <xdr:row>39</xdr:row>
      <xdr:rowOff>25354</xdr:rowOff>
    </xdr:to>
    <xdr:cxnSp macro="">
      <xdr:nvCxnSpPr>
        <xdr:cNvPr id="515" name="直線コネクタ 514"/>
        <xdr:cNvCxnSpPr/>
      </xdr:nvCxnSpPr>
      <xdr:spPr>
        <a:xfrm>
          <a:off x="12814300" y="6560525"/>
          <a:ext cx="889000" cy="1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52021</xdr:rowOff>
    </xdr:from>
    <xdr:ext cx="534377" cy="259045"/>
    <xdr:sp macro="" textlink="">
      <xdr:nvSpPr>
        <xdr:cNvPr id="517" name="テキスト ボックス 516"/>
        <xdr:cNvSpPr txBox="1"/>
      </xdr:nvSpPr>
      <xdr:spPr>
        <a:xfrm>
          <a:off x="13436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162444</xdr:rowOff>
    </xdr:from>
    <xdr:ext cx="534377" cy="259045"/>
    <xdr:sp macro="" textlink="">
      <xdr:nvSpPr>
        <xdr:cNvPr id="519" name="テキスト ボックス 518"/>
        <xdr:cNvSpPr txBox="1"/>
      </xdr:nvSpPr>
      <xdr:spPr>
        <a:xfrm>
          <a:off x="12547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153754</xdr:rowOff>
    </xdr:from>
    <xdr:to>
      <xdr:col>21</xdr:col>
      <xdr:colOff>212725</xdr:colOff>
      <xdr:row>39</xdr:row>
      <xdr:rowOff>83904</xdr:rowOff>
    </xdr:to>
    <xdr:sp macro="" textlink="">
      <xdr:nvSpPr>
        <xdr:cNvPr id="529" name="円/楕円 528"/>
        <xdr:cNvSpPr/>
      </xdr:nvSpPr>
      <xdr:spPr>
        <a:xfrm>
          <a:off x="14541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75031</xdr:rowOff>
    </xdr:from>
    <xdr:ext cx="469744" cy="259045"/>
    <xdr:sp macro="" textlink="">
      <xdr:nvSpPr>
        <xdr:cNvPr id="530" name="テキスト ボックス 529"/>
        <xdr:cNvSpPr txBox="1"/>
      </xdr:nvSpPr>
      <xdr:spPr>
        <a:xfrm>
          <a:off x="14357427"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146004</xdr:rowOff>
    </xdr:from>
    <xdr:to>
      <xdr:col>20</xdr:col>
      <xdr:colOff>9525</xdr:colOff>
      <xdr:row>39</xdr:row>
      <xdr:rowOff>76154</xdr:rowOff>
    </xdr:to>
    <xdr:sp macro="" textlink="">
      <xdr:nvSpPr>
        <xdr:cNvPr id="531" name="円/楕円 530"/>
        <xdr:cNvSpPr/>
      </xdr:nvSpPr>
      <xdr:spPr>
        <a:xfrm>
          <a:off x="13652500" y="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67281</xdr:rowOff>
    </xdr:from>
    <xdr:ext cx="469744" cy="259045"/>
    <xdr:sp macro="" textlink="">
      <xdr:nvSpPr>
        <xdr:cNvPr id="532" name="テキスト ボックス 531"/>
        <xdr:cNvSpPr txBox="1"/>
      </xdr:nvSpPr>
      <xdr:spPr>
        <a:xfrm>
          <a:off x="13468427" y="67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166075</xdr:rowOff>
    </xdr:from>
    <xdr:to>
      <xdr:col>18</xdr:col>
      <xdr:colOff>492125</xdr:colOff>
      <xdr:row>38</xdr:row>
      <xdr:rowOff>96225</xdr:rowOff>
    </xdr:to>
    <xdr:sp macro="" textlink="">
      <xdr:nvSpPr>
        <xdr:cNvPr id="533" name="円/楕円 532"/>
        <xdr:cNvSpPr/>
      </xdr:nvSpPr>
      <xdr:spPr>
        <a:xfrm>
          <a:off x="12763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112753</xdr:rowOff>
    </xdr:from>
    <xdr:ext cx="534377" cy="259045"/>
    <xdr:sp macro="" textlink="">
      <xdr:nvSpPr>
        <xdr:cNvPr id="534" name="テキスト ボックス 533"/>
        <xdr:cNvSpPr txBox="1"/>
      </xdr:nvSpPr>
      <xdr:spPr>
        <a:xfrm>
          <a:off x="12547111" y="62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34139</xdr:rowOff>
    </xdr:from>
    <xdr:to>
      <xdr:col>23</xdr:col>
      <xdr:colOff>517525</xdr:colOff>
      <xdr:row>78</xdr:row>
      <xdr:rowOff>40095</xdr:rowOff>
    </xdr:to>
    <xdr:cxnSp macro="">
      <xdr:nvCxnSpPr>
        <xdr:cNvPr id="618" name="直線コネクタ 617"/>
        <xdr:cNvCxnSpPr/>
      </xdr:nvCxnSpPr>
      <xdr:spPr>
        <a:xfrm>
          <a:off x="15481300" y="13235789"/>
          <a:ext cx="838200" cy="1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9226</xdr:rowOff>
    </xdr:from>
    <xdr:to>
      <xdr:col>22</xdr:col>
      <xdr:colOff>365125</xdr:colOff>
      <xdr:row>77</xdr:row>
      <xdr:rowOff>34139</xdr:rowOff>
    </xdr:to>
    <xdr:cxnSp macro="">
      <xdr:nvCxnSpPr>
        <xdr:cNvPr id="621" name="直線コネクタ 620"/>
        <xdr:cNvCxnSpPr/>
      </xdr:nvCxnSpPr>
      <xdr:spPr>
        <a:xfrm>
          <a:off x="14592300" y="13210876"/>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2" name="フローチャート : 判断 621"/>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3" name="テキスト ボックス 622"/>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124330</xdr:rowOff>
    </xdr:from>
    <xdr:to>
      <xdr:col>21</xdr:col>
      <xdr:colOff>161925</xdr:colOff>
      <xdr:row>77</xdr:row>
      <xdr:rowOff>9226</xdr:rowOff>
    </xdr:to>
    <xdr:cxnSp macro="">
      <xdr:nvCxnSpPr>
        <xdr:cNvPr id="624" name="直線コネクタ 623"/>
        <xdr:cNvCxnSpPr/>
      </xdr:nvCxnSpPr>
      <xdr:spPr>
        <a:xfrm>
          <a:off x="13703300" y="13154530"/>
          <a:ext cx="889000" cy="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81174</xdr:rowOff>
    </xdr:from>
    <xdr:ext cx="599010" cy="259045"/>
    <xdr:sp macro="" textlink="">
      <xdr:nvSpPr>
        <xdr:cNvPr id="626" name="テキスト ボックス 625"/>
        <xdr:cNvSpPr txBox="1"/>
      </xdr:nvSpPr>
      <xdr:spPr>
        <a:xfrm>
          <a:off x="14292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124330</xdr:rowOff>
    </xdr:from>
    <xdr:to>
      <xdr:col>19</xdr:col>
      <xdr:colOff>644525</xdr:colOff>
      <xdr:row>77</xdr:row>
      <xdr:rowOff>9316</xdr:rowOff>
    </xdr:to>
    <xdr:cxnSp macro="">
      <xdr:nvCxnSpPr>
        <xdr:cNvPr id="627" name="直線コネクタ 626"/>
        <xdr:cNvCxnSpPr/>
      </xdr:nvCxnSpPr>
      <xdr:spPr>
        <a:xfrm flipV="1">
          <a:off x="12814300" y="13154530"/>
          <a:ext cx="889000" cy="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79443</xdr:rowOff>
    </xdr:from>
    <xdr:ext cx="599010" cy="259045"/>
    <xdr:sp macro="" textlink="">
      <xdr:nvSpPr>
        <xdr:cNvPr id="629" name="テキスト ボックス 628"/>
        <xdr:cNvSpPr txBox="1"/>
      </xdr:nvSpPr>
      <xdr:spPr>
        <a:xfrm>
          <a:off x="13403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160745</xdr:rowOff>
    </xdr:from>
    <xdr:to>
      <xdr:col>23</xdr:col>
      <xdr:colOff>568325</xdr:colOff>
      <xdr:row>78</xdr:row>
      <xdr:rowOff>90895</xdr:rowOff>
    </xdr:to>
    <xdr:sp macro="" textlink="">
      <xdr:nvSpPr>
        <xdr:cNvPr id="637" name="円/楕円 636"/>
        <xdr:cNvSpPr/>
      </xdr:nvSpPr>
      <xdr:spPr>
        <a:xfrm>
          <a:off x="16268700" y="133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139172</xdr:rowOff>
    </xdr:from>
    <xdr:ext cx="599010" cy="259045"/>
    <xdr:sp macro="" textlink="">
      <xdr:nvSpPr>
        <xdr:cNvPr id="638" name="公債費該当値テキスト"/>
        <xdr:cNvSpPr txBox="1"/>
      </xdr:nvSpPr>
      <xdr:spPr>
        <a:xfrm>
          <a:off x="16370300" y="133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154789</xdr:rowOff>
    </xdr:from>
    <xdr:to>
      <xdr:col>22</xdr:col>
      <xdr:colOff>415925</xdr:colOff>
      <xdr:row>77</xdr:row>
      <xdr:rowOff>84939</xdr:rowOff>
    </xdr:to>
    <xdr:sp macro="" textlink="">
      <xdr:nvSpPr>
        <xdr:cNvPr id="639" name="円/楕円 638"/>
        <xdr:cNvSpPr/>
      </xdr:nvSpPr>
      <xdr:spPr>
        <a:xfrm>
          <a:off x="15430500" y="131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101466</xdr:rowOff>
    </xdr:from>
    <xdr:ext cx="599010" cy="259045"/>
    <xdr:sp macro="" textlink="">
      <xdr:nvSpPr>
        <xdr:cNvPr id="640" name="テキスト ボックス 639"/>
        <xdr:cNvSpPr txBox="1"/>
      </xdr:nvSpPr>
      <xdr:spPr>
        <a:xfrm>
          <a:off x="15181794" y="1296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129876</xdr:rowOff>
    </xdr:from>
    <xdr:to>
      <xdr:col>21</xdr:col>
      <xdr:colOff>212725</xdr:colOff>
      <xdr:row>77</xdr:row>
      <xdr:rowOff>60026</xdr:rowOff>
    </xdr:to>
    <xdr:sp macro="" textlink="">
      <xdr:nvSpPr>
        <xdr:cNvPr id="641" name="円/楕円 640"/>
        <xdr:cNvSpPr/>
      </xdr:nvSpPr>
      <xdr:spPr>
        <a:xfrm>
          <a:off x="14541500" y="131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76552</xdr:rowOff>
    </xdr:from>
    <xdr:ext cx="599010" cy="259045"/>
    <xdr:sp macro="" textlink="">
      <xdr:nvSpPr>
        <xdr:cNvPr id="642" name="テキスト ボックス 641"/>
        <xdr:cNvSpPr txBox="1"/>
      </xdr:nvSpPr>
      <xdr:spPr>
        <a:xfrm>
          <a:off x="14292794" y="1293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73530</xdr:rowOff>
    </xdr:from>
    <xdr:to>
      <xdr:col>20</xdr:col>
      <xdr:colOff>9525</xdr:colOff>
      <xdr:row>77</xdr:row>
      <xdr:rowOff>3680</xdr:rowOff>
    </xdr:to>
    <xdr:sp macro="" textlink="">
      <xdr:nvSpPr>
        <xdr:cNvPr id="643" name="円/楕円 642"/>
        <xdr:cNvSpPr/>
      </xdr:nvSpPr>
      <xdr:spPr>
        <a:xfrm>
          <a:off x="13652500" y="131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20207</xdr:rowOff>
    </xdr:from>
    <xdr:ext cx="599010" cy="259045"/>
    <xdr:sp macro="" textlink="">
      <xdr:nvSpPr>
        <xdr:cNvPr id="644" name="テキスト ボックス 643"/>
        <xdr:cNvSpPr txBox="1"/>
      </xdr:nvSpPr>
      <xdr:spPr>
        <a:xfrm>
          <a:off x="13403794" y="1287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129966</xdr:rowOff>
    </xdr:from>
    <xdr:to>
      <xdr:col>18</xdr:col>
      <xdr:colOff>492125</xdr:colOff>
      <xdr:row>77</xdr:row>
      <xdr:rowOff>60116</xdr:rowOff>
    </xdr:to>
    <xdr:sp macro="" textlink="">
      <xdr:nvSpPr>
        <xdr:cNvPr id="645" name="円/楕円 644"/>
        <xdr:cNvSpPr/>
      </xdr:nvSpPr>
      <xdr:spPr>
        <a:xfrm>
          <a:off x="12763500" y="131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76643</xdr:rowOff>
    </xdr:from>
    <xdr:ext cx="599010" cy="259045"/>
    <xdr:sp macro="" textlink="">
      <xdr:nvSpPr>
        <xdr:cNvPr id="646" name="テキスト ボックス 645"/>
        <xdr:cNvSpPr txBox="1"/>
      </xdr:nvSpPr>
      <xdr:spPr>
        <a:xfrm>
          <a:off x="12514794" y="129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88130</xdr:rowOff>
    </xdr:from>
    <xdr:to>
      <xdr:col>23</xdr:col>
      <xdr:colOff>517525</xdr:colOff>
      <xdr:row>97</xdr:row>
      <xdr:rowOff>108414</xdr:rowOff>
    </xdr:to>
    <xdr:cxnSp macro="">
      <xdr:nvCxnSpPr>
        <xdr:cNvPr id="673" name="直線コネクタ 672"/>
        <xdr:cNvCxnSpPr/>
      </xdr:nvCxnSpPr>
      <xdr:spPr>
        <a:xfrm>
          <a:off x="15481300" y="16718780"/>
          <a:ext cx="8382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88130</xdr:rowOff>
    </xdr:from>
    <xdr:to>
      <xdr:col>22</xdr:col>
      <xdr:colOff>365125</xdr:colOff>
      <xdr:row>98</xdr:row>
      <xdr:rowOff>45045</xdr:rowOff>
    </xdr:to>
    <xdr:cxnSp macro="">
      <xdr:nvCxnSpPr>
        <xdr:cNvPr id="676" name="直線コネクタ 675"/>
        <xdr:cNvCxnSpPr/>
      </xdr:nvCxnSpPr>
      <xdr:spPr>
        <a:xfrm flipV="1">
          <a:off x="14592300" y="16718780"/>
          <a:ext cx="889000" cy="1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7" name="フローチャート : 判断 676"/>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8" name="テキスト ボックス 677"/>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45045</xdr:rowOff>
    </xdr:from>
    <xdr:to>
      <xdr:col>21</xdr:col>
      <xdr:colOff>161925</xdr:colOff>
      <xdr:row>98</xdr:row>
      <xdr:rowOff>51181</xdr:rowOff>
    </xdr:to>
    <xdr:cxnSp macro="">
      <xdr:nvCxnSpPr>
        <xdr:cNvPr id="679" name="直線コネクタ 678"/>
        <xdr:cNvCxnSpPr/>
      </xdr:nvCxnSpPr>
      <xdr:spPr>
        <a:xfrm flipV="1">
          <a:off x="13703300" y="16847145"/>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128232</xdr:rowOff>
    </xdr:from>
    <xdr:ext cx="534377" cy="259045"/>
    <xdr:sp macro="" textlink="">
      <xdr:nvSpPr>
        <xdr:cNvPr id="681" name="テキスト ボックス 680"/>
        <xdr:cNvSpPr txBox="1"/>
      </xdr:nvSpPr>
      <xdr:spPr>
        <a:xfrm>
          <a:off x="14325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39227</xdr:rowOff>
    </xdr:from>
    <xdr:to>
      <xdr:col>19</xdr:col>
      <xdr:colOff>644525</xdr:colOff>
      <xdr:row>98</xdr:row>
      <xdr:rowOff>51181</xdr:rowOff>
    </xdr:to>
    <xdr:cxnSp macro="">
      <xdr:nvCxnSpPr>
        <xdr:cNvPr id="682" name="直線コネクタ 681"/>
        <xdr:cNvCxnSpPr/>
      </xdr:nvCxnSpPr>
      <xdr:spPr>
        <a:xfrm>
          <a:off x="12814300" y="16841327"/>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116299</xdr:rowOff>
    </xdr:from>
    <xdr:ext cx="534377" cy="259045"/>
    <xdr:sp macro="" textlink="">
      <xdr:nvSpPr>
        <xdr:cNvPr id="684" name="テキスト ボックス 683"/>
        <xdr:cNvSpPr txBox="1"/>
      </xdr:nvSpPr>
      <xdr:spPr>
        <a:xfrm>
          <a:off x="13436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57614</xdr:rowOff>
    </xdr:from>
    <xdr:to>
      <xdr:col>23</xdr:col>
      <xdr:colOff>568325</xdr:colOff>
      <xdr:row>97</xdr:row>
      <xdr:rowOff>159214</xdr:rowOff>
    </xdr:to>
    <xdr:sp macro="" textlink="">
      <xdr:nvSpPr>
        <xdr:cNvPr id="692" name="円/楕円 691"/>
        <xdr:cNvSpPr/>
      </xdr:nvSpPr>
      <xdr:spPr>
        <a:xfrm>
          <a:off x="16268700" y="166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80491</xdr:rowOff>
    </xdr:from>
    <xdr:ext cx="599010" cy="259045"/>
    <xdr:sp macro="" textlink="">
      <xdr:nvSpPr>
        <xdr:cNvPr id="693" name="積立金該当値テキスト"/>
        <xdr:cNvSpPr txBox="1"/>
      </xdr:nvSpPr>
      <xdr:spPr>
        <a:xfrm>
          <a:off x="16370300" y="1653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37330</xdr:rowOff>
    </xdr:from>
    <xdr:to>
      <xdr:col>22</xdr:col>
      <xdr:colOff>415925</xdr:colOff>
      <xdr:row>97</xdr:row>
      <xdr:rowOff>138930</xdr:rowOff>
    </xdr:to>
    <xdr:sp macro="" textlink="">
      <xdr:nvSpPr>
        <xdr:cNvPr id="694" name="円/楕円 693"/>
        <xdr:cNvSpPr/>
      </xdr:nvSpPr>
      <xdr:spPr>
        <a:xfrm>
          <a:off x="15430500" y="166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155457</xdr:rowOff>
    </xdr:from>
    <xdr:ext cx="599010" cy="259045"/>
    <xdr:sp macro="" textlink="">
      <xdr:nvSpPr>
        <xdr:cNvPr id="695" name="テキスト ボックス 694"/>
        <xdr:cNvSpPr txBox="1"/>
      </xdr:nvSpPr>
      <xdr:spPr>
        <a:xfrm>
          <a:off x="15181794" y="1644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165695</xdr:rowOff>
    </xdr:from>
    <xdr:to>
      <xdr:col>21</xdr:col>
      <xdr:colOff>212725</xdr:colOff>
      <xdr:row>98</xdr:row>
      <xdr:rowOff>95845</xdr:rowOff>
    </xdr:to>
    <xdr:sp macro="" textlink="">
      <xdr:nvSpPr>
        <xdr:cNvPr id="696" name="円/楕円 695"/>
        <xdr:cNvSpPr/>
      </xdr:nvSpPr>
      <xdr:spPr>
        <a:xfrm>
          <a:off x="14541500" y="167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112372</xdr:rowOff>
    </xdr:from>
    <xdr:ext cx="599010" cy="259045"/>
    <xdr:sp macro="" textlink="">
      <xdr:nvSpPr>
        <xdr:cNvPr id="697" name="テキスト ボックス 696"/>
        <xdr:cNvSpPr txBox="1"/>
      </xdr:nvSpPr>
      <xdr:spPr>
        <a:xfrm>
          <a:off x="14292794" y="165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381</xdr:rowOff>
    </xdr:from>
    <xdr:to>
      <xdr:col>20</xdr:col>
      <xdr:colOff>9525</xdr:colOff>
      <xdr:row>98</xdr:row>
      <xdr:rowOff>101981</xdr:rowOff>
    </xdr:to>
    <xdr:sp macro="" textlink="">
      <xdr:nvSpPr>
        <xdr:cNvPr id="698" name="円/楕円 697"/>
        <xdr:cNvSpPr/>
      </xdr:nvSpPr>
      <xdr:spPr>
        <a:xfrm>
          <a:off x="13652500" y="168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93108</xdr:rowOff>
    </xdr:from>
    <xdr:ext cx="534377" cy="259045"/>
    <xdr:sp macro="" textlink="">
      <xdr:nvSpPr>
        <xdr:cNvPr id="699" name="テキスト ボックス 698"/>
        <xdr:cNvSpPr txBox="1"/>
      </xdr:nvSpPr>
      <xdr:spPr>
        <a:xfrm>
          <a:off x="13436111" y="168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159877</xdr:rowOff>
    </xdr:from>
    <xdr:to>
      <xdr:col>18</xdr:col>
      <xdr:colOff>492125</xdr:colOff>
      <xdr:row>98</xdr:row>
      <xdr:rowOff>90027</xdr:rowOff>
    </xdr:to>
    <xdr:sp macro="" textlink="">
      <xdr:nvSpPr>
        <xdr:cNvPr id="700" name="円/楕円 699"/>
        <xdr:cNvSpPr/>
      </xdr:nvSpPr>
      <xdr:spPr>
        <a:xfrm>
          <a:off x="12763500" y="167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81154</xdr:rowOff>
    </xdr:from>
    <xdr:ext cx="599010" cy="259045"/>
    <xdr:sp macro="" textlink="">
      <xdr:nvSpPr>
        <xdr:cNvPr id="701" name="テキスト ボックス 700"/>
        <xdr:cNvSpPr txBox="1"/>
      </xdr:nvSpPr>
      <xdr:spPr>
        <a:xfrm>
          <a:off x="12514794" y="168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4" name="フローチャート : 判断 733"/>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5" name="テキスト ボックス 734"/>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41" name="テキスト ボックス 740"/>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43" name="テキスト ボックス 742"/>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89" name="フローチャート : 判断 788"/>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0" name="テキスト ボックス 789"/>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147865</xdr:rowOff>
    </xdr:from>
    <xdr:ext cx="534377" cy="259045"/>
    <xdr:sp macro="" textlink="">
      <xdr:nvSpPr>
        <xdr:cNvPr id="793" name="テキスト ボックス 792"/>
        <xdr:cNvSpPr txBox="1"/>
      </xdr:nvSpPr>
      <xdr:spPr>
        <a:xfrm>
          <a:off x="20167111" y="95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17449</xdr:rowOff>
    </xdr:from>
    <xdr:ext cx="469744" cy="259045"/>
    <xdr:sp macro="" textlink="">
      <xdr:nvSpPr>
        <xdr:cNvPr id="796" name="テキスト ボックス 795"/>
        <xdr:cNvSpPr txBox="1"/>
      </xdr:nvSpPr>
      <xdr:spPr>
        <a:xfrm>
          <a:off x="19310427" y="96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46367</xdr:rowOff>
    </xdr:from>
    <xdr:ext cx="469744" cy="259045"/>
    <xdr:sp macro="" textlink="">
      <xdr:nvSpPr>
        <xdr:cNvPr id="798" name="テキスト ボックス 797"/>
        <xdr:cNvSpPr txBox="1"/>
      </xdr:nvSpPr>
      <xdr:spPr>
        <a:xfrm>
          <a:off x="18421427" y="964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159876</xdr:rowOff>
    </xdr:from>
    <xdr:to>
      <xdr:col>32</xdr:col>
      <xdr:colOff>187325</xdr:colOff>
      <xdr:row>76</xdr:row>
      <xdr:rowOff>16280</xdr:rowOff>
    </xdr:to>
    <xdr:cxnSp macro="">
      <xdr:nvCxnSpPr>
        <xdr:cNvPr id="840" name="直線コネクタ 839"/>
        <xdr:cNvCxnSpPr/>
      </xdr:nvCxnSpPr>
      <xdr:spPr>
        <a:xfrm>
          <a:off x="21323300" y="13018626"/>
          <a:ext cx="838200" cy="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159876</xdr:rowOff>
    </xdr:from>
    <xdr:to>
      <xdr:col>31</xdr:col>
      <xdr:colOff>34925</xdr:colOff>
      <xdr:row>76</xdr:row>
      <xdr:rowOff>20695</xdr:rowOff>
    </xdr:to>
    <xdr:cxnSp macro="">
      <xdr:nvCxnSpPr>
        <xdr:cNvPr id="843" name="直線コネクタ 842"/>
        <xdr:cNvCxnSpPr/>
      </xdr:nvCxnSpPr>
      <xdr:spPr>
        <a:xfrm flipV="1">
          <a:off x="20434300" y="13018626"/>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4" name="フローチャート : 判断 843"/>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50288</xdr:rowOff>
    </xdr:from>
    <xdr:ext cx="599010" cy="259045"/>
    <xdr:sp macro="" textlink="">
      <xdr:nvSpPr>
        <xdr:cNvPr id="845" name="テキスト ボックス 844"/>
        <xdr:cNvSpPr txBox="1"/>
      </xdr:nvSpPr>
      <xdr:spPr>
        <a:xfrm>
          <a:off x="21023794"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19470</xdr:rowOff>
    </xdr:from>
    <xdr:to>
      <xdr:col>29</xdr:col>
      <xdr:colOff>517525</xdr:colOff>
      <xdr:row>76</xdr:row>
      <xdr:rowOff>20695</xdr:rowOff>
    </xdr:to>
    <xdr:cxnSp macro="">
      <xdr:nvCxnSpPr>
        <xdr:cNvPr id="846" name="直線コネクタ 845"/>
        <xdr:cNvCxnSpPr/>
      </xdr:nvCxnSpPr>
      <xdr:spPr>
        <a:xfrm>
          <a:off x="19545300" y="13049670"/>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16992</xdr:rowOff>
    </xdr:from>
    <xdr:ext cx="599010" cy="259045"/>
    <xdr:sp macro="" textlink="">
      <xdr:nvSpPr>
        <xdr:cNvPr id="848" name="テキスト ボックス 847"/>
        <xdr:cNvSpPr txBox="1"/>
      </xdr:nvSpPr>
      <xdr:spPr>
        <a:xfrm>
          <a:off x="20134794"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139160</xdr:rowOff>
    </xdr:from>
    <xdr:to>
      <xdr:col>28</xdr:col>
      <xdr:colOff>314325</xdr:colOff>
      <xdr:row>76</xdr:row>
      <xdr:rowOff>19470</xdr:rowOff>
    </xdr:to>
    <xdr:cxnSp macro="">
      <xdr:nvCxnSpPr>
        <xdr:cNvPr id="849" name="直線コネクタ 848"/>
        <xdr:cNvCxnSpPr/>
      </xdr:nvCxnSpPr>
      <xdr:spPr>
        <a:xfrm>
          <a:off x="18656300" y="12997910"/>
          <a:ext cx="8890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37525</xdr:rowOff>
    </xdr:from>
    <xdr:ext cx="599010" cy="259045"/>
    <xdr:sp macro="" textlink="">
      <xdr:nvSpPr>
        <xdr:cNvPr id="851" name="テキスト ボックス 850"/>
        <xdr:cNvSpPr txBox="1"/>
      </xdr:nvSpPr>
      <xdr:spPr>
        <a:xfrm>
          <a:off x="19245794" y="127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170497</xdr:rowOff>
    </xdr:from>
    <xdr:ext cx="599010" cy="259045"/>
    <xdr:sp macro="" textlink="">
      <xdr:nvSpPr>
        <xdr:cNvPr id="853" name="テキスト ボックス 852"/>
        <xdr:cNvSpPr txBox="1"/>
      </xdr:nvSpPr>
      <xdr:spPr>
        <a:xfrm>
          <a:off x="18356794" y="12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136929</xdr:rowOff>
    </xdr:from>
    <xdr:to>
      <xdr:col>32</xdr:col>
      <xdr:colOff>238125</xdr:colOff>
      <xdr:row>76</xdr:row>
      <xdr:rowOff>67078</xdr:rowOff>
    </xdr:to>
    <xdr:sp macro="" textlink="">
      <xdr:nvSpPr>
        <xdr:cNvPr id="859" name="円/楕円 858"/>
        <xdr:cNvSpPr/>
      </xdr:nvSpPr>
      <xdr:spPr>
        <a:xfrm>
          <a:off x="22110700" y="129956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115357</xdr:rowOff>
    </xdr:from>
    <xdr:ext cx="599010" cy="259045"/>
    <xdr:sp macro="" textlink="">
      <xdr:nvSpPr>
        <xdr:cNvPr id="860" name="繰出金該当値テキスト"/>
        <xdr:cNvSpPr txBox="1"/>
      </xdr:nvSpPr>
      <xdr:spPr>
        <a:xfrm>
          <a:off x="22212300" y="129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109076</xdr:rowOff>
    </xdr:from>
    <xdr:to>
      <xdr:col>31</xdr:col>
      <xdr:colOff>85725</xdr:colOff>
      <xdr:row>76</xdr:row>
      <xdr:rowOff>39226</xdr:rowOff>
    </xdr:to>
    <xdr:sp macro="" textlink="">
      <xdr:nvSpPr>
        <xdr:cNvPr id="861" name="円/楕円 860"/>
        <xdr:cNvSpPr/>
      </xdr:nvSpPr>
      <xdr:spPr>
        <a:xfrm>
          <a:off x="21272500" y="12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55753</xdr:rowOff>
    </xdr:from>
    <xdr:ext cx="599010" cy="259045"/>
    <xdr:sp macro="" textlink="">
      <xdr:nvSpPr>
        <xdr:cNvPr id="862" name="テキスト ボックス 861"/>
        <xdr:cNvSpPr txBox="1"/>
      </xdr:nvSpPr>
      <xdr:spPr>
        <a:xfrm>
          <a:off x="21023794" y="127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141346</xdr:rowOff>
    </xdr:from>
    <xdr:to>
      <xdr:col>29</xdr:col>
      <xdr:colOff>568325</xdr:colOff>
      <xdr:row>76</xdr:row>
      <xdr:rowOff>71496</xdr:rowOff>
    </xdr:to>
    <xdr:sp macro="" textlink="">
      <xdr:nvSpPr>
        <xdr:cNvPr id="863" name="円/楕円 862"/>
        <xdr:cNvSpPr/>
      </xdr:nvSpPr>
      <xdr:spPr>
        <a:xfrm>
          <a:off x="20383500" y="130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62622</xdr:rowOff>
    </xdr:from>
    <xdr:ext cx="599010" cy="259045"/>
    <xdr:sp macro="" textlink="">
      <xdr:nvSpPr>
        <xdr:cNvPr id="864" name="テキスト ボックス 863"/>
        <xdr:cNvSpPr txBox="1"/>
      </xdr:nvSpPr>
      <xdr:spPr>
        <a:xfrm>
          <a:off x="20134794" y="130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140120</xdr:rowOff>
    </xdr:from>
    <xdr:to>
      <xdr:col>28</xdr:col>
      <xdr:colOff>365125</xdr:colOff>
      <xdr:row>76</xdr:row>
      <xdr:rowOff>70270</xdr:rowOff>
    </xdr:to>
    <xdr:sp macro="" textlink="">
      <xdr:nvSpPr>
        <xdr:cNvPr id="865" name="円/楕円 864"/>
        <xdr:cNvSpPr/>
      </xdr:nvSpPr>
      <xdr:spPr>
        <a:xfrm>
          <a:off x="19494500" y="12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61397</xdr:rowOff>
    </xdr:from>
    <xdr:ext cx="599010" cy="259045"/>
    <xdr:sp macro="" textlink="">
      <xdr:nvSpPr>
        <xdr:cNvPr id="866" name="テキスト ボックス 865"/>
        <xdr:cNvSpPr txBox="1"/>
      </xdr:nvSpPr>
      <xdr:spPr>
        <a:xfrm>
          <a:off x="19245794" y="130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88360</xdr:rowOff>
    </xdr:from>
    <xdr:to>
      <xdr:col>27</xdr:col>
      <xdr:colOff>161925</xdr:colOff>
      <xdr:row>76</xdr:row>
      <xdr:rowOff>18510</xdr:rowOff>
    </xdr:to>
    <xdr:sp macro="" textlink="">
      <xdr:nvSpPr>
        <xdr:cNvPr id="867" name="円/楕円 866"/>
        <xdr:cNvSpPr/>
      </xdr:nvSpPr>
      <xdr:spPr>
        <a:xfrm>
          <a:off x="18605500" y="129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9637</xdr:rowOff>
    </xdr:from>
    <xdr:ext cx="599010" cy="259045"/>
    <xdr:sp macro="" textlink="">
      <xdr:nvSpPr>
        <xdr:cNvPr id="868" name="テキスト ボックス 867"/>
        <xdr:cNvSpPr txBox="1"/>
      </xdr:nvSpPr>
      <xdr:spPr>
        <a:xfrm>
          <a:off x="18356794" y="1303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歳出決算総額は、住民一人当たり</a:t>
          </a:r>
          <a:r>
            <a:rPr kumimoji="1" lang="en-US" altLang="ja-JP" sz="1300">
              <a:solidFill>
                <a:schemeClr val="dk1"/>
              </a:solidFill>
              <a:latin typeface="+mn-lt"/>
              <a:ea typeface="+mn-ea"/>
              <a:cs typeface="+mn-cs"/>
            </a:rPr>
            <a:t>1,394,452</a:t>
          </a:r>
          <a:r>
            <a:rPr kumimoji="1" lang="ja-JP" altLang="ja-JP" sz="1300">
              <a:solidFill>
                <a:schemeClr val="dk1"/>
              </a:solidFill>
              <a:latin typeface="+mn-lt"/>
              <a:ea typeface="+mn-ea"/>
              <a:cs typeface="+mn-cs"/>
            </a:rPr>
            <a:t>円となっている。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人件費は住民一人当たり</a:t>
          </a:r>
          <a:r>
            <a:rPr kumimoji="1" lang="en-US" altLang="ja-JP" sz="1300">
              <a:solidFill>
                <a:schemeClr val="dk1"/>
              </a:solidFill>
              <a:latin typeface="+mn-lt"/>
              <a:ea typeface="+mn-ea"/>
              <a:cs typeface="+mn-cs"/>
            </a:rPr>
            <a:t>267,286</a:t>
          </a:r>
          <a:r>
            <a:rPr kumimoji="1" lang="ja-JP" altLang="ja-JP" sz="1300">
              <a:solidFill>
                <a:schemeClr val="dk1"/>
              </a:solidFill>
              <a:latin typeface="+mn-lt"/>
              <a:ea typeface="+mn-ea"/>
              <a:cs typeface="+mn-cs"/>
            </a:rPr>
            <a:t>円となっており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増加傾向にある。さらに、平成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年度から比較すると</a:t>
          </a:r>
          <a:r>
            <a:rPr kumimoji="1" lang="en-US" altLang="ja-JP" sz="1300">
              <a:solidFill>
                <a:schemeClr val="dk1"/>
              </a:solidFill>
              <a:latin typeface="+mn-lt"/>
              <a:ea typeface="+mn-ea"/>
              <a:cs typeface="+mn-cs"/>
            </a:rPr>
            <a:t>33.7</a:t>
          </a:r>
          <a:r>
            <a:rPr kumimoji="1" lang="ja-JP" altLang="ja-JP" sz="1300">
              <a:solidFill>
                <a:schemeClr val="dk1"/>
              </a:solidFill>
              <a:latin typeface="+mn-lt"/>
              <a:ea typeface="+mn-ea"/>
              <a:cs typeface="+mn-cs"/>
            </a:rPr>
            <a:t>％増加していることから、類似団体平均と比較すると高い水準にある。類似団体平均と比較して職員数が多いこと</a:t>
          </a:r>
          <a:r>
            <a:rPr kumimoji="1" lang="ja-JP" altLang="en-US" sz="1300">
              <a:solidFill>
                <a:schemeClr val="dk1"/>
              </a:solidFill>
              <a:latin typeface="+mn-lt"/>
              <a:ea typeface="+mn-ea"/>
              <a:cs typeface="+mn-cs"/>
            </a:rPr>
            <a:t>及び地域おこし協力隊員を</a:t>
          </a:r>
          <a:r>
            <a:rPr kumimoji="1" lang="en-US" altLang="ja-JP" sz="1300">
              <a:solidFill>
                <a:schemeClr val="dk1"/>
              </a:solidFill>
              <a:latin typeface="+mn-lt"/>
              <a:ea typeface="+mn-ea"/>
              <a:cs typeface="+mn-cs"/>
            </a:rPr>
            <a:t>10</a:t>
          </a:r>
          <a:r>
            <a:rPr kumimoji="1" lang="ja-JP" altLang="en-US" sz="1300">
              <a:solidFill>
                <a:schemeClr val="dk1"/>
              </a:solidFill>
              <a:latin typeface="+mn-lt"/>
              <a:ea typeface="+mn-ea"/>
              <a:cs typeface="+mn-cs"/>
            </a:rPr>
            <a:t>名採用したことが主な</a:t>
          </a:r>
          <a:r>
            <a:rPr kumimoji="1" lang="ja-JP" altLang="ja-JP" sz="1300">
              <a:solidFill>
                <a:schemeClr val="dk1"/>
              </a:solidFill>
              <a:latin typeface="+mn-lt"/>
              <a:ea typeface="+mn-ea"/>
              <a:cs typeface="+mn-cs"/>
            </a:rPr>
            <a:t>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普通建設事業費は住民一人当たり</a:t>
          </a:r>
          <a:r>
            <a:rPr kumimoji="1" lang="en-US" altLang="ja-JP" sz="1300">
              <a:solidFill>
                <a:schemeClr val="dk1"/>
              </a:solidFill>
              <a:latin typeface="+mn-lt"/>
              <a:ea typeface="+mn-ea"/>
              <a:cs typeface="+mn-cs"/>
            </a:rPr>
            <a:t>205,418</a:t>
          </a:r>
          <a:r>
            <a:rPr kumimoji="1" lang="ja-JP" altLang="ja-JP" sz="1300">
              <a:solidFill>
                <a:schemeClr val="dk1"/>
              </a:solidFill>
              <a:latin typeface="+mn-lt"/>
              <a:ea typeface="+mn-ea"/>
              <a:cs typeface="+mn-cs"/>
            </a:rPr>
            <a:t>円となっており、</a:t>
          </a:r>
          <a:r>
            <a:rPr kumimoji="1" lang="ja-JP" altLang="en-US" sz="1300">
              <a:solidFill>
                <a:schemeClr val="dk1"/>
              </a:solidFill>
              <a:latin typeface="+mn-lt"/>
              <a:ea typeface="+mn-ea"/>
              <a:cs typeface="+mn-cs"/>
            </a:rPr>
            <a:t>新規整備に関しては</a:t>
          </a:r>
          <a:r>
            <a:rPr kumimoji="1" lang="ja-JP" altLang="ja-JP" sz="1300">
              <a:solidFill>
                <a:schemeClr val="dk1"/>
              </a:solidFill>
              <a:latin typeface="+mn-lt"/>
              <a:ea typeface="+mn-ea"/>
              <a:cs typeface="+mn-cs"/>
            </a:rPr>
            <a:t>類似団体平均と比較して一人当たりのコストは低い状況にある。今後、施設改修については</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年度に策定した</a:t>
          </a:r>
          <a:r>
            <a:rPr kumimoji="1" lang="ja-JP" altLang="ja-JP" sz="1300">
              <a:solidFill>
                <a:schemeClr val="dk1"/>
              </a:solidFill>
              <a:latin typeface="+mn-lt"/>
              <a:ea typeface="+mn-ea"/>
              <a:cs typeface="+mn-cs"/>
            </a:rPr>
            <a:t>公共施設等総合管理計画に基づき</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事業の取捨選択を徹底していくことで、更なる事業費の減少を目指す。</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1,528
47.76
2,264,312
2,154,429
105,886
1,279,499
2,066,050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90551</xdr:rowOff>
    </xdr:from>
    <xdr:to>
      <xdr:col>6</xdr:col>
      <xdr:colOff>511175</xdr:colOff>
      <xdr:row>36</xdr:row>
      <xdr:rowOff>90570</xdr:rowOff>
    </xdr:to>
    <xdr:cxnSp macro="">
      <xdr:nvCxnSpPr>
        <xdr:cNvPr id="60" name="直線コネクタ 59"/>
        <xdr:cNvCxnSpPr/>
      </xdr:nvCxnSpPr>
      <xdr:spPr>
        <a:xfrm>
          <a:off x="3797300" y="626275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90551</xdr:rowOff>
    </xdr:from>
    <xdr:to>
      <xdr:col>5</xdr:col>
      <xdr:colOff>358775</xdr:colOff>
      <xdr:row>36</xdr:row>
      <xdr:rowOff>129584</xdr:rowOff>
    </xdr:to>
    <xdr:cxnSp macro="">
      <xdr:nvCxnSpPr>
        <xdr:cNvPr id="63" name="直線コネクタ 62"/>
        <xdr:cNvCxnSpPr/>
      </xdr:nvCxnSpPr>
      <xdr:spPr>
        <a:xfrm flipV="1">
          <a:off x="2908300" y="626275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124422</xdr:rowOff>
    </xdr:from>
    <xdr:to>
      <xdr:col>4</xdr:col>
      <xdr:colOff>155575</xdr:colOff>
      <xdr:row>36</xdr:row>
      <xdr:rowOff>129584</xdr:rowOff>
    </xdr:to>
    <xdr:cxnSp macro="">
      <xdr:nvCxnSpPr>
        <xdr:cNvPr id="66" name="直線コネクタ 65"/>
        <xdr:cNvCxnSpPr/>
      </xdr:nvCxnSpPr>
      <xdr:spPr>
        <a:xfrm>
          <a:off x="2019300" y="6296622"/>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43858</xdr:rowOff>
    </xdr:from>
    <xdr:ext cx="534377" cy="259045"/>
    <xdr:sp macro="" textlink="">
      <xdr:nvSpPr>
        <xdr:cNvPr id="68" name="テキスト ボックス 67"/>
        <xdr:cNvSpPr txBox="1"/>
      </xdr:nvSpPr>
      <xdr:spPr>
        <a:xfrm>
          <a:off x="2641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98038</xdr:rowOff>
    </xdr:from>
    <xdr:to>
      <xdr:col>2</xdr:col>
      <xdr:colOff>638175</xdr:colOff>
      <xdr:row>36</xdr:row>
      <xdr:rowOff>124422</xdr:rowOff>
    </xdr:to>
    <xdr:cxnSp macro="">
      <xdr:nvCxnSpPr>
        <xdr:cNvPr id="69" name="直線コネクタ 68"/>
        <xdr:cNvCxnSpPr/>
      </xdr:nvCxnSpPr>
      <xdr:spPr>
        <a:xfrm>
          <a:off x="1130300" y="6270238"/>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50792</xdr:rowOff>
    </xdr:from>
    <xdr:ext cx="534377" cy="259045"/>
    <xdr:sp macro="" textlink="">
      <xdr:nvSpPr>
        <xdr:cNvPr id="71" name="テキスト ボックス 70"/>
        <xdr:cNvSpPr txBox="1"/>
      </xdr:nvSpPr>
      <xdr:spPr>
        <a:xfrm>
          <a:off x="1752111"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41248</xdr:rowOff>
    </xdr:from>
    <xdr:ext cx="534377" cy="259045"/>
    <xdr:sp macro="" textlink="">
      <xdr:nvSpPr>
        <xdr:cNvPr id="73" name="テキスト ボックス 72"/>
        <xdr:cNvSpPr txBox="1"/>
      </xdr:nvSpPr>
      <xdr:spPr>
        <a:xfrm>
          <a:off x="863111" y="6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39770</xdr:rowOff>
    </xdr:from>
    <xdr:to>
      <xdr:col>6</xdr:col>
      <xdr:colOff>561975</xdr:colOff>
      <xdr:row>36</xdr:row>
      <xdr:rowOff>141370</xdr:rowOff>
    </xdr:to>
    <xdr:sp macro="" textlink="">
      <xdr:nvSpPr>
        <xdr:cNvPr id="79" name="円/楕円 78"/>
        <xdr:cNvSpPr/>
      </xdr:nvSpPr>
      <xdr:spPr>
        <a:xfrm>
          <a:off x="45847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62647</xdr:rowOff>
    </xdr:from>
    <xdr:ext cx="534377" cy="259045"/>
    <xdr:sp macro="" textlink="">
      <xdr:nvSpPr>
        <xdr:cNvPr id="80" name="議会費該当値テキスト"/>
        <xdr:cNvSpPr txBox="1"/>
      </xdr:nvSpPr>
      <xdr:spPr>
        <a:xfrm>
          <a:off x="4686300" y="60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39751</xdr:rowOff>
    </xdr:from>
    <xdr:to>
      <xdr:col>5</xdr:col>
      <xdr:colOff>409575</xdr:colOff>
      <xdr:row>36</xdr:row>
      <xdr:rowOff>141351</xdr:rowOff>
    </xdr:to>
    <xdr:sp macro="" textlink="">
      <xdr:nvSpPr>
        <xdr:cNvPr id="81" name="円/楕円 80"/>
        <xdr:cNvSpPr/>
      </xdr:nvSpPr>
      <xdr:spPr>
        <a:xfrm>
          <a:off x="3746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157878</xdr:rowOff>
    </xdr:from>
    <xdr:ext cx="534377" cy="259045"/>
    <xdr:sp macro="" textlink="">
      <xdr:nvSpPr>
        <xdr:cNvPr id="82" name="テキスト ボックス 81"/>
        <xdr:cNvSpPr txBox="1"/>
      </xdr:nvSpPr>
      <xdr:spPr>
        <a:xfrm>
          <a:off x="3530111" y="59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78784</xdr:rowOff>
    </xdr:from>
    <xdr:to>
      <xdr:col>4</xdr:col>
      <xdr:colOff>206375</xdr:colOff>
      <xdr:row>37</xdr:row>
      <xdr:rowOff>8934</xdr:rowOff>
    </xdr:to>
    <xdr:sp macro="" textlink="">
      <xdr:nvSpPr>
        <xdr:cNvPr id="83" name="円/楕円 82"/>
        <xdr:cNvSpPr/>
      </xdr:nvSpPr>
      <xdr:spPr>
        <a:xfrm>
          <a:off x="2857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25461</xdr:rowOff>
    </xdr:from>
    <xdr:ext cx="534377" cy="259045"/>
    <xdr:sp macro="" textlink="">
      <xdr:nvSpPr>
        <xdr:cNvPr id="84" name="テキスト ボックス 83"/>
        <xdr:cNvSpPr txBox="1"/>
      </xdr:nvSpPr>
      <xdr:spPr>
        <a:xfrm>
          <a:off x="2641111" y="60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73622</xdr:rowOff>
    </xdr:from>
    <xdr:to>
      <xdr:col>3</xdr:col>
      <xdr:colOff>3175</xdr:colOff>
      <xdr:row>37</xdr:row>
      <xdr:rowOff>3772</xdr:rowOff>
    </xdr:to>
    <xdr:sp macro="" textlink="">
      <xdr:nvSpPr>
        <xdr:cNvPr id="85" name="円/楕円 84"/>
        <xdr:cNvSpPr/>
      </xdr:nvSpPr>
      <xdr:spPr>
        <a:xfrm>
          <a:off x="1968500" y="62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20299</xdr:rowOff>
    </xdr:from>
    <xdr:ext cx="534377" cy="259045"/>
    <xdr:sp macro="" textlink="">
      <xdr:nvSpPr>
        <xdr:cNvPr id="86" name="テキスト ボックス 85"/>
        <xdr:cNvSpPr txBox="1"/>
      </xdr:nvSpPr>
      <xdr:spPr>
        <a:xfrm>
          <a:off x="1752111" y="60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47238</xdr:rowOff>
    </xdr:from>
    <xdr:to>
      <xdr:col>1</xdr:col>
      <xdr:colOff>485775</xdr:colOff>
      <xdr:row>36</xdr:row>
      <xdr:rowOff>148838</xdr:rowOff>
    </xdr:to>
    <xdr:sp macro="" textlink="">
      <xdr:nvSpPr>
        <xdr:cNvPr id="87" name="円/楕円 86"/>
        <xdr:cNvSpPr/>
      </xdr:nvSpPr>
      <xdr:spPr>
        <a:xfrm>
          <a:off x="1079500" y="62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165365</xdr:rowOff>
    </xdr:from>
    <xdr:ext cx="534377" cy="259045"/>
    <xdr:sp macro="" textlink="">
      <xdr:nvSpPr>
        <xdr:cNvPr id="88" name="テキスト ボックス 87"/>
        <xdr:cNvSpPr txBox="1"/>
      </xdr:nvSpPr>
      <xdr:spPr>
        <a:xfrm>
          <a:off x="863111" y="59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146913</xdr:rowOff>
    </xdr:from>
    <xdr:to>
      <xdr:col>6</xdr:col>
      <xdr:colOff>511175</xdr:colOff>
      <xdr:row>57</xdr:row>
      <xdr:rowOff>32526</xdr:rowOff>
    </xdr:to>
    <xdr:cxnSp macro="">
      <xdr:nvCxnSpPr>
        <xdr:cNvPr id="117" name="直線コネクタ 116"/>
        <xdr:cNvCxnSpPr/>
      </xdr:nvCxnSpPr>
      <xdr:spPr>
        <a:xfrm flipV="1">
          <a:off x="3797300" y="9748113"/>
          <a:ext cx="8382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32526</xdr:rowOff>
    </xdr:from>
    <xdr:to>
      <xdr:col>5</xdr:col>
      <xdr:colOff>358775</xdr:colOff>
      <xdr:row>58</xdr:row>
      <xdr:rowOff>27278</xdr:rowOff>
    </xdr:to>
    <xdr:cxnSp macro="">
      <xdr:nvCxnSpPr>
        <xdr:cNvPr id="120" name="直線コネクタ 119"/>
        <xdr:cNvCxnSpPr/>
      </xdr:nvCxnSpPr>
      <xdr:spPr>
        <a:xfrm flipV="1">
          <a:off x="2908300" y="9805176"/>
          <a:ext cx="889000" cy="1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154649</xdr:rowOff>
    </xdr:from>
    <xdr:to>
      <xdr:col>4</xdr:col>
      <xdr:colOff>155575</xdr:colOff>
      <xdr:row>58</xdr:row>
      <xdr:rowOff>27278</xdr:rowOff>
    </xdr:to>
    <xdr:cxnSp macro="">
      <xdr:nvCxnSpPr>
        <xdr:cNvPr id="123" name="直線コネクタ 122"/>
        <xdr:cNvCxnSpPr/>
      </xdr:nvCxnSpPr>
      <xdr:spPr>
        <a:xfrm>
          <a:off x="2019300" y="9927299"/>
          <a:ext cx="889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86763</xdr:rowOff>
    </xdr:from>
    <xdr:ext cx="599010" cy="259045"/>
    <xdr:sp macro="" textlink="">
      <xdr:nvSpPr>
        <xdr:cNvPr id="125" name="テキスト ボックス 124"/>
        <xdr:cNvSpPr txBox="1"/>
      </xdr:nvSpPr>
      <xdr:spPr>
        <a:xfrm>
          <a:off x="2608794"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154649</xdr:rowOff>
    </xdr:from>
    <xdr:to>
      <xdr:col>2</xdr:col>
      <xdr:colOff>638175</xdr:colOff>
      <xdr:row>58</xdr:row>
      <xdr:rowOff>1290</xdr:rowOff>
    </xdr:to>
    <xdr:cxnSp macro="">
      <xdr:nvCxnSpPr>
        <xdr:cNvPr id="126" name="直線コネクタ 125"/>
        <xdr:cNvCxnSpPr/>
      </xdr:nvCxnSpPr>
      <xdr:spPr>
        <a:xfrm flipV="1">
          <a:off x="1130300" y="9927299"/>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44001</xdr:rowOff>
    </xdr:from>
    <xdr:ext cx="599010" cy="259045"/>
    <xdr:sp macro="" textlink="">
      <xdr:nvSpPr>
        <xdr:cNvPr id="128" name="テキスト ボックス 127"/>
        <xdr:cNvSpPr txBox="1"/>
      </xdr:nvSpPr>
      <xdr:spPr>
        <a:xfrm>
          <a:off x="1719794" y="998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53808</xdr:rowOff>
    </xdr:from>
    <xdr:ext cx="599010" cy="259045"/>
    <xdr:sp macro="" textlink="">
      <xdr:nvSpPr>
        <xdr:cNvPr id="130" name="テキスト ボックス 129"/>
        <xdr:cNvSpPr txBox="1"/>
      </xdr:nvSpPr>
      <xdr:spPr>
        <a:xfrm>
          <a:off x="830794" y="999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96113</xdr:rowOff>
    </xdr:from>
    <xdr:to>
      <xdr:col>6</xdr:col>
      <xdr:colOff>561975</xdr:colOff>
      <xdr:row>57</xdr:row>
      <xdr:rowOff>26263</xdr:rowOff>
    </xdr:to>
    <xdr:sp macro="" textlink="">
      <xdr:nvSpPr>
        <xdr:cNvPr id="136" name="円/楕円 135"/>
        <xdr:cNvSpPr/>
      </xdr:nvSpPr>
      <xdr:spPr>
        <a:xfrm>
          <a:off x="4584700" y="96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118990</xdr:rowOff>
    </xdr:from>
    <xdr:ext cx="599010" cy="259045"/>
    <xdr:sp macro="" textlink="">
      <xdr:nvSpPr>
        <xdr:cNvPr id="137" name="総務費該当値テキスト"/>
        <xdr:cNvSpPr txBox="1"/>
      </xdr:nvSpPr>
      <xdr:spPr>
        <a:xfrm>
          <a:off x="4686300" y="954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153176</xdr:rowOff>
    </xdr:from>
    <xdr:to>
      <xdr:col>5</xdr:col>
      <xdr:colOff>409575</xdr:colOff>
      <xdr:row>57</xdr:row>
      <xdr:rowOff>83326</xdr:rowOff>
    </xdr:to>
    <xdr:sp macro="" textlink="">
      <xdr:nvSpPr>
        <xdr:cNvPr id="138" name="円/楕円 137"/>
        <xdr:cNvSpPr/>
      </xdr:nvSpPr>
      <xdr:spPr>
        <a:xfrm>
          <a:off x="3746500" y="97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99853</xdr:rowOff>
    </xdr:from>
    <xdr:ext cx="599010" cy="259045"/>
    <xdr:sp macro="" textlink="">
      <xdr:nvSpPr>
        <xdr:cNvPr id="139" name="テキスト ボックス 138"/>
        <xdr:cNvSpPr txBox="1"/>
      </xdr:nvSpPr>
      <xdr:spPr>
        <a:xfrm>
          <a:off x="3497794" y="952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147928</xdr:rowOff>
    </xdr:from>
    <xdr:to>
      <xdr:col>4</xdr:col>
      <xdr:colOff>206375</xdr:colOff>
      <xdr:row>58</xdr:row>
      <xdr:rowOff>78078</xdr:rowOff>
    </xdr:to>
    <xdr:sp macro="" textlink="">
      <xdr:nvSpPr>
        <xdr:cNvPr id="140" name="円/楕円 139"/>
        <xdr:cNvSpPr/>
      </xdr:nvSpPr>
      <xdr:spPr>
        <a:xfrm>
          <a:off x="2857500" y="99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69205</xdr:rowOff>
    </xdr:from>
    <xdr:ext cx="599010" cy="259045"/>
    <xdr:sp macro="" textlink="">
      <xdr:nvSpPr>
        <xdr:cNvPr id="141" name="テキスト ボックス 140"/>
        <xdr:cNvSpPr txBox="1"/>
      </xdr:nvSpPr>
      <xdr:spPr>
        <a:xfrm>
          <a:off x="2608794" y="1001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103849</xdr:rowOff>
    </xdr:from>
    <xdr:to>
      <xdr:col>3</xdr:col>
      <xdr:colOff>3175</xdr:colOff>
      <xdr:row>58</xdr:row>
      <xdr:rowOff>33999</xdr:rowOff>
    </xdr:to>
    <xdr:sp macro="" textlink="">
      <xdr:nvSpPr>
        <xdr:cNvPr id="142" name="円/楕円 141"/>
        <xdr:cNvSpPr/>
      </xdr:nvSpPr>
      <xdr:spPr>
        <a:xfrm>
          <a:off x="1968500" y="98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50526</xdr:rowOff>
    </xdr:from>
    <xdr:ext cx="599010" cy="259045"/>
    <xdr:sp macro="" textlink="">
      <xdr:nvSpPr>
        <xdr:cNvPr id="143" name="テキスト ボックス 142"/>
        <xdr:cNvSpPr txBox="1"/>
      </xdr:nvSpPr>
      <xdr:spPr>
        <a:xfrm>
          <a:off x="1719794" y="96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121940</xdr:rowOff>
    </xdr:from>
    <xdr:to>
      <xdr:col>1</xdr:col>
      <xdr:colOff>485775</xdr:colOff>
      <xdr:row>58</xdr:row>
      <xdr:rowOff>52090</xdr:rowOff>
    </xdr:to>
    <xdr:sp macro="" textlink="">
      <xdr:nvSpPr>
        <xdr:cNvPr id="144" name="円/楕円 143"/>
        <xdr:cNvSpPr/>
      </xdr:nvSpPr>
      <xdr:spPr>
        <a:xfrm>
          <a:off x="1079500" y="98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68617</xdr:rowOff>
    </xdr:from>
    <xdr:ext cx="599010" cy="259045"/>
    <xdr:sp macro="" textlink="">
      <xdr:nvSpPr>
        <xdr:cNvPr id="145" name="テキスト ボックス 144"/>
        <xdr:cNvSpPr txBox="1"/>
      </xdr:nvSpPr>
      <xdr:spPr>
        <a:xfrm>
          <a:off x="830794" y="966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169774</xdr:rowOff>
    </xdr:from>
    <xdr:to>
      <xdr:col>6</xdr:col>
      <xdr:colOff>511175</xdr:colOff>
      <xdr:row>76</xdr:row>
      <xdr:rowOff>23075</xdr:rowOff>
    </xdr:to>
    <xdr:cxnSp macro="">
      <xdr:nvCxnSpPr>
        <xdr:cNvPr id="172" name="直線コネクタ 171"/>
        <xdr:cNvCxnSpPr/>
      </xdr:nvCxnSpPr>
      <xdr:spPr>
        <a:xfrm>
          <a:off x="3797300" y="13028524"/>
          <a:ext cx="8382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169774</xdr:rowOff>
    </xdr:from>
    <xdr:to>
      <xdr:col>5</xdr:col>
      <xdr:colOff>358775</xdr:colOff>
      <xdr:row>76</xdr:row>
      <xdr:rowOff>26677</xdr:rowOff>
    </xdr:to>
    <xdr:cxnSp macro="">
      <xdr:nvCxnSpPr>
        <xdr:cNvPr id="175" name="直線コネクタ 174"/>
        <xdr:cNvCxnSpPr/>
      </xdr:nvCxnSpPr>
      <xdr:spPr>
        <a:xfrm flipV="1">
          <a:off x="2908300" y="13028524"/>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104719</xdr:rowOff>
    </xdr:from>
    <xdr:ext cx="599010" cy="259045"/>
    <xdr:sp macro="" textlink="">
      <xdr:nvSpPr>
        <xdr:cNvPr id="177" name="テキスト ボックス 176"/>
        <xdr:cNvSpPr txBox="1"/>
      </xdr:nvSpPr>
      <xdr:spPr>
        <a:xfrm>
          <a:off x="3497794"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26677</xdr:rowOff>
    </xdr:from>
    <xdr:to>
      <xdr:col>4</xdr:col>
      <xdr:colOff>155575</xdr:colOff>
      <xdr:row>76</xdr:row>
      <xdr:rowOff>33502</xdr:rowOff>
    </xdr:to>
    <xdr:cxnSp macro="">
      <xdr:nvCxnSpPr>
        <xdr:cNvPr id="178" name="直線コネクタ 177"/>
        <xdr:cNvCxnSpPr/>
      </xdr:nvCxnSpPr>
      <xdr:spPr>
        <a:xfrm flipV="1">
          <a:off x="2019300" y="13056877"/>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75691</xdr:rowOff>
    </xdr:from>
    <xdr:ext cx="599010" cy="259045"/>
    <xdr:sp macro="" textlink="">
      <xdr:nvSpPr>
        <xdr:cNvPr id="180" name="テキスト ボックス 179"/>
        <xdr:cNvSpPr txBox="1"/>
      </xdr:nvSpPr>
      <xdr:spPr>
        <a:xfrm>
          <a:off x="2608794"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33502</xdr:rowOff>
    </xdr:from>
    <xdr:to>
      <xdr:col>2</xdr:col>
      <xdr:colOff>638175</xdr:colOff>
      <xdr:row>76</xdr:row>
      <xdr:rowOff>101809</xdr:rowOff>
    </xdr:to>
    <xdr:cxnSp macro="">
      <xdr:nvCxnSpPr>
        <xdr:cNvPr id="181" name="直線コネクタ 180"/>
        <xdr:cNvCxnSpPr/>
      </xdr:nvCxnSpPr>
      <xdr:spPr>
        <a:xfrm flipV="1">
          <a:off x="1130300" y="13063702"/>
          <a:ext cx="889000" cy="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93822</xdr:rowOff>
    </xdr:from>
    <xdr:ext cx="599010" cy="259045"/>
    <xdr:sp macro="" textlink="">
      <xdr:nvSpPr>
        <xdr:cNvPr id="183" name="テキスト ボックス 182"/>
        <xdr:cNvSpPr txBox="1"/>
      </xdr:nvSpPr>
      <xdr:spPr>
        <a:xfrm>
          <a:off x="1719794"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100785</xdr:rowOff>
    </xdr:from>
    <xdr:ext cx="599010" cy="259045"/>
    <xdr:sp macro="" textlink="">
      <xdr:nvSpPr>
        <xdr:cNvPr id="185" name="テキスト ボックス 184"/>
        <xdr:cNvSpPr txBox="1"/>
      </xdr:nvSpPr>
      <xdr:spPr>
        <a:xfrm>
          <a:off x="830794" y="127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143725</xdr:rowOff>
    </xdr:from>
    <xdr:to>
      <xdr:col>6</xdr:col>
      <xdr:colOff>561975</xdr:colOff>
      <xdr:row>76</xdr:row>
      <xdr:rowOff>73875</xdr:rowOff>
    </xdr:to>
    <xdr:sp macro="" textlink="">
      <xdr:nvSpPr>
        <xdr:cNvPr id="191" name="円/楕円 190"/>
        <xdr:cNvSpPr/>
      </xdr:nvSpPr>
      <xdr:spPr>
        <a:xfrm>
          <a:off x="4584700" y="130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122152</xdr:rowOff>
    </xdr:from>
    <xdr:ext cx="599010" cy="259045"/>
    <xdr:sp macro="" textlink="">
      <xdr:nvSpPr>
        <xdr:cNvPr id="192" name="民生費該当値テキスト"/>
        <xdr:cNvSpPr txBox="1"/>
      </xdr:nvSpPr>
      <xdr:spPr>
        <a:xfrm>
          <a:off x="4686300" y="129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118975</xdr:rowOff>
    </xdr:from>
    <xdr:to>
      <xdr:col>5</xdr:col>
      <xdr:colOff>409575</xdr:colOff>
      <xdr:row>76</xdr:row>
      <xdr:rowOff>49126</xdr:rowOff>
    </xdr:to>
    <xdr:sp macro="" textlink="">
      <xdr:nvSpPr>
        <xdr:cNvPr id="193" name="円/楕円 192"/>
        <xdr:cNvSpPr/>
      </xdr:nvSpPr>
      <xdr:spPr>
        <a:xfrm>
          <a:off x="3746500" y="12977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65652</xdr:rowOff>
    </xdr:from>
    <xdr:ext cx="599010" cy="259045"/>
    <xdr:sp macro="" textlink="">
      <xdr:nvSpPr>
        <xdr:cNvPr id="194" name="テキスト ボックス 193"/>
        <xdr:cNvSpPr txBox="1"/>
      </xdr:nvSpPr>
      <xdr:spPr>
        <a:xfrm>
          <a:off x="3497794" y="1275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147327</xdr:rowOff>
    </xdr:from>
    <xdr:to>
      <xdr:col>4</xdr:col>
      <xdr:colOff>206375</xdr:colOff>
      <xdr:row>76</xdr:row>
      <xdr:rowOff>77477</xdr:rowOff>
    </xdr:to>
    <xdr:sp macro="" textlink="">
      <xdr:nvSpPr>
        <xdr:cNvPr id="195" name="円/楕円 194"/>
        <xdr:cNvSpPr/>
      </xdr:nvSpPr>
      <xdr:spPr>
        <a:xfrm>
          <a:off x="2857500" y="130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94005</xdr:rowOff>
    </xdr:from>
    <xdr:ext cx="599010" cy="259045"/>
    <xdr:sp macro="" textlink="">
      <xdr:nvSpPr>
        <xdr:cNvPr id="196" name="テキスト ボックス 195"/>
        <xdr:cNvSpPr txBox="1"/>
      </xdr:nvSpPr>
      <xdr:spPr>
        <a:xfrm>
          <a:off x="2608794" y="1278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154152</xdr:rowOff>
    </xdr:from>
    <xdr:to>
      <xdr:col>3</xdr:col>
      <xdr:colOff>3175</xdr:colOff>
      <xdr:row>76</xdr:row>
      <xdr:rowOff>84302</xdr:rowOff>
    </xdr:to>
    <xdr:sp macro="" textlink="">
      <xdr:nvSpPr>
        <xdr:cNvPr id="197" name="円/楕円 196"/>
        <xdr:cNvSpPr/>
      </xdr:nvSpPr>
      <xdr:spPr>
        <a:xfrm>
          <a:off x="1968500" y="130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100829</xdr:rowOff>
    </xdr:from>
    <xdr:ext cx="599010" cy="259045"/>
    <xdr:sp macro="" textlink="">
      <xdr:nvSpPr>
        <xdr:cNvPr id="198" name="テキスト ボックス 197"/>
        <xdr:cNvSpPr txBox="1"/>
      </xdr:nvSpPr>
      <xdr:spPr>
        <a:xfrm>
          <a:off x="1719794" y="127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51009</xdr:rowOff>
    </xdr:from>
    <xdr:to>
      <xdr:col>1</xdr:col>
      <xdr:colOff>485775</xdr:colOff>
      <xdr:row>76</xdr:row>
      <xdr:rowOff>152609</xdr:rowOff>
    </xdr:to>
    <xdr:sp macro="" textlink="">
      <xdr:nvSpPr>
        <xdr:cNvPr id="199" name="円/楕円 198"/>
        <xdr:cNvSpPr/>
      </xdr:nvSpPr>
      <xdr:spPr>
        <a:xfrm>
          <a:off x="1079500" y="130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143736</xdr:rowOff>
    </xdr:from>
    <xdr:ext cx="599010" cy="259045"/>
    <xdr:sp macro="" textlink="">
      <xdr:nvSpPr>
        <xdr:cNvPr id="200" name="テキスト ボックス 199"/>
        <xdr:cNvSpPr txBox="1"/>
      </xdr:nvSpPr>
      <xdr:spPr>
        <a:xfrm>
          <a:off x="830794" y="1317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114714</xdr:rowOff>
    </xdr:from>
    <xdr:to>
      <xdr:col>6</xdr:col>
      <xdr:colOff>511175</xdr:colOff>
      <xdr:row>97</xdr:row>
      <xdr:rowOff>126819</xdr:rowOff>
    </xdr:to>
    <xdr:cxnSp macro="">
      <xdr:nvCxnSpPr>
        <xdr:cNvPr id="229" name="直線コネクタ 228"/>
        <xdr:cNvCxnSpPr/>
      </xdr:nvCxnSpPr>
      <xdr:spPr>
        <a:xfrm flipV="1">
          <a:off x="3797300" y="16745364"/>
          <a:ext cx="8382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111060</xdr:rowOff>
    </xdr:from>
    <xdr:to>
      <xdr:col>5</xdr:col>
      <xdr:colOff>358775</xdr:colOff>
      <xdr:row>97</xdr:row>
      <xdr:rowOff>126819</xdr:rowOff>
    </xdr:to>
    <xdr:cxnSp macro="">
      <xdr:nvCxnSpPr>
        <xdr:cNvPr id="232" name="直線コネクタ 231"/>
        <xdr:cNvCxnSpPr/>
      </xdr:nvCxnSpPr>
      <xdr:spPr>
        <a:xfrm>
          <a:off x="2908300" y="16741710"/>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135417</xdr:rowOff>
    </xdr:from>
    <xdr:ext cx="534377" cy="259045"/>
    <xdr:sp macro="" textlink="">
      <xdr:nvSpPr>
        <xdr:cNvPr id="234" name="テキスト ボックス 233"/>
        <xdr:cNvSpPr txBox="1"/>
      </xdr:nvSpPr>
      <xdr:spPr>
        <a:xfrm>
          <a:off x="3530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111060</xdr:rowOff>
    </xdr:from>
    <xdr:to>
      <xdr:col>4</xdr:col>
      <xdr:colOff>155575</xdr:colOff>
      <xdr:row>97</xdr:row>
      <xdr:rowOff>160355</xdr:rowOff>
    </xdr:to>
    <xdr:cxnSp macro="">
      <xdr:nvCxnSpPr>
        <xdr:cNvPr id="235" name="直線コネクタ 234"/>
        <xdr:cNvCxnSpPr/>
      </xdr:nvCxnSpPr>
      <xdr:spPr>
        <a:xfrm flipV="1">
          <a:off x="2019300" y="16741710"/>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158289</xdr:rowOff>
    </xdr:from>
    <xdr:ext cx="599010" cy="259045"/>
    <xdr:sp macro="" textlink="">
      <xdr:nvSpPr>
        <xdr:cNvPr id="237" name="テキスト ボックス 236"/>
        <xdr:cNvSpPr txBox="1"/>
      </xdr:nvSpPr>
      <xdr:spPr>
        <a:xfrm>
          <a:off x="2608794"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50109</xdr:rowOff>
    </xdr:from>
    <xdr:to>
      <xdr:col>2</xdr:col>
      <xdr:colOff>638175</xdr:colOff>
      <xdr:row>97</xdr:row>
      <xdr:rowOff>160355</xdr:rowOff>
    </xdr:to>
    <xdr:cxnSp macro="">
      <xdr:nvCxnSpPr>
        <xdr:cNvPr id="238" name="直線コネクタ 237"/>
        <xdr:cNvCxnSpPr/>
      </xdr:nvCxnSpPr>
      <xdr:spPr>
        <a:xfrm>
          <a:off x="1130300" y="16680759"/>
          <a:ext cx="889000" cy="1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29884</xdr:rowOff>
    </xdr:from>
    <xdr:ext cx="599010" cy="259045"/>
    <xdr:sp macro="" textlink="">
      <xdr:nvSpPr>
        <xdr:cNvPr id="240" name="テキスト ボックス 239"/>
        <xdr:cNvSpPr txBox="1"/>
      </xdr:nvSpPr>
      <xdr:spPr>
        <a:xfrm>
          <a:off x="1719794"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36537</xdr:rowOff>
    </xdr:from>
    <xdr:ext cx="599010" cy="259045"/>
    <xdr:sp macro="" textlink="">
      <xdr:nvSpPr>
        <xdr:cNvPr id="242" name="テキスト ボックス 241"/>
        <xdr:cNvSpPr txBox="1"/>
      </xdr:nvSpPr>
      <xdr:spPr>
        <a:xfrm>
          <a:off x="830794" y="1632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63914</xdr:rowOff>
    </xdr:from>
    <xdr:to>
      <xdr:col>6</xdr:col>
      <xdr:colOff>561975</xdr:colOff>
      <xdr:row>97</xdr:row>
      <xdr:rowOff>165514</xdr:rowOff>
    </xdr:to>
    <xdr:sp macro="" textlink="">
      <xdr:nvSpPr>
        <xdr:cNvPr id="248" name="円/楕円 247"/>
        <xdr:cNvSpPr/>
      </xdr:nvSpPr>
      <xdr:spPr>
        <a:xfrm>
          <a:off x="4584700" y="166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42341</xdr:rowOff>
    </xdr:from>
    <xdr:ext cx="534377" cy="259045"/>
    <xdr:sp macro="" textlink="">
      <xdr:nvSpPr>
        <xdr:cNvPr id="249" name="衛生費該当値テキスト"/>
        <xdr:cNvSpPr txBox="1"/>
      </xdr:nvSpPr>
      <xdr:spPr>
        <a:xfrm>
          <a:off x="4686300" y="166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76019</xdr:rowOff>
    </xdr:from>
    <xdr:to>
      <xdr:col>5</xdr:col>
      <xdr:colOff>409575</xdr:colOff>
      <xdr:row>98</xdr:row>
      <xdr:rowOff>6169</xdr:rowOff>
    </xdr:to>
    <xdr:sp macro="" textlink="">
      <xdr:nvSpPr>
        <xdr:cNvPr id="250" name="円/楕円 249"/>
        <xdr:cNvSpPr/>
      </xdr:nvSpPr>
      <xdr:spPr>
        <a:xfrm>
          <a:off x="3746500" y="16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168746</xdr:rowOff>
    </xdr:from>
    <xdr:ext cx="534377" cy="259045"/>
    <xdr:sp macro="" textlink="">
      <xdr:nvSpPr>
        <xdr:cNvPr id="251" name="テキスト ボックス 250"/>
        <xdr:cNvSpPr txBox="1"/>
      </xdr:nvSpPr>
      <xdr:spPr>
        <a:xfrm>
          <a:off x="3530111" y="167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60260</xdr:rowOff>
    </xdr:from>
    <xdr:to>
      <xdr:col>4</xdr:col>
      <xdr:colOff>206375</xdr:colOff>
      <xdr:row>97</xdr:row>
      <xdr:rowOff>161860</xdr:rowOff>
    </xdr:to>
    <xdr:sp macro="" textlink="">
      <xdr:nvSpPr>
        <xdr:cNvPr id="252" name="円/楕円 251"/>
        <xdr:cNvSpPr/>
      </xdr:nvSpPr>
      <xdr:spPr>
        <a:xfrm>
          <a:off x="2857500" y="166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152987</xdr:rowOff>
    </xdr:from>
    <xdr:ext cx="534377" cy="259045"/>
    <xdr:sp macro="" textlink="">
      <xdr:nvSpPr>
        <xdr:cNvPr id="253" name="テキスト ボックス 252"/>
        <xdr:cNvSpPr txBox="1"/>
      </xdr:nvSpPr>
      <xdr:spPr>
        <a:xfrm>
          <a:off x="2641111" y="167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109555</xdr:rowOff>
    </xdr:from>
    <xdr:to>
      <xdr:col>3</xdr:col>
      <xdr:colOff>3175</xdr:colOff>
      <xdr:row>98</xdr:row>
      <xdr:rowOff>39705</xdr:rowOff>
    </xdr:to>
    <xdr:sp macro="" textlink="">
      <xdr:nvSpPr>
        <xdr:cNvPr id="254" name="円/楕円 253"/>
        <xdr:cNvSpPr/>
      </xdr:nvSpPr>
      <xdr:spPr>
        <a:xfrm>
          <a:off x="1968500" y="167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30832</xdr:rowOff>
    </xdr:from>
    <xdr:ext cx="534377" cy="259045"/>
    <xdr:sp macro="" textlink="">
      <xdr:nvSpPr>
        <xdr:cNvPr id="255" name="テキスト ボックス 254"/>
        <xdr:cNvSpPr txBox="1"/>
      </xdr:nvSpPr>
      <xdr:spPr>
        <a:xfrm>
          <a:off x="1752111" y="168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170759</xdr:rowOff>
    </xdr:from>
    <xdr:to>
      <xdr:col>1</xdr:col>
      <xdr:colOff>485775</xdr:colOff>
      <xdr:row>97</xdr:row>
      <xdr:rowOff>100909</xdr:rowOff>
    </xdr:to>
    <xdr:sp macro="" textlink="">
      <xdr:nvSpPr>
        <xdr:cNvPr id="256" name="円/楕円 255"/>
        <xdr:cNvSpPr/>
      </xdr:nvSpPr>
      <xdr:spPr>
        <a:xfrm>
          <a:off x="1079500" y="166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92036</xdr:rowOff>
    </xdr:from>
    <xdr:ext cx="534377" cy="259045"/>
    <xdr:sp macro="" textlink="">
      <xdr:nvSpPr>
        <xdr:cNvPr id="257" name="テキスト ボックス 256"/>
        <xdr:cNvSpPr txBox="1"/>
      </xdr:nvSpPr>
      <xdr:spPr>
        <a:xfrm>
          <a:off x="863111" y="167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1" name="テキスト ボックス 290"/>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29629</xdr:rowOff>
    </xdr:from>
    <xdr:to>
      <xdr:col>12</xdr:col>
      <xdr:colOff>511175</xdr:colOff>
      <xdr:row>39</xdr:row>
      <xdr:rowOff>44450</xdr:rowOff>
    </xdr:to>
    <xdr:cxnSp macro="">
      <xdr:nvCxnSpPr>
        <xdr:cNvPr id="292" name="直線コネクタ 291"/>
        <xdr:cNvCxnSpPr/>
      </xdr:nvCxnSpPr>
      <xdr:spPr>
        <a:xfrm>
          <a:off x="7861300" y="6716179"/>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124079</xdr:rowOff>
    </xdr:from>
    <xdr:to>
      <xdr:col>11</xdr:col>
      <xdr:colOff>307975</xdr:colOff>
      <xdr:row>39</xdr:row>
      <xdr:rowOff>29629</xdr:rowOff>
    </xdr:to>
    <xdr:cxnSp macro="">
      <xdr:nvCxnSpPr>
        <xdr:cNvPr id="295" name="直線コネクタ 294"/>
        <xdr:cNvCxnSpPr/>
      </xdr:nvCxnSpPr>
      <xdr:spPr>
        <a:xfrm>
          <a:off x="6972300" y="6639179"/>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27691</xdr:rowOff>
    </xdr:from>
    <xdr:ext cx="469744" cy="259045"/>
    <xdr:sp macro="" textlink="">
      <xdr:nvSpPr>
        <xdr:cNvPr id="299" name="テキスト ボックス 298"/>
        <xdr:cNvSpPr txBox="1"/>
      </xdr:nvSpPr>
      <xdr:spPr>
        <a:xfrm>
          <a:off x="6737427" y="67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150279</xdr:rowOff>
    </xdr:from>
    <xdr:to>
      <xdr:col>11</xdr:col>
      <xdr:colOff>358775</xdr:colOff>
      <xdr:row>39</xdr:row>
      <xdr:rowOff>80429</xdr:rowOff>
    </xdr:to>
    <xdr:sp macro="" textlink="">
      <xdr:nvSpPr>
        <xdr:cNvPr id="311" name="円/楕円 310"/>
        <xdr:cNvSpPr/>
      </xdr:nvSpPr>
      <xdr:spPr>
        <a:xfrm>
          <a:off x="7810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71556</xdr:rowOff>
    </xdr:from>
    <xdr:ext cx="469744" cy="259045"/>
    <xdr:sp macro="" textlink="">
      <xdr:nvSpPr>
        <xdr:cNvPr id="312" name="テキスト ボックス 311"/>
        <xdr:cNvSpPr txBox="1"/>
      </xdr:nvSpPr>
      <xdr:spPr>
        <a:xfrm>
          <a:off x="7626427" y="6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73279</xdr:rowOff>
    </xdr:from>
    <xdr:to>
      <xdr:col>10</xdr:col>
      <xdr:colOff>155575</xdr:colOff>
      <xdr:row>39</xdr:row>
      <xdr:rowOff>3429</xdr:rowOff>
    </xdr:to>
    <xdr:sp macro="" textlink="">
      <xdr:nvSpPr>
        <xdr:cNvPr id="313" name="円/楕円 312"/>
        <xdr:cNvSpPr/>
      </xdr:nvSpPr>
      <xdr:spPr>
        <a:xfrm>
          <a:off x="6921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19956</xdr:rowOff>
    </xdr:from>
    <xdr:ext cx="469744" cy="259045"/>
    <xdr:sp macro="" textlink="">
      <xdr:nvSpPr>
        <xdr:cNvPr id="314" name="テキスト ボックス 313"/>
        <xdr:cNvSpPr txBox="1"/>
      </xdr:nvSpPr>
      <xdr:spPr>
        <a:xfrm>
          <a:off x="6737427"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15953</xdr:rowOff>
    </xdr:from>
    <xdr:to>
      <xdr:col>15</xdr:col>
      <xdr:colOff>180975</xdr:colOff>
      <xdr:row>59</xdr:row>
      <xdr:rowOff>16297</xdr:rowOff>
    </xdr:to>
    <xdr:cxnSp macro="">
      <xdr:nvCxnSpPr>
        <xdr:cNvPr id="343" name="直線コネクタ 342"/>
        <xdr:cNvCxnSpPr/>
      </xdr:nvCxnSpPr>
      <xdr:spPr>
        <a:xfrm flipV="1">
          <a:off x="9639300" y="1013150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164140</xdr:rowOff>
    </xdr:from>
    <xdr:to>
      <xdr:col>14</xdr:col>
      <xdr:colOff>28575</xdr:colOff>
      <xdr:row>59</xdr:row>
      <xdr:rowOff>16297</xdr:rowOff>
    </xdr:to>
    <xdr:cxnSp macro="">
      <xdr:nvCxnSpPr>
        <xdr:cNvPr id="346" name="直線コネクタ 345"/>
        <xdr:cNvCxnSpPr/>
      </xdr:nvCxnSpPr>
      <xdr:spPr>
        <a:xfrm>
          <a:off x="8750300" y="10108240"/>
          <a:ext cx="889000" cy="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73161</xdr:rowOff>
    </xdr:from>
    <xdr:ext cx="599010" cy="259045"/>
    <xdr:sp macro="" textlink="">
      <xdr:nvSpPr>
        <xdr:cNvPr id="348" name="テキスト ボックス 347"/>
        <xdr:cNvSpPr txBox="1"/>
      </xdr:nvSpPr>
      <xdr:spPr>
        <a:xfrm>
          <a:off x="9339794" y="98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164140</xdr:rowOff>
    </xdr:from>
    <xdr:to>
      <xdr:col>12</xdr:col>
      <xdr:colOff>511175</xdr:colOff>
      <xdr:row>59</xdr:row>
      <xdr:rowOff>19284</xdr:rowOff>
    </xdr:to>
    <xdr:cxnSp macro="">
      <xdr:nvCxnSpPr>
        <xdr:cNvPr id="349" name="直線コネクタ 348"/>
        <xdr:cNvCxnSpPr/>
      </xdr:nvCxnSpPr>
      <xdr:spPr>
        <a:xfrm flipV="1">
          <a:off x="7861300" y="10108240"/>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47895</xdr:rowOff>
    </xdr:from>
    <xdr:ext cx="599010" cy="259045"/>
    <xdr:sp macro="" textlink="">
      <xdr:nvSpPr>
        <xdr:cNvPr id="351" name="テキスト ボックス 350"/>
        <xdr:cNvSpPr txBox="1"/>
      </xdr:nvSpPr>
      <xdr:spPr>
        <a:xfrm>
          <a:off x="8450794" y="101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19284</xdr:rowOff>
    </xdr:from>
    <xdr:to>
      <xdr:col>11</xdr:col>
      <xdr:colOff>307975</xdr:colOff>
      <xdr:row>59</xdr:row>
      <xdr:rowOff>22266</xdr:rowOff>
    </xdr:to>
    <xdr:cxnSp macro="">
      <xdr:nvCxnSpPr>
        <xdr:cNvPr id="352" name="直線コネクタ 351"/>
        <xdr:cNvCxnSpPr/>
      </xdr:nvCxnSpPr>
      <xdr:spPr>
        <a:xfrm flipV="1">
          <a:off x="6972300" y="10134834"/>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75506</xdr:rowOff>
    </xdr:from>
    <xdr:ext cx="534377" cy="259045"/>
    <xdr:sp macro="" textlink="">
      <xdr:nvSpPr>
        <xdr:cNvPr id="354" name="テキスト ボックス 353"/>
        <xdr:cNvSpPr txBox="1"/>
      </xdr:nvSpPr>
      <xdr:spPr>
        <a:xfrm>
          <a:off x="7594111" y="98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80315</xdr:rowOff>
    </xdr:from>
    <xdr:ext cx="534377" cy="259045"/>
    <xdr:sp macro="" textlink="">
      <xdr:nvSpPr>
        <xdr:cNvPr id="356" name="テキスト ボックス 355"/>
        <xdr:cNvSpPr txBox="1"/>
      </xdr:nvSpPr>
      <xdr:spPr>
        <a:xfrm>
          <a:off x="6705111" y="98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136603</xdr:rowOff>
    </xdr:from>
    <xdr:to>
      <xdr:col>15</xdr:col>
      <xdr:colOff>231775</xdr:colOff>
      <xdr:row>59</xdr:row>
      <xdr:rowOff>66753</xdr:rowOff>
    </xdr:to>
    <xdr:sp macro="" textlink="">
      <xdr:nvSpPr>
        <xdr:cNvPr id="362" name="円/楕円 361"/>
        <xdr:cNvSpPr/>
      </xdr:nvSpPr>
      <xdr:spPr>
        <a:xfrm>
          <a:off x="10426700" y="100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136947</xdr:rowOff>
    </xdr:from>
    <xdr:to>
      <xdr:col>14</xdr:col>
      <xdr:colOff>79375</xdr:colOff>
      <xdr:row>59</xdr:row>
      <xdr:rowOff>67097</xdr:rowOff>
    </xdr:to>
    <xdr:sp macro="" textlink="">
      <xdr:nvSpPr>
        <xdr:cNvPr id="364" name="円/楕円 363"/>
        <xdr:cNvSpPr/>
      </xdr:nvSpPr>
      <xdr:spPr>
        <a:xfrm>
          <a:off x="9588500" y="100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58224</xdr:rowOff>
    </xdr:from>
    <xdr:ext cx="534377" cy="259045"/>
    <xdr:sp macro="" textlink="">
      <xdr:nvSpPr>
        <xdr:cNvPr id="365" name="テキスト ボックス 364"/>
        <xdr:cNvSpPr txBox="1"/>
      </xdr:nvSpPr>
      <xdr:spPr>
        <a:xfrm>
          <a:off x="9372111" y="101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113340</xdr:rowOff>
    </xdr:from>
    <xdr:to>
      <xdr:col>12</xdr:col>
      <xdr:colOff>561975</xdr:colOff>
      <xdr:row>59</xdr:row>
      <xdr:rowOff>43490</xdr:rowOff>
    </xdr:to>
    <xdr:sp macro="" textlink="">
      <xdr:nvSpPr>
        <xdr:cNvPr id="366" name="円/楕円 365"/>
        <xdr:cNvSpPr/>
      </xdr:nvSpPr>
      <xdr:spPr>
        <a:xfrm>
          <a:off x="8699500" y="100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60017</xdr:rowOff>
    </xdr:from>
    <xdr:ext cx="599010" cy="259045"/>
    <xdr:sp macro="" textlink="">
      <xdr:nvSpPr>
        <xdr:cNvPr id="367" name="テキスト ボックス 366"/>
        <xdr:cNvSpPr txBox="1"/>
      </xdr:nvSpPr>
      <xdr:spPr>
        <a:xfrm>
          <a:off x="8450794" y="983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139934</xdr:rowOff>
    </xdr:from>
    <xdr:to>
      <xdr:col>11</xdr:col>
      <xdr:colOff>358775</xdr:colOff>
      <xdr:row>59</xdr:row>
      <xdr:rowOff>70084</xdr:rowOff>
    </xdr:to>
    <xdr:sp macro="" textlink="">
      <xdr:nvSpPr>
        <xdr:cNvPr id="368" name="円/楕円 367"/>
        <xdr:cNvSpPr/>
      </xdr:nvSpPr>
      <xdr:spPr>
        <a:xfrm>
          <a:off x="7810500" y="100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61211</xdr:rowOff>
    </xdr:from>
    <xdr:ext cx="534377" cy="259045"/>
    <xdr:sp macro="" textlink="">
      <xdr:nvSpPr>
        <xdr:cNvPr id="369" name="テキスト ボックス 368"/>
        <xdr:cNvSpPr txBox="1"/>
      </xdr:nvSpPr>
      <xdr:spPr>
        <a:xfrm>
          <a:off x="7594111" y="101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142916</xdr:rowOff>
    </xdr:from>
    <xdr:to>
      <xdr:col>10</xdr:col>
      <xdr:colOff>155575</xdr:colOff>
      <xdr:row>59</xdr:row>
      <xdr:rowOff>73066</xdr:rowOff>
    </xdr:to>
    <xdr:sp macro="" textlink="">
      <xdr:nvSpPr>
        <xdr:cNvPr id="370" name="円/楕円 369"/>
        <xdr:cNvSpPr/>
      </xdr:nvSpPr>
      <xdr:spPr>
        <a:xfrm>
          <a:off x="6921500" y="100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64193</xdr:rowOff>
    </xdr:from>
    <xdr:ext cx="534377" cy="259045"/>
    <xdr:sp macro="" textlink="">
      <xdr:nvSpPr>
        <xdr:cNvPr id="371" name="テキスト ボックス 370"/>
        <xdr:cNvSpPr txBox="1"/>
      </xdr:nvSpPr>
      <xdr:spPr>
        <a:xfrm>
          <a:off x="6705111" y="1017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89072</xdr:rowOff>
    </xdr:from>
    <xdr:to>
      <xdr:col>15</xdr:col>
      <xdr:colOff>180975</xdr:colOff>
      <xdr:row>78</xdr:row>
      <xdr:rowOff>131767</xdr:rowOff>
    </xdr:to>
    <xdr:cxnSp macro="">
      <xdr:nvCxnSpPr>
        <xdr:cNvPr id="400" name="直線コネクタ 399"/>
        <xdr:cNvCxnSpPr/>
      </xdr:nvCxnSpPr>
      <xdr:spPr>
        <a:xfrm>
          <a:off x="9639300" y="13462172"/>
          <a:ext cx="8382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89072</xdr:rowOff>
    </xdr:from>
    <xdr:to>
      <xdr:col>14</xdr:col>
      <xdr:colOff>28575</xdr:colOff>
      <xdr:row>78</xdr:row>
      <xdr:rowOff>100301</xdr:rowOff>
    </xdr:to>
    <xdr:cxnSp macro="">
      <xdr:nvCxnSpPr>
        <xdr:cNvPr id="403" name="直線コネクタ 402"/>
        <xdr:cNvCxnSpPr/>
      </xdr:nvCxnSpPr>
      <xdr:spPr>
        <a:xfrm flipV="1">
          <a:off x="8750300" y="13462172"/>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124365</xdr:rowOff>
    </xdr:from>
    <xdr:ext cx="534377" cy="259045"/>
    <xdr:sp macro="" textlink="">
      <xdr:nvSpPr>
        <xdr:cNvPr id="405" name="テキスト ボックス 404"/>
        <xdr:cNvSpPr txBox="1"/>
      </xdr:nvSpPr>
      <xdr:spPr>
        <a:xfrm>
          <a:off x="9372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52806</xdr:rowOff>
    </xdr:from>
    <xdr:to>
      <xdr:col>12</xdr:col>
      <xdr:colOff>511175</xdr:colOff>
      <xdr:row>78</xdr:row>
      <xdr:rowOff>100301</xdr:rowOff>
    </xdr:to>
    <xdr:cxnSp macro="">
      <xdr:nvCxnSpPr>
        <xdr:cNvPr id="406" name="直線コネクタ 405"/>
        <xdr:cNvCxnSpPr/>
      </xdr:nvCxnSpPr>
      <xdr:spPr>
        <a:xfrm>
          <a:off x="7861300" y="13425906"/>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52806</xdr:rowOff>
    </xdr:from>
    <xdr:to>
      <xdr:col>11</xdr:col>
      <xdr:colOff>307975</xdr:colOff>
      <xdr:row>78</xdr:row>
      <xdr:rowOff>165546</xdr:rowOff>
    </xdr:to>
    <xdr:cxnSp macro="">
      <xdr:nvCxnSpPr>
        <xdr:cNvPr id="409" name="直線コネクタ 408"/>
        <xdr:cNvCxnSpPr/>
      </xdr:nvCxnSpPr>
      <xdr:spPr>
        <a:xfrm flipV="1">
          <a:off x="6972300" y="13425906"/>
          <a:ext cx="889000" cy="1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80967</xdr:rowOff>
    </xdr:from>
    <xdr:to>
      <xdr:col>15</xdr:col>
      <xdr:colOff>231775</xdr:colOff>
      <xdr:row>79</xdr:row>
      <xdr:rowOff>11117</xdr:rowOff>
    </xdr:to>
    <xdr:sp macro="" textlink="">
      <xdr:nvSpPr>
        <xdr:cNvPr id="419" name="円/楕円 418"/>
        <xdr:cNvSpPr/>
      </xdr:nvSpPr>
      <xdr:spPr>
        <a:xfrm>
          <a:off x="104267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167344</xdr:rowOff>
    </xdr:from>
    <xdr:ext cx="534377" cy="259045"/>
    <xdr:sp macro="" textlink="">
      <xdr:nvSpPr>
        <xdr:cNvPr id="420" name="商工費該当値テキスト"/>
        <xdr:cNvSpPr txBox="1"/>
      </xdr:nvSpPr>
      <xdr:spPr>
        <a:xfrm>
          <a:off x="10528300" y="133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38272</xdr:rowOff>
    </xdr:from>
    <xdr:to>
      <xdr:col>14</xdr:col>
      <xdr:colOff>79375</xdr:colOff>
      <xdr:row>78</xdr:row>
      <xdr:rowOff>139872</xdr:rowOff>
    </xdr:to>
    <xdr:sp macro="" textlink="">
      <xdr:nvSpPr>
        <xdr:cNvPr id="421" name="円/楕円 420"/>
        <xdr:cNvSpPr/>
      </xdr:nvSpPr>
      <xdr:spPr>
        <a:xfrm>
          <a:off x="9588500" y="134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130999</xdr:rowOff>
    </xdr:from>
    <xdr:ext cx="534377" cy="259045"/>
    <xdr:sp macro="" textlink="">
      <xdr:nvSpPr>
        <xdr:cNvPr id="422" name="テキスト ボックス 421"/>
        <xdr:cNvSpPr txBox="1"/>
      </xdr:nvSpPr>
      <xdr:spPr>
        <a:xfrm>
          <a:off x="9372111" y="135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49501</xdr:rowOff>
    </xdr:from>
    <xdr:to>
      <xdr:col>12</xdr:col>
      <xdr:colOff>561975</xdr:colOff>
      <xdr:row>78</xdr:row>
      <xdr:rowOff>151101</xdr:rowOff>
    </xdr:to>
    <xdr:sp macro="" textlink="">
      <xdr:nvSpPr>
        <xdr:cNvPr id="423" name="円/楕円 422"/>
        <xdr:cNvSpPr/>
      </xdr:nvSpPr>
      <xdr:spPr>
        <a:xfrm>
          <a:off x="8699500" y="134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142228</xdr:rowOff>
    </xdr:from>
    <xdr:ext cx="534377" cy="259045"/>
    <xdr:sp macro="" textlink="">
      <xdr:nvSpPr>
        <xdr:cNvPr id="424" name="テキスト ボックス 423"/>
        <xdr:cNvSpPr txBox="1"/>
      </xdr:nvSpPr>
      <xdr:spPr>
        <a:xfrm>
          <a:off x="8483111" y="135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2006</xdr:rowOff>
    </xdr:from>
    <xdr:to>
      <xdr:col>11</xdr:col>
      <xdr:colOff>358775</xdr:colOff>
      <xdr:row>78</xdr:row>
      <xdr:rowOff>103606</xdr:rowOff>
    </xdr:to>
    <xdr:sp macro="" textlink="">
      <xdr:nvSpPr>
        <xdr:cNvPr id="425" name="円/楕円 424"/>
        <xdr:cNvSpPr/>
      </xdr:nvSpPr>
      <xdr:spPr>
        <a:xfrm>
          <a:off x="7810500" y="133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94733</xdr:rowOff>
    </xdr:from>
    <xdr:ext cx="534377" cy="259045"/>
    <xdr:sp macro="" textlink="">
      <xdr:nvSpPr>
        <xdr:cNvPr id="426" name="テキスト ボックス 425"/>
        <xdr:cNvSpPr txBox="1"/>
      </xdr:nvSpPr>
      <xdr:spPr>
        <a:xfrm>
          <a:off x="7594111" y="134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114746</xdr:rowOff>
    </xdr:from>
    <xdr:to>
      <xdr:col>10</xdr:col>
      <xdr:colOff>155575</xdr:colOff>
      <xdr:row>79</xdr:row>
      <xdr:rowOff>44896</xdr:rowOff>
    </xdr:to>
    <xdr:sp macro="" textlink="">
      <xdr:nvSpPr>
        <xdr:cNvPr id="427" name="円/楕円 426"/>
        <xdr:cNvSpPr/>
      </xdr:nvSpPr>
      <xdr:spPr>
        <a:xfrm>
          <a:off x="6921500" y="13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36023</xdr:rowOff>
    </xdr:from>
    <xdr:ext cx="534377" cy="259045"/>
    <xdr:sp macro="" textlink="">
      <xdr:nvSpPr>
        <xdr:cNvPr id="428" name="テキスト ボックス 427"/>
        <xdr:cNvSpPr txBox="1"/>
      </xdr:nvSpPr>
      <xdr:spPr>
        <a:xfrm>
          <a:off x="6705111" y="135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61588</xdr:rowOff>
    </xdr:from>
    <xdr:to>
      <xdr:col>15</xdr:col>
      <xdr:colOff>180975</xdr:colOff>
      <xdr:row>98</xdr:row>
      <xdr:rowOff>72520</xdr:rowOff>
    </xdr:to>
    <xdr:cxnSp macro="">
      <xdr:nvCxnSpPr>
        <xdr:cNvPr id="455" name="直線コネクタ 454"/>
        <xdr:cNvCxnSpPr/>
      </xdr:nvCxnSpPr>
      <xdr:spPr>
        <a:xfrm>
          <a:off x="9639300" y="16863688"/>
          <a:ext cx="8382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61588</xdr:rowOff>
    </xdr:from>
    <xdr:to>
      <xdr:col>14</xdr:col>
      <xdr:colOff>28575</xdr:colOff>
      <xdr:row>98</xdr:row>
      <xdr:rowOff>112933</xdr:rowOff>
    </xdr:to>
    <xdr:cxnSp macro="">
      <xdr:nvCxnSpPr>
        <xdr:cNvPr id="458" name="直線コネクタ 457"/>
        <xdr:cNvCxnSpPr/>
      </xdr:nvCxnSpPr>
      <xdr:spPr>
        <a:xfrm flipV="1">
          <a:off x="8750300" y="16863688"/>
          <a:ext cx="889000" cy="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117594</xdr:rowOff>
    </xdr:from>
    <xdr:ext cx="599010" cy="259045"/>
    <xdr:sp macro="" textlink="">
      <xdr:nvSpPr>
        <xdr:cNvPr id="460" name="テキスト ボックス 459"/>
        <xdr:cNvSpPr txBox="1"/>
      </xdr:nvSpPr>
      <xdr:spPr>
        <a:xfrm>
          <a:off x="9339794" y="169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78835</xdr:rowOff>
    </xdr:from>
    <xdr:to>
      <xdr:col>12</xdr:col>
      <xdr:colOff>511175</xdr:colOff>
      <xdr:row>98</xdr:row>
      <xdr:rowOff>112933</xdr:rowOff>
    </xdr:to>
    <xdr:cxnSp macro="">
      <xdr:nvCxnSpPr>
        <xdr:cNvPr id="461" name="直線コネクタ 460"/>
        <xdr:cNvCxnSpPr/>
      </xdr:nvCxnSpPr>
      <xdr:spPr>
        <a:xfrm>
          <a:off x="7861300" y="16880935"/>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138999</xdr:rowOff>
    </xdr:from>
    <xdr:ext cx="599010" cy="259045"/>
    <xdr:sp macro="" textlink="">
      <xdr:nvSpPr>
        <xdr:cNvPr id="463" name="テキスト ボックス 462"/>
        <xdr:cNvSpPr txBox="1"/>
      </xdr:nvSpPr>
      <xdr:spPr>
        <a:xfrm>
          <a:off x="8450794" y="165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78835</xdr:rowOff>
    </xdr:from>
    <xdr:to>
      <xdr:col>11</xdr:col>
      <xdr:colOff>307975</xdr:colOff>
      <xdr:row>98</xdr:row>
      <xdr:rowOff>85562</xdr:rowOff>
    </xdr:to>
    <xdr:cxnSp macro="">
      <xdr:nvCxnSpPr>
        <xdr:cNvPr id="464" name="直線コネクタ 463"/>
        <xdr:cNvCxnSpPr/>
      </xdr:nvCxnSpPr>
      <xdr:spPr>
        <a:xfrm flipV="1">
          <a:off x="6972300" y="16880935"/>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120849</xdr:rowOff>
    </xdr:from>
    <xdr:ext cx="599010" cy="259045"/>
    <xdr:sp macro="" textlink="">
      <xdr:nvSpPr>
        <xdr:cNvPr id="466" name="テキスト ボックス 465"/>
        <xdr:cNvSpPr txBox="1"/>
      </xdr:nvSpPr>
      <xdr:spPr>
        <a:xfrm>
          <a:off x="7561794" y="169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129849</xdr:rowOff>
    </xdr:from>
    <xdr:ext cx="599010" cy="259045"/>
    <xdr:sp macro="" textlink="">
      <xdr:nvSpPr>
        <xdr:cNvPr id="468" name="テキスト ボックス 467"/>
        <xdr:cNvSpPr txBox="1"/>
      </xdr:nvSpPr>
      <xdr:spPr>
        <a:xfrm>
          <a:off x="6672794" y="169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21720</xdr:rowOff>
    </xdr:from>
    <xdr:to>
      <xdr:col>15</xdr:col>
      <xdr:colOff>231775</xdr:colOff>
      <xdr:row>98</xdr:row>
      <xdr:rowOff>123320</xdr:rowOff>
    </xdr:to>
    <xdr:sp macro="" textlink="">
      <xdr:nvSpPr>
        <xdr:cNvPr id="474" name="円/楕円 473"/>
        <xdr:cNvSpPr/>
      </xdr:nvSpPr>
      <xdr:spPr>
        <a:xfrm>
          <a:off x="10426700" y="168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99010" cy="259045"/>
    <xdr:sp macro="" textlink="">
      <xdr:nvSpPr>
        <xdr:cNvPr id="475" name="土木費該当値テキスト"/>
        <xdr:cNvSpPr txBox="1"/>
      </xdr:nvSpPr>
      <xdr:spPr>
        <a:xfrm>
          <a:off x="10528300" y="1680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10788</xdr:rowOff>
    </xdr:from>
    <xdr:to>
      <xdr:col>14</xdr:col>
      <xdr:colOff>79375</xdr:colOff>
      <xdr:row>98</xdr:row>
      <xdr:rowOff>112388</xdr:rowOff>
    </xdr:to>
    <xdr:sp macro="" textlink="">
      <xdr:nvSpPr>
        <xdr:cNvPr id="476" name="円/楕円 475"/>
        <xdr:cNvSpPr/>
      </xdr:nvSpPr>
      <xdr:spPr>
        <a:xfrm>
          <a:off x="9588500" y="168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128915</xdr:rowOff>
    </xdr:from>
    <xdr:ext cx="599010" cy="259045"/>
    <xdr:sp macro="" textlink="">
      <xdr:nvSpPr>
        <xdr:cNvPr id="477" name="テキスト ボックス 476"/>
        <xdr:cNvSpPr txBox="1"/>
      </xdr:nvSpPr>
      <xdr:spPr>
        <a:xfrm>
          <a:off x="9339794" y="1658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62133</xdr:rowOff>
    </xdr:from>
    <xdr:to>
      <xdr:col>12</xdr:col>
      <xdr:colOff>561975</xdr:colOff>
      <xdr:row>98</xdr:row>
      <xdr:rowOff>163733</xdr:rowOff>
    </xdr:to>
    <xdr:sp macro="" textlink="">
      <xdr:nvSpPr>
        <xdr:cNvPr id="478" name="円/楕円 477"/>
        <xdr:cNvSpPr/>
      </xdr:nvSpPr>
      <xdr:spPr>
        <a:xfrm>
          <a:off x="8699500" y="168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154860</xdr:rowOff>
    </xdr:from>
    <xdr:ext cx="534377" cy="259045"/>
    <xdr:sp macro="" textlink="">
      <xdr:nvSpPr>
        <xdr:cNvPr id="479" name="テキスト ボックス 478"/>
        <xdr:cNvSpPr txBox="1"/>
      </xdr:nvSpPr>
      <xdr:spPr>
        <a:xfrm>
          <a:off x="8483111"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28035</xdr:rowOff>
    </xdr:from>
    <xdr:to>
      <xdr:col>11</xdr:col>
      <xdr:colOff>358775</xdr:colOff>
      <xdr:row>98</xdr:row>
      <xdr:rowOff>129635</xdr:rowOff>
    </xdr:to>
    <xdr:sp macro="" textlink="">
      <xdr:nvSpPr>
        <xdr:cNvPr id="480" name="円/楕円 479"/>
        <xdr:cNvSpPr/>
      </xdr:nvSpPr>
      <xdr:spPr>
        <a:xfrm>
          <a:off x="7810500" y="168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146162</xdr:rowOff>
    </xdr:from>
    <xdr:ext cx="599010" cy="259045"/>
    <xdr:sp macro="" textlink="">
      <xdr:nvSpPr>
        <xdr:cNvPr id="481" name="テキスト ボックス 480"/>
        <xdr:cNvSpPr txBox="1"/>
      </xdr:nvSpPr>
      <xdr:spPr>
        <a:xfrm>
          <a:off x="7561794" y="1660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34762</xdr:rowOff>
    </xdr:from>
    <xdr:to>
      <xdr:col>10</xdr:col>
      <xdr:colOff>155575</xdr:colOff>
      <xdr:row>98</xdr:row>
      <xdr:rowOff>136362</xdr:rowOff>
    </xdr:to>
    <xdr:sp macro="" textlink="">
      <xdr:nvSpPr>
        <xdr:cNvPr id="482" name="円/楕円 481"/>
        <xdr:cNvSpPr/>
      </xdr:nvSpPr>
      <xdr:spPr>
        <a:xfrm>
          <a:off x="6921500" y="168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152889</xdr:rowOff>
    </xdr:from>
    <xdr:ext cx="599010" cy="259045"/>
    <xdr:sp macro="" textlink="">
      <xdr:nvSpPr>
        <xdr:cNvPr id="483" name="テキスト ボックス 482"/>
        <xdr:cNvSpPr txBox="1"/>
      </xdr:nvSpPr>
      <xdr:spPr>
        <a:xfrm>
          <a:off x="6672794" y="166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112893</xdr:rowOff>
    </xdr:from>
    <xdr:to>
      <xdr:col>23</xdr:col>
      <xdr:colOff>517525</xdr:colOff>
      <xdr:row>36</xdr:row>
      <xdr:rowOff>22139</xdr:rowOff>
    </xdr:to>
    <xdr:cxnSp macro="">
      <xdr:nvCxnSpPr>
        <xdr:cNvPr id="512" name="直線コネクタ 511"/>
        <xdr:cNvCxnSpPr/>
      </xdr:nvCxnSpPr>
      <xdr:spPr>
        <a:xfrm flipV="1">
          <a:off x="15481300" y="6113643"/>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22139</xdr:rowOff>
    </xdr:from>
    <xdr:to>
      <xdr:col>22</xdr:col>
      <xdr:colOff>365125</xdr:colOff>
      <xdr:row>36</xdr:row>
      <xdr:rowOff>91465</xdr:rowOff>
    </xdr:to>
    <xdr:cxnSp macro="">
      <xdr:nvCxnSpPr>
        <xdr:cNvPr id="515" name="直線コネクタ 514"/>
        <xdr:cNvCxnSpPr/>
      </xdr:nvCxnSpPr>
      <xdr:spPr>
        <a:xfrm flipV="1">
          <a:off x="14592300" y="6194339"/>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127159</xdr:rowOff>
    </xdr:from>
    <xdr:ext cx="534377" cy="259045"/>
    <xdr:sp macro="" textlink="">
      <xdr:nvSpPr>
        <xdr:cNvPr id="517" name="テキスト ボックス 516"/>
        <xdr:cNvSpPr txBox="1"/>
      </xdr:nvSpPr>
      <xdr:spPr>
        <a:xfrm>
          <a:off x="15214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5138</xdr:rowOff>
    </xdr:from>
    <xdr:to>
      <xdr:col>21</xdr:col>
      <xdr:colOff>161925</xdr:colOff>
      <xdr:row>36</xdr:row>
      <xdr:rowOff>91465</xdr:rowOff>
    </xdr:to>
    <xdr:cxnSp macro="">
      <xdr:nvCxnSpPr>
        <xdr:cNvPr id="518" name="直線コネクタ 517"/>
        <xdr:cNvCxnSpPr/>
      </xdr:nvCxnSpPr>
      <xdr:spPr>
        <a:xfrm>
          <a:off x="13703300" y="5834438"/>
          <a:ext cx="889000" cy="4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143377</xdr:rowOff>
    </xdr:from>
    <xdr:ext cx="534377" cy="259045"/>
    <xdr:sp macro="" textlink="">
      <xdr:nvSpPr>
        <xdr:cNvPr id="520" name="テキスト ボックス 519"/>
        <xdr:cNvSpPr txBox="1"/>
      </xdr:nvSpPr>
      <xdr:spPr>
        <a:xfrm>
          <a:off x="14325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51247</xdr:rowOff>
    </xdr:from>
    <xdr:to>
      <xdr:col>19</xdr:col>
      <xdr:colOff>644525</xdr:colOff>
      <xdr:row>34</xdr:row>
      <xdr:rowOff>5138</xdr:rowOff>
    </xdr:to>
    <xdr:cxnSp macro="">
      <xdr:nvCxnSpPr>
        <xdr:cNvPr id="521" name="直線コネクタ 520"/>
        <xdr:cNvCxnSpPr/>
      </xdr:nvCxnSpPr>
      <xdr:spPr>
        <a:xfrm>
          <a:off x="12814300" y="5709097"/>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123250</xdr:rowOff>
    </xdr:from>
    <xdr:ext cx="534377" cy="259045"/>
    <xdr:sp macro="" textlink="">
      <xdr:nvSpPr>
        <xdr:cNvPr id="523" name="テキスト ボックス 522"/>
        <xdr:cNvSpPr txBox="1"/>
      </xdr:nvSpPr>
      <xdr:spPr>
        <a:xfrm>
          <a:off x="13436111" y="62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7236</xdr:rowOff>
    </xdr:from>
    <xdr:ext cx="534377" cy="259045"/>
    <xdr:sp macro="" textlink="">
      <xdr:nvSpPr>
        <xdr:cNvPr id="525" name="テキスト ボックス 524"/>
        <xdr:cNvSpPr txBox="1"/>
      </xdr:nvSpPr>
      <xdr:spPr>
        <a:xfrm>
          <a:off x="12547111" y="63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62093</xdr:rowOff>
    </xdr:from>
    <xdr:to>
      <xdr:col>23</xdr:col>
      <xdr:colOff>568325</xdr:colOff>
      <xdr:row>35</xdr:row>
      <xdr:rowOff>163693</xdr:rowOff>
    </xdr:to>
    <xdr:sp macro="" textlink="">
      <xdr:nvSpPr>
        <xdr:cNvPr id="531" name="円/楕円 530"/>
        <xdr:cNvSpPr/>
      </xdr:nvSpPr>
      <xdr:spPr>
        <a:xfrm>
          <a:off x="16268700" y="6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84970</xdr:rowOff>
    </xdr:from>
    <xdr:ext cx="534377" cy="259045"/>
    <xdr:sp macro="" textlink="">
      <xdr:nvSpPr>
        <xdr:cNvPr id="532" name="消防費該当値テキスト"/>
        <xdr:cNvSpPr txBox="1"/>
      </xdr:nvSpPr>
      <xdr:spPr>
        <a:xfrm>
          <a:off x="16370300" y="59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142789</xdr:rowOff>
    </xdr:from>
    <xdr:to>
      <xdr:col>22</xdr:col>
      <xdr:colOff>415925</xdr:colOff>
      <xdr:row>36</xdr:row>
      <xdr:rowOff>72939</xdr:rowOff>
    </xdr:to>
    <xdr:sp macro="" textlink="">
      <xdr:nvSpPr>
        <xdr:cNvPr id="533" name="円/楕円 532"/>
        <xdr:cNvSpPr/>
      </xdr:nvSpPr>
      <xdr:spPr>
        <a:xfrm>
          <a:off x="15430500" y="61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89466</xdr:rowOff>
    </xdr:from>
    <xdr:ext cx="534377" cy="259045"/>
    <xdr:sp macro="" textlink="">
      <xdr:nvSpPr>
        <xdr:cNvPr id="534" name="テキスト ボックス 533"/>
        <xdr:cNvSpPr txBox="1"/>
      </xdr:nvSpPr>
      <xdr:spPr>
        <a:xfrm>
          <a:off x="15214111" y="59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40665</xdr:rowOff>
    </xdr:from>
    <xdr:to>
      <xdr:col>21</xdr:col>
      <xdr:colOff>212725</xdr:colOff>
      <xdr:row>36</xdr:row>
      <xdr:rowOff>142265</xdr:rowOff>
    </xdr:to>
    <xdr:sp macro="" textlink="">
      <xdr:nvSpPr>
        <xdr:cNvPr id="535" name="円/楕円 534"/>
        <xdr:cNvSpPr/>
      </xdr:nvSpPr>
      <xdr:spPr>
        <a:xfrm>
          <a:off x="14541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133392</xdr:rowOff>
    </xdr:from>
    <xdr:ext cx="534377" cy="259045"/>
    <xdr:sp macro="" textlink="">
      <xdr:nvSpPr>
        <xdr:cNvPr id="536" name="テキスト ボックス 535"/>
        <xdr:cNvSpPr txBox="1"/>
      </xdr:nvSpPr>
      <xdr:spPr>
        <a:xfrm>
          <a:off x="14325111" y="6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125788</xdr:rowOff>
    </xdr:from>
    <xdr:to>
      <xdr:col>20</xdr:col>
      <xdr:colOff>9525</xdr:colOff>
      <xdr:row>34</xdr:row>
      <xdr:rowOff>55938</xdr:rowOff>
    </xdr:to>
    <xdr:sp macro="" textlink="">
      <xdr:nvSpPr>
        <xdr:cNvPr id="537" name="円/楕円 536"/>
        <xdr:cNvSpPr/>
      </xdr:nvSpPr>
      <xdr:spPr>
        <a:xfrm>
          <a:off x="13652500" y="57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72465</xdr:rowOff>
    </xdr:from>
    <xdr:ext cx="599010" cy="259045"/>
    <xdr:sp macro="" textlink="">
      <xdr:nvSpPr>
        <xdr:cNvPr id="538" name="テキスト ボックス 537"/>
        <xdr:cNvSpPr txBox="1"/>
      </xdr:nvSpPr>
      <xdr:spPr>
        <a:xfrm>
          <a:off x="13403794" y="555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447</xdr:rowOff>
    </xdr:from>
    <xdr:to>
      <xdr:col>18</xdr:col>
      <xdr:colOff>492125</xdr:colOff>
      <xdr:row>33</xdr:row>
      <xdr:rowOff>102047</xdr:rowOff>
    </xdr:to>
    <xdr:sp macro="" textlink="">
      <xdr:nvSpPr>
        <xdr:cNvPr id="539" name="円/楕円 538"/>
        <xdr:cNvSpPr/>
      </xdr:nvSpPr>
      <xdr:spPr>
        <a:xfrm>
          <a:off x="12763500" y="56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31</xdr:row>
      <xdr:rowOff>118574</xdr:rowOff>
    </xdr:from>
    <xdr:ext cx="599010" cy="259045"/>
    <xdr:sp macro="" textlink="">
      <xdr:nvSpPr>
        <xdr:cNvPr id="540" name="テキスト ボックス 539"/>
        <xdr:cNvSpPr txBox="1"/>
      </xdr:nvSpPr>
      <xdr:spPr>
        <a:xfrm>
          <a:off x="12514794" y="54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37154</xdr:rowOff>
    </xdr:from>
    <xdr:to>
      <xdr:col>23</xdr:col>
      <xdr:colOff>517525</xdr:colOff>
      <xdr:row>58</xdr:row>
      <xdr:rowOff>37782</xdr:rowOff>
    </xdr:to>
    <xdr:cxnSp macro="">
      <xdr:nvCxnSpPr>
        <xdr:cNvPr id="569" name="直線コネクタ 568"/>
        <xdr:cNvCxnSpPr/>
      </xdr:nvCxnSpPr>
      <xdr:spPr>
        <a:xfrm>
          <a:off x="15481300" y="9981254"/>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37154</xdr:rowOff>
    </xdr:from>
    <xdr:to>
      <xdr:col>22</xdr:col>
      <xdr:colOff>365125</xdr:colOff>
      <xdr:row>58</xdr:row>
      <xdr:rowOff>57722</xdr:rowOff>
    </xdr:to>
    <xdr:cxnSp macro="">
      <xdr:nvCxnSpPr>
        <xdr:cNvPr id="572" name="直線コネクタ 571"/>
        <xdr:cNvCxnSpPr/>
      </xdr:nvCxnSpPr>
      <xdr:spPr>
        <a:xfrm flipV="1">
          <a:off x="14592300" y="9981254"/>
          <a:ext cx="889000" cy="2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4" name="テキスト ボックス 573"/>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47117</xdr:rowOff>
    </xdr:from>
    <xdr:to>
      <xdr:col>21</xdr:col>
      <xdr:colOff>161925</xdr:colOff>
      <xdr:row>58</xdr:row>
      <xdr:rowOff>57722</xdr:rowOff>
    </xdr:to>
    <xdr:cxnSp macro="">
      <xdr:nvCxnSpPr>
        <xdr:cNvPr id="575" name="直線コネクタ 574"/>
        <xdr:cNvCxnSpPr/>
      </xdr:nvCxnSpPr>
      <xdr:spPr>
        <a:xfrm>
          <a:off x="13703300" y="9991217"/>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47117</xdr:rowOff>
    </xdr:from>
    <xdr:to>
      <xdr:col>19</xdr:col>
      <xdr:colOff>644525</xdr:colOff>
      <xdr:row>58</xdr:row>
      <xdr:rowOff>48289</xdr:rowOff>
    </xdr:to>
    <xdr:cxnSp macro="">
      <xdr:nvCxnSpPr>
        <xdr:cNvPr id="578" name="直線コネクタ 577"/>
        <xdr:cNvCxnSpPr/>
      </xdr:nvCxnSpPr>
      <xdr:spPr>
        <a:xfrm flipV="1">
          <a:off x="12814300" y="9991217"/>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158432</xdr:rowOff>
    </xdr:from>
    <xdr:to>
      <xdr:col>23</xdr:col>
      <xdr:colOff>568325</xdr:colOff>
      <xdr:row>58</xdr:row>
      <xdr:rowOff>88582</xdr:rowOff>
    </xdr:to>
    <xdr:sp macro="" textlink="">
      <xdr:nvSpPr>
        <xdr:cNvPr id="588" name="円/楕円 587"/>
        <xdr:cNvSpPr/>
      </xdr:nvSpPr>
      <xdr:spPr>
        <a:xfrm>
          <a:off x="162687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157804</xdr:rowOff>
    </xdr:from>
    <xdr:to>
      <xdr:col>22</xdr:col>
      <xdr:colOff>415925</xdr:colOff>
      <xdr:row>58</xdr:row>
      <xdr:rowOff>87954</xdr:rowOff>
    </xdr:to>
    <xdr:sp macro="" textlink="">
      <xdr:nvSpPr>
        <xdr:cNvPr id="590" name="円/楕円 589"/>
        <xdr:cNvSpPr/>
      </xdr:nvSpPr>
      <xdr:spPr>
        <a:xfrm>
          <a:off x="15430500" y="9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79081</xdr:rowOff>
    </xdr:from>
    <xdr:ext cx="534377" cy="259045"/>
    <xdr:sp macro="" textlink="">
      <xdr:nvSpPr>
        <xdr:cNvPr id="591" name="テキスト ボックス 590"/>
        <xdr:cNvSpPr txBox="1"/>
      </xdr:nvSpPr>
      <xdr:spPr>
        <a:xfrm>
          <a:off x="15214111"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93,830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6922</xdr:rowOff>
    </xdr:from>
    <xdr:to>
      <xdr:col>21</xdr:col>
      <xdr:colOff>212725</xdr:colOff>
      <xdr:row>58</xdr:row>
      <xdr:rowOff>108522</xdr:rowOff>
    </xdr:to>
    <xdr:sp macro="" textlink="">
      <xdr:nvSpPr>
        <xdr:cNvPr id="592" name="円/楕円 591"/>
        <xdr:cNvSpPr/>
      </xdr:nvSpPr>
      <xdr:spPr>
        <a:xfrm>
          <a:off x="14541500" y="99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99649</xdr:rowOff>
    </xdr:from>
    <xdr:ext cx="534377" cy="259045"/>
    <xdr:sp macro="" textlink="">
      <xdr:nvSpPr>
        <xdr:cNvPr id="593" name="テキスト ボックス 592"/>
        <xdr:cNvSpPr txBox="1"/>
      </xdr:nvSpPr>
      <xdr:spPr>
        <a:xfrm>
          <a:off x="14325111" y="10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167767</xdr:rowOff>
    </xdr:from>
    <xdr:to>
      <xdr:col>20</xdr:col>
      <xdr:colOff>9525</xdr:colOff>
      <xdr:row>58</xdr:row>
      <xdr:rowOff>97917</xdr:rowOff>
    </xdr:to>
    <xdr:sp macro="" textlink="">
      <xdr:nvSpPr>
        <xdr:cNvPr id="594" name="円/楕円 593"/>
        <xdr:cNvSpPr/>
      </xdr:nvSpPr>
      <xdr:spPr>
        <a:xfrm>
          <a:off x="13652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89044</xdr:rowOff>
    </xdr:from>
    <xdr:ext cx="534377" cy="259045"/>
    <xdr:sp macro="" textlink="">
      <xdr:nvSpPr>
        <xdr:cNvPr id="595" name="テキスト ボックス 594"/>
        <xdr:cNvSpPr txBox="1"/>
      </xdr:nvSpPr>
      <xdr:spPr>
        <a:xfrm>
          <a:off x="13436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168939</xdr:rowOff>
    </xdr:from>
    <xdr:to>
      <xdr:col>18</xdr:col>
      <xdr:colOff>492125</xdr:colOff>
      <xdr:row>58</xdr:row>
      <xdr:rowOff>99089</xdr:rowOff>
    </xdr:to>
    <xdr:sp macro="" textlink="">
      <xdr:nvSpPr>
        <xdr:cNvPr id="596" name="円/楕円 595"/>
        <xdr:cNvSpPr/>
      </xdr:nvSpPr>
      <xdr:spPr>
        <a:xfrm>
          <a:off x="12763500" y="99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90216</xdr:rowOff>
    </xdr:from>
    <xdr:ext cx="534377" cy="259045"/>
    <xdr:sp macro="" textlink="">
      <xdr:nvSpPr>
        <xdr:cNvPr id="597" name="テキスト ボックス 596"/>
        <xdr:cNvSpPr txBox="1"/>
      </xdr:nvSpPr>
      <xdr:spPr>
        <a:xfrm>
          <a:off x="12547111" y="100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33103</xdr:rowOff>
    </xdr:from>
    <xdr:to>
      <xdr:col>22</xdr:col>
      <xdr:colOff>365125</xdr:colOff>
      <xdr:row>79</xdr:row>
      <xdr:rowOff>44450</xdr:rowOff>
    </xdr:to>
    <xdr:cxnSp macro="">
      <xdr:nvCxnSpPr>
        <xdr:cNvPr id="629" name="直線コネクタ 628"/>
        <xdr:cNvCxnSpPr/>
      </xdr:nvCxnSpPr>
      <xdr:spPr>
        <a:xfrm>
          <a:off x="14592300" y="13577653"/>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65699</xdr:rowOff>
    </xdr:from>
    <xdr:ext cx="534377" cy="259045"/>
    <xdr:sp macro="" textlink="">
      <xdr:nvSpPr>
        <xdr:cNvPr id="631" name="テキスト ボックス 630"/>
        <xdr:cNvSpPr txBox="1"/>
      </xdr:nvSpPr>
      <xdr:spPr>
        <a:xfrm>
          <a:off x="15214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25355</xdr:rowOff>
    </xdr:from>
    <xdr:to>
      <xdr:col>21</xdr:col>
      <xdr:colOff>161925</xdr:colOff>
      <xdr:row>79</xdr:row>
      <xdr:rowOff>33103</xdr:rowOff>
    </xdr:to>
    <xdr:cxnSp macro="">
      <xdr:nvCxnSpPr>
        <xdr:cNvPr id="632" name="直線コネクタ 631"/>
        <xdr:cNvCxnSpPr/>
      </xdr:nvCxnSpPr>
      <xdr:spPr>
        <a:xfrm>
          <a:off x="13703300" y="13569905"/>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57534</xdr:rowOff>
    </xdr:from>
    <xdr:ext cx="534377" cy="259045"/>
    <xdr:sp macro="" textlink="">
      <xdr:nvSpPr>
        <xdr:cNvPr id="634" name="テキスト ボックス 633"/>
        <xdr:cNvSpPr txBox="1"/>
      </xdr:nvSpPr>
      <xdr:spPr>
        <a:xfrm>
          <a:off x="14325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45425</xdr:rowOff>
    </xdr:from>
    <xdr:to>
      <xdr:col>19</xdr:col>
      <xdr:colOff>644525</xdr:colOff>
      <xdr:row>79</xdr:row>
      <xdr:rowOff>25355</xdr:rowOff>
    </xdr:to>
    <xdr:cxnSp macro="">
      <xdr:nvCxnSpPr>
        <xdr:cNvPr id="635" name="直線コネクタ 634"/>
        <xdr:cNvCxnSpPr/>
      </xdr:nvCxnSpPr>
      <xdr:spPr>
        <a:xfrm>
          <a:off x="12814300" y="13418525"/>
          <a:ext cx="889000" cy="1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52021</xdr:rowOff>
    </xdr:from>
    <xdr:ext cx="534377" cy="259045"/>
    <xdr:sp macro="" textlink="">
      <xdr:nvSpPr>
        <xdr:cNvPr id="637" name="テキスト ボックス 636"/>
        <xdr:cNvSpPr txBox="1"/>
      </xdr:nvSpPr>
      <xdr:spPr>
        <a:xfrm>
          <a:off x="13436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162441</xdr:rowOff>
    </xdr:from>
    <xdr:ext cx="534377" cy="259045"/>
    <xdr:sp macro="" textlink="">
      <xdr:nvSpPr>
        <xdr:cNvPr id="639" name="テキスト ボックス 638"/>
        <xdr:cNvSpPr txBox="1"/>
      </xdr:nvSpPr>
      <xdr:spPr>
        <a:xfrm>
          <a:off x="12547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153753</xdr:rowOff>
    </xdr:from>
    <xdr:to>
      <xdr:col>21</xdr:col>
      <xdr:colOff>212725</xdr:colOff>
      <xdr:row>79</xdr:row>
      <xdr:rowOff>83903</xdr:rowOff>
    </xdr:to>
    <xdr:sp macro="" textlink="">
      <xdr:nvSpPr>
        <xdr:cNvPr id="649" name="円/楕円 648"/>
        <xdr:cNvSpPr/>
      </xdr:nvSpPr>
      <xdr:spPr>
        <a:xfrm>
          <a:off x="14541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75030</xdr:rowOff>
    </xdr:from>
    <xdr:ext cx="469744" cy="259045"/>
    <xdr:sp macro="" textlink="">
      <xdr:nvSpPr>
        <xdr:cNvPr id="650" name="テキスト ボックス 649"/>
        <xdr:cNvSpPr txBox="1"/>
      </xdr:nvSpPr>
      <xdr:spPr>
        <a:xfrm>
          <a:off x="14357427"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146005</xdr:rowOff>
    </xdr:from>
    <xdr:to>
      <xdr:col>20</xdr:col>
      <xdr:colOff>9525</xdr:colOff>
      <xdr:row>79</xdr:row>
      <xdr:rowOff>76155</xdr:rowOff>
    </xdr:to>
    <xdr:sp macro="" textlink="">
      <xdr:nvSpPr>
        <xdr:cNvPr id="651" name="円/楕円 650"/>
        <xdr:cNvSpPr/>
      </xdr:nvSpPr>
      <xdr:spPr>
        <a:xfrm>
          <a:off x="13652500" y="135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67282</xdr:rowOff>
    </xdr:from>
    <xdr:ext cx="469744" cy="259045"/>
    <xdr:sp macro="" textlink="">
      <xdr:nvSpPr>
        <xdr:cNvPr id="652" name="テキスト ボックス 651"/>
        <xdr:cNvSpPr txBox="1"/>
      </xdr:nvSpPr>
      <xdr:spPr>
        <a:xfrm>
          <a:off x="13468427" y="136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166075</xdr:rowOff>
    </xdr:from>
    <xdr:to>
      <xdr:col>18</xdr:col>
      <xdr:colOff>492125</xdr:colOff>
      <xdr:row>78</xdr:row>
      <xdr:rowOff>96225</xdr:rowOff>
    </xdr:to>
    <xdr:sp macro="" textlink="">
      <xdr:nvSpPr>
        <xdr:cNvPr id="653" name="円/楕円 652"/>
        <xdr:cNvSpPr/>
      </xdr:nvSpPr>
      <xdr:spPr>
        <a:xfrm>
          <a:off x="12763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112752</xdr:rowOff>
    </xdr:from>
    <xdr:ext cx="534377" cy="259045"/>
    <xdr:sp macro="" textlink="">
      <xdr:nvSpPr>
        <xdr:cNvPr id="654" name="テキスト ボックス 653"/>
        <xdr:cNvSpPr txBox="1"/>
      </xdr:nvSpPr>
      <xdr:spPr>
        <a:xfrm>
          <a:off x="12547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34139</xdr:rowOff>
    </xdr:from>
    <xdr:to>
      <xdr:col>23</xdr:col>
      <xdr:colOff>517525</xdr:colOff>
      <xdr:row>98</xdr:row>
      <xdr:rowOff>40095</xdr:rowOff>
    </xdr:to>
    <xdr:cxnSp macro="">
      <xdr:nvCxnSpPr>
        <xdr:cNvPr id="683" name="直線コネクタ 682"/>
        <xdr:cNvCxnSpPr/>
      </xdr:nvCxnSpPr>
      <xdr:spPr>
        <a:xfrm>
          <a:off x="15481300" y="16664789"/>
          <a:ext cx="838200" cy="1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5962</xdr:rowOff>
    </xdr:from>
    <xdr:to>
      <xdr:col>22</xdr:col>
      <xdr:colOff>365125</xdr:colOff>
      <xdr:row>97</xdr:row>
      <xdr:rowOff>34139</xdr:rowOff>
    </xdr:to>
    <xdr:cxnSp macro="">
      <xdr:nvCxnSpPr>
        <xdr:cNvPr id="686" name="直線コネクタ 685"/>
        <xdr:cNvCxnSpPr/>
      </xdr:nvCxnSpPr>
      <xdr:spPr>
        <a:xfrm>
          <a:off x="14592300" y="16636612"/>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88" name="テキスト ボックス 687"/>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120794</xdr:rowOff>
    </xdr:from>
    <xdr:to>
      <xdr:col>21</xdr:col>
      <xdr:colOff>161925</xdr:colOff>
      <xdr:row>97</xdr:row>
      <xdr:rowOff>5962</xdr:rowOff>
    </xdr:to>
    <xdr:cxnSp macro="">
      <xdr:nvCxnSpPr>
        <xdr:cNvPr id="689" name="直線コネクタ 688"/>
        <xdr:cNvCxnSpPr/>
      </xdr:nvCxnSpPr>
      <xdr:spPr>
        <a:xfrm>
          <a:off x="13703300" y="16579994"/>
          <a:ext cx="889000" cy="5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81129</xdr:rowOff>
    </xdr:from>
    <xdr:ext cx="599010" cy="259045"/>
    <xdr:sp macro="" textlink="">
      <xdr:nvSpPr>
        <xdr:cNvPr id="691" name="テキスト ボックス 690"/>
        <xdr:cNvSpPr txBox="1"/>
      </xdr:nvSpPr>
      <xdr:spPr>
        <a:xfrm>
          <a:off x="14292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120794</xdr:rowOff>
    </xdr:from>
    <xdr:to>
      <xdr:col>19</xdr:col>
      <xdr:colOff>644525</xdr:colOff>
      <xdr:row>97</xdr:row>
      <xdr:rowOff>7089</xdr:rowOff>
    </xdr:to>
    <xdr:cxnSp macro="">
      <xdr:nvCxnSpPr>
        <xdr:cNvPr id="692" name="直線コネクタ 691"/>
        <xdr:cNvCxnSpPr/>
      </xdr:nvCxnSpPr>
      <xdr:spPr>
        <a:xfrm flipV="1">
          <a:off x="12814300" y="16579994"/>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79367</xdr:rowOff>
    </xdr:from>
    <xdr:ext cx="599010" cy="259045"/>
    <xdr:sp macro="" textlink="">
      <xdr:nvSpPr>
        <xdr:cNvPr id="694" name="テキスト ボックス 693"/>
        <xdr:cNvSpPr txBox="1"/>
      </xdr:nvSpPr>
      <xdr:spPr>
        <a:xfrm>
          <a:off x="13403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160745</xdr:rowOff>
    </xdr:from>
    <xdr:to>
      <xdr:col>23</xdr:col>
      <xdr:colOff>568325</xdr:colOff>
      <xdr:row>98</xdr:row>
      <xdr:rowOff>90895</xdr:rowOff>
    </xdr:to>
    <xdr:sp macro="" textlink="">
      <xdr:nvSpPr>
        <xdr:cNvPr id="702" name="円/楕円 701"/>
        <xdr:cNvSpPr/>
      </xdr:nvSpPr>
      <xdr:spPr>
        <a:xfrm>
          <a:off x="16268700" y="167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139172</xdr:rowOff>
    </xdr:from>
    <xdr:ext cx="599010" cy="259045"/>
    <xdr:sp macro="" textlink="">
      <xdr:nvSpPr>
        <xdr:cNvPr id="703" name="公債費該当値テキスト"/>
        <xdr:cNvSpPr txBox="1"/>
      </xdr:nvSpPr>
      <xdr:spPr>
        <a:xfrm>
          <a:off x="16370300" y="1676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154789</xdr:rowOff>
    </xdr:from>
    <xdr:to>
      <xdr:col>22</xdr:col>
      <xdr:colOff>415925</xdr:colOff>
      <xdr:row>97</xdr:row>
      <xdr:rowOff>84939</xdr:rowOff>
    </xdr:to>
    <xdr:sp macro="" textlink="">
      <xdr:nvSpPr>
        <xdr:cNvPr id="704" name="円/楕円 703"/>
        <xdr:cNvSpPr/>
      </xdr:nvSpPr>
      <xdr:spPr>
        <a:xfrm>
          <a:off x="15430500" y="166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101466</xdr:rowOff>
    </xdr:from>
    <xdr:ext cx="599010" cy="259045"/>
    <xdr:sp macro="" textlink="">
      <xdr:nvSpPr>
        <xdr:cNvPr id="705" name="テキスト ボックス 704"/>
        <xdr:cNvSpPr txBox="1"/>
      </xdr:nvSpPr>
      <xdr:spPr>
        <a:xfrm>
          <a:off x="15181794" y="163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126612</xdr:rowOff>
    </xdr:from>
    <xdr:to>
      <xdr:col>21</xdr:col>
      <xdr:colOff>212725</xdr:colOff>
      <xdr:row>97</xdr:row>
      <xdr:rowOff>56762</xdr:rowOff>
    </xdr:to>
    <xdr:sp macro="" textlink="">
      <xdr:nvSpPr>
        <xdr:cNvPr id="706" name="円/楕円 705"/>
        <xdr:cNvSpPr/>
      </xdr:nvSpPr>
      <xdr:spPr>
        <a:xfrm>
          <a:off x="14541500" y="165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73289</xdr:rowOff>
    </xdr:from>
    <xdr:ext cx="599010" cy="259045"/>
    <xdr:sp macro="" textlink="">
      <xdr:nvSpPr>
        <xdr:cNvPr id="707" name="テキスト ボックス 706"/>
        <xdr:cNvSpPr txBox="1"/>
      </xdr:nvSpPr>
      <xdr:spPr>
        <a:xfrm>
          <a:off x="14292794" y="1636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69994</xdr:rowOff>
    </xdr:from>
    <xdr:to>
      <xdr:col>20</xdr:col>
      <xdr:colOff>9525</xdr:colOff>
      <xdr:row>97</xdr:row>
      <xdr:rowOff>144</xdr:rowOff>
    </xdr:to>
    <xdr:sp macro="" textlink="">
      <xdr:nvSpPr>
        <xdr:cNvPr id="708" name="円/楕円 707"/>
        <xdr:cNvSpPr/>
      </xdr:nvSpPr>
      <xdr:spPr>
        <a:xfrm>
          <a:off x="13652500" y="165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16671</xdr:rowOff>
    </xdr:from>
    <xdr:ext cx="599010" cy="259045"/>
    <xdr:sp macro="" textlink="">
      <xdr:nvSpPr>
        <xdr:cNvPr id="709" name="テキスト ボックス 708"/>
        <xdr:cNvSpPr txBox="1"/>
      </xdr:nvSpPr>
      <xdr:spPr>
        <a:xfrm>
          <a:off x="13403794" y="1630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127739</xdr:rowOff>
    </xdr:from>
    <xdr:to>
      <xdr:col>18</xdr:col>
      <xdr:colOff>492125</xdr:colOff>
      <xdr:row>97</xdr:row>
      <xdr:rowOff>57889</xdr:rowOff>
    </xdr:to>
    <xdr:sp macro="" textlink="">
      <xdr:nvSpPr>
        <xdr:cNvPr id="710" name="円/楕円 709"/>
        <xdr:cNvSpPr/>
      </xdr:nvSpPr>
      <xdr:spPr>
        <a:xfrm>
          <a:off x="12763500" y="165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74416</xdr:rowOff>
    </xdr:from>
    <xdr:ext cx="599010" cy="259045"/>
    <xdr:sp macro="" textlink="">
      <xdr:nvSpPr>
        <xdr:cNvPr id="711" name="テキスト ボックス 710"/>
        <xdr:cNvSpPr txBox="1"/>
      </xdr:nvSpPr>
      <xdr:spPr>
        <a:xfrm>
          <a:off x="12514794" y="1636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5904</xdr:rowOff>
    </xdr:from>
    <xdr:to>
      <xdr:col>32</xdr:col>
      <xdr:colOff>187325</xdr:colOff>
      <xdr:row>39</xdr:row>
      <xdr:rowOff>98878</xdr:rowOff>
    </xdr:to>
    <xdr:cxnSp macro="">
      <xdr:nvCxnSpPr>
        <xdr:cNvPr id="742" name="直線コネクタ 741"/>
        <xdr:cNvCxnSpPr/>
      </xdr:nvCxnSpPr>
      <xdr:spPr>
        <a:xfrm>
          <a:off x="21323300" y="6692454"/>
          <a:ext cx="8382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5904</xdr:rowOff>
    </xdr:from>
    <xdr:to>
      <xdr:col>31</xdr:col>
      <xdr:colOff>34925</xdr:colOff>
      <xdr:row>39</xdr:row>
      <xdr:rowOff>98878</xdr:rowOff>
    </xdr:to>
    <xdr:cxnSp macro="">
      <xdr:nvCxnSpPr>
        <xdr:cNvPr id="745" name="直線コネクタ 744"/>
        <xdr:cNvCxnSpPr/>
      </xdr:nvCxnSpPr>
      <xdr:spPr>
        <a:xfrm flipV="1">
          <a:off x="20434300" y="6692454"/>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135940</xdr:rowOff>
    </xdr:from>
    <xdr:ext cx="378565" cy="259045"/>
    <xdr:sp macro="" textlink="">
      <xdr:nvSpPr>
        <xdr:cNvPr id="747" name="テキスト ボックス 746"/>
        <xdr:cNvSpPr txBox="1"/>
      </xdr:nvSpPr>
      <xdr:spPr>
        <a:xfrm>
          <a:off x="21134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126554</xdr:rowOff>
    </xdr:from>
    <xdr:to>
      <xdr:col>31</xdr:col>
      <xdr:colOff>85725</xdr:colOff>
      <xdr:row>39</xdr:row>
      <xdr:rowOff>56704</xdr:rowOff>
    </xdr:to>
    <xdr:sp macro="" textlink="">
      <xdr:nvSpPr>
        <xdr:cNvPr id="763" name="円/楕円 762"/>
        <xdr:cNvSpPr/>
      </xdr:nvSpPr>
      <xdr:spPr>
        <a:xfrm>
          <a:off x="21272500" y="66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73231</xdr:rowOff>
    </xdr:from>
    <xdr:ext cx="469744" cy="259045"/>
    <xdr:sp macro="" textlink="">
      <xdr:nvSpPr>
        <xdr:cNvPr id="764" name="テキスト ボックス 763"/>
        <xdr:cNvSpPr txBox="1"/>
      </xdr:nvSpPr>
      <xdr:spPr>
        <a:xfrm>
          <a:off x="21088427" y="64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総務費は、住民一人当たり</a:t>
          </a:r>
          <a:r>
            <a:rPr kumimoji="1" lang="en-US" altLang="ja-JP" sz="1300">
              <a:solidFill>
                <a:schemeClr val="dk1"/>
              </a:solidFill>
              <a:latin typeface="+mn-lt"/>
              <a:ea typeface="+mn-ea"/>
              <a:cs typeface="+mn-cs"/>
            </a:rPr>
            <a:t>540,534</a:t>
          </a:r>
          <a:r>
            <a:rPr kumimoji="1" lang="ja-JP" altLang="ja-JP" sz="1300">
              <a:solidFill>
                <a:schemeClr val="dk1"/>
              </a:solidFill>
              <a:latin typeface="+mn-lt"/>
              <a:ea typeface="+mn-ea"/>
              <a:cs typeface="+mn-cs"/>
            </a:rPr>
            <a:t>円となっており、平成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年度と比較すると</a:t>
          </a:r>
          <a:r>
            <a:rPr kumimoji="1" lang="en-US" altLang="ja-JP" sz="1300">
              <a:solidFill>
                <a:schemeClr val="dk1"/>
              </a:solidFill>
              <a:latin typeface="+mn-lt"/>
              <a:ea typeface="+mn-ea"/>
              <a:cs typeface="+mn-cs"/>
            </a:rPr>
            <a:t>293,000</a:t>
          </a:r>
          <a:r>
            <a:rPr kumimoji="1" lang="ja-JP" altLang="en-US" sz="1300">
              <a:solidFill>
                <a:schemeClr val="dk1"/>
              </a:solidFill>
              <a:latin typeface="+mn-lt"/>
              <a:ea typeface="+mn-ea"/>
              <a:cs typeface="+mn-cs"/>
            </a:rPr>
            <a:t>円</a:t>
          </a:r>
          <a:r>
            <a:rPr kumimoji="1" lang="ja-JP" altLang="ja-JP" sz="1300">
              <a:solidFill>
                <a:schemeClr val="dk1"/>
              </a:solidFill>
              <a:latin typeface="+mn-lt"/>
              <a:ea typeface="+mn-ea"/>
              <a:cs typeface="+mn-cs"/>
            </a:rPr>
            <a:t>程度増加している。総務費のうち基金への積立金、ふるさと納税業務及び企画行政に要する経費の増加が要因となっている。これは、将来の財政負担軽減を図るため取り組んだことによるものである。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消防</a:t>
          </a:r>
          <a:r>
            <a:rPr kumimoji="1" lang="ja-JP" altLang="ja-JP" sz="1300">
              <a:solidFill>
                <a:schemeClr val="dk1"/>
              </a:solidFill>
              <a:latin typeface="+mn-lt"/>
              <a:ea typeface="+mn-ea"/>
              <a:cs typeface="+mn-cs"/>
            </a:rPr>
            <a:t>費は、住民一人当たり</a:t>
          </a:r>
          <a:r>
            <a:rPr kumimoji="1" lang="en-US" altLang="ja-JP" sz="1300">
              <a:solidFill>
                <a:schemeClr val="dk1"/>
              </a:solidFill>
              <a:latin typeface="+mn-lt"/>
              <a:ea typeface="+mn-ea"/>
              <a:cs typeface="+mn-cs"/>
            </a:rPr>
            <a:t>81,018</a:t>
          </a:r>
          <a:r>
            <a:rPr kumimoji="1" lang="ja-JP" altLang="ja-JP" sz="1300">
              <a:solidFill>
                <a:schemeClr val="dk1"/>
              </a:solidFill>
              <a:latin typeface="+mn-lt"/>
              <a:ea typeface="+mn-ea"/>
              <a:cs typeface="+mn-cs"/>
            </a:rPr>
            <a:t>円となっており、平成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年度と比較すると</a:t>
          </a:r>
          <a:r>
            <a:rPr kumimoji="1" lang="en-US" altLang="ja-JP" sz="1300">
              <a:solidFill>
                <a:schemeClr val="dk1"/>
              </a:solidFill>
              <a:latin typeface="+mn-lt"/>
              <a:ea typeface="+mn-ea"/>
              <a:cs typeface="+mn-cs"/>
            </a:rPr>
            <a:t>19,700</a:t>
          </a:r>
          <a:r>
            <a:rPr kumimoji="1" lang="ja-JP" altLang="ja-JP" sz="1300">
              <a:solidFill>
                <a:schemeClr val="dk1"/>
              </a:solidFill>
              <a:latin typeface="+mn-lt"/>
              <a:ea typeface="+mn-ea"/>
              <a:cs typeface="+mn-cs"/>
            </a:rPr>
            <a:t>円程度増加している。これは、</a:t>
          </a:r>
          <a:r>
            <a:rPr kumimoji="1" lang="ja-JP" altLang="en-US" sz="1300">
              <a:solidFill>
                <a:schemeClr val="dk1"/>
              </a:solidFill>
              <a:latin typeface="+mn-lt"/>
              <a:ea typeface="+mn-ea"/>
              <a:cs typeface="+mn-cs"/>
            </a:rPr>
            <a:t>都市防災総合推進事業計画に基づき実施する防災事業に要する経費</a:t>
          </a:r>
          <a:r>
            <a:rPr kumimoji="1" lang="ja-JP" altLang="ja-JP" sz="1300">
              <a:solidFill>
                <a:schemeClr val="dk1"/>
              </a:solidFill>
              <a:latin typeface="+mn-lt"/>
              <a:ea typeface="+mn-ea"/>
              <a:cs typeface="+mn-cs"/>
            </a:rPr>
            <a:t>の増加</a:t>
          </a:r>
          <a:r>
            <a:rPr kumimoji="1" lang="ja-JP" altLang="en-US" sz="1300">
              <a:solidFill>
                <a:schemeClr val="dk1"/>
              </a:solidFill>
              <a:latin typeface="+mn-lt"/>
              <a:ea typeface="+mn-ea"/>
              <a:cs typeface="+mn-cs"/>
            </a:rPr>
            <a:t>が要因となっている。</a:t>
          </a:r>
          <a:endParaRPr kumimoji="1" lang="en-US"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交付税、村税などで予算留保をしていること</a:t>
          </a:r>
          <a:r>
            <a:rPr lang="ja-JP" altLang="en-US" sz="1400" b="0" i="0" baseline="0">
              <a:solidFill>
                <a:schemeClr val="dk1"/>
              </a:solidFill>
              <a:latin typeface="+mn-lt"/>
              <a:ea typeface="+mn-ea"/>
              <a:cs typeface="+mn-cs"/>
            </a:rPr>
            <a:t>及び財政調整基金の保有によ</a:t>
          </a:r>
          <a:r>
            <a:rPr lang="ja-JP" altLang="ja-JP" sz="1400" b="0" i="0" baseline="0">
              <a:solidFill>
                <a:schemeClr val="dk1"/>
              </a:solidFill>
              <a:latin typeface="+mn-lt"/>
              <a:ea typeface="+mn-ea"/>
              <a:cs typeface="+mn-cs"/>
            </a:rPr>
            <a:t>り、実質収支の赤字は回避している状況である。</a:t>
          </a:r>
          <a:endParaRPr kumimoji="1"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連結決算の不安材料は、住宅新築資金等貸付事業特別会計である。これにかかる起債残高はわずかではあるが、貸付金元利収入の歳入確保に努めなければならない。また、直営診療施設については、年々赤字額が減少しているが、高額な医療機器等の購入により地方債の償還が今後も発生するので経営努力をし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2264312</v>
      </c>
      <c r="BO4" s="381"/>
      <c r="BP4" s="381"/>
      <c r="BQ4" s="381"/>
      <c r="BR4" s="381"/>
      <c r="BS4" s="381"/>
      <c r="BT4" s="381"/>
      <c r="BU4" s="382"/>
      <c r="BV4" s="380">
        <v>2471734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8.3000000000000007</v>
      </c>
      <c r="CU4" s="387"/>
      <c r="CV4" s="387"/>
      <c r="CW4" s="387"/>
      <c r="CX4" s="387"/>
      <c r="CY4" s="387"/>
      <c r="CZ4" s="387"/>
      <c r="DA4" s="388"/>
      <c r="DB4" s="386">
        <v>7.2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2154429</v>
      </c>
      <c r="BO5" s="418"/>
      <c r="BP5" s="418"/>
      <c r="BQ5" s="418"/>
      <c r="BR5" s="418"/>
      <c r="BS5" s="418"/>
      <c r="BT5" s="418"/>
      <c r="BU5" s="419"/>
      <c r="BV5" s="417">
        <v>2361545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75.400000000000006</v>
      </c>
      <c r="CU5" s="415"/>
      <c r="CV5" s="415"/>
      <c r="CW5" s="415"/>
      <c r="CX5" s="415"/>
      <c r="CY5" s="415"/>
      <c r="CZ5" s="415"/>
      <c r="DA5" s="416"/>
      <c r="DB5" s="414">
        <v>75.8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109883</v>
      </c>
      <c r="BO6" s="418"/>
      <c r="BP6" s="418"/>
      <c r="BQ6" s="418"/>
      <c r="BR6" s="418"/>
      <c r="BS6" s="418"/>
      <c r="BT6" s="418"/>
      <c r="BU6" s="419"/>
      <c r="BV6" s="417">
        <v>110189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78.2</v>
      </c>
      <c r="CU6" s="455"/>
      <c r="CV6" s="455"/>
      <c r="CW6" s="455"/>
      <c r="CX6" s="455"/>
      <c r="CY6" s="455"/>
      <c r="CZ6" s="455"/>
      <c r="DA6" s="456"/>
      <c r="DB6" s="454">
        <v>79.7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3997</v>
      </c>
      <c r="BO7" s="418"/>
      <c r="BP7" s="418"/>
      <c r="BQ7" s="418"/>
      <c r="BR7" s="418"/>
      <c r="BS7" s="418"/>
      <c r="BT7" s="418"/>
      <c r="BU7" s="419"/>
      <c r="BV7" s="417">
        <v>13519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1279499</v>
      </c>
      <c r="CU7" s="418"/>
      <c r="CV7" s="418"/>
      <c r="CW7" s="418"/>
      <c r="CX7" s="418"/>
      <c r="CY7" s="418"/>
      <c r="CZ7" s="418"/>
      <c r="DA7" s="419"/>
      <c r="DB7" s="417">
        <v>1343276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105886</v>
      </c>
      <c r="BO8" s="418"/>
      <c r="BP8" s="418"/>
      <c r="BQ8" s="418"/>
      <c r="BR8" s="418"/>
      <c r="BS8" s="418"/>
      <c r="BT8" s="418"/>
      <c r="BU8" s="419"/>
      <c r="BV8" s="417">
        <v>96670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0.12</v>
      </c>
      <c r="CU8" s="458"/>
      <c r="CV8" s="458"/>
      <c r="CW8" s="458"/>
      <c r="CX8" s="458"/>
      <c r="CY8" s="458"/>
      <c r="CZ8" s="458"/>
      <c r="DA8" s="459"/>
      <c r="DB8" s="457">
        <v>0.12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1549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9216</v>
      </c>
      <c r="BO9" s="418"/>
      <c r="BP9" s="418"/>
      <c r="BQ9" s="418"/>
      <c r="BR9" s="418"/>
      <c r="BS9" s="418"/>
      <c r="BT9" s="418"/>
      <c r="BU9" s="419"/>
      <c r="BV9" s="417">
        <v>-14900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24.2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1895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446</v>
      </c>
      <c r="BO10" s="418"/>
      <c r="BP10" s="418"/>
      <c r="BQ10" s="418"/>
      <c r="BR10" s="418"/>
      <c r="BS10" s="418"/>
      <c r="BT10" s="418"/>
      <c r="BU10" s="419"/>
      <c r="BV10" s="417">
        <v>248965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149908</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1545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1528</v>
      </c>
      <c r="S13" s="499"/>
      <c r="T13" s="499"/>
      <c r="U13" s="499"/>
      <c r="V13" s="500"/>
      <c r="W13" s="433" t="s">
        <v>124</v>
      </c>
      <c r="X13" s="434"/>
      <c r="Y13" s="434"/>
      <c r="Z13" s="434"/>
      <c r="AA13" s="434"/>
      <c r="AB13" s="424"/>
      <c r="AC13" s="468">
        <v>140</v>
      </c>
      <c r="AD13" s="469"/>
      <c r="AE13" s="469"/>
      <c r="AF13" s="469"/>
      <c r="AG13" s="508"/>
      <c r="AH13" s="468">
        <v>152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9662</v>
      </c>
      <c r="BO13" s="418"/>
      <c r="BP13" s="418"/>
      <c r="BQ13" s="418"/>
      <c r="BR13" s="418"/>
      <c r="BS13" s="418"/>
      <c r="BT13" s="418"/>
      <c r="BU13" s="419"/>
      <c r="BV13" s="417">
        <v>383973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2.6</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1581</v>
      </c>
      <c r="S14" s="499"/>
      <c r="T14" s="499"/>
      <c r="U14" s="499"/>
      <c r="V14" s="500"/>
      <c r="W14" s="407"/>
      <c r="X14" s="408"/>
      <c r="Y14" s="408"/>
      <c r="Z14" s="408"/>
      <c r="AA14" s="408"/>
      <c r="AB14" s="397"/>
      <c r="AC14" s="501">
        <v>18.899999999999999</v>
      </c>
      <c r="AD14" s="502"/>
      <c r="AE14" s="502"/>
      <c r="AF14" s="502"/>
      <c r="AG14" s="503"/>
      <c r="AH14" s="501">
        <v>17.5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1566</v>
      </c>
      <c r="S15" s="499"/>
      <c r="T15" s="499"/>
      <c r="U15" s="499"/>
      <c r="V15" s="500"/>
      <c r="W15" s="433" t="s">
        <v>131</v>
      </c>
      <c r="X15" s="434"/>
      <c r="Y15" s="434"/>
      <c r="Z15" s="434"/>
      <c r="AA15" s="434"/>
      <c r="AB15" s="424"/>
      <c r="AC15" s="468">
        <v>160</v>
      </c>
      <c r="AD15" s="469"/>
      <c r="AE15" s="469"/>
      <c r="AF15" s="469"/>
      <c r="AG15" s="508"/>
      <c r="AH15" s="468">
        <v>212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149059</v>
      </c>
      <c r="BO15" s="381"/>
      <c r="BP15" s="381"/>
      <c r="BQ15" s="381"/>
      <c r="BR15" s="381"/>
      <c r="BS15" s="381"/>
      <c r="BT15" s="381"/>
      <c r="BU15" s="382"/>
      <c r="BV15" s="380">
        <v>144177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21.7</v>
      </c>
      <c r="AD16" s="502"/>
      <c r="AE16" s="502"/>
      <c r="AF16" s="502"/>
      <c r="AG16" s="503"/>
      <c r="AH16" s="501">
        <v>24.4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1199747</v>
      </c>
      <c r="BO16" s="418"/>
      <c r="BP16" s="418"/>
      <c r="BQ16" s="418"/>
      <c r="BR16" s="418"/>
      <c r="BS16" s="418"/>
      <c r="BT16" s="418"/>
      <c r="BU16" s="419"/>
      <c r="BV16" s="417">
        <v>1246567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439</v>
      </c>
      <c r="AD17" s="469"/>
      <c r="AE17" s="469"/>
      <c r="AF17" s="469"/>
      <c r="AG17" s="508"/>
      <c r="AH17" s="468">
        <v>505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182448</v>
      </c>
      <c r="BO17" s="418"/>
      <c r="BP17" s="418"/>
      <c r="BQ17" s="418"/>
      <c r="BR17" s="418"/>
      <c r="BS17" s="418"/>
      <c r="BT17" s="418"/>
      <c r="BU17" s="419"/>
      <c r="BV17" s="417">
        <v>175431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47.76</v>
      </c>
      <c r="M18" s="530"/>
      <c r="N18" s="530"/>
      <c r="O18" s="530"/>
      <c r="P18" s="530"/>
      <c r="Q18" s="530"/>
      <c r="R18" s="531"/>
      <c r="S18" s="531"/>
      <c r="T18" s="531"/>
      <c r="U18" s="531"/>
      <c r="V18" s="532"/>
      <c r="W18" s="435"/>
      <c r="X18" s="436"/>
      <c r="Y18" s="436"/>
      <c r="Z18" s="436"/>
      <c r="AA18" s="436"/>
      <c r="AB18" s="427"/>
      <c r="AC18" s="533">
        <v>59.4</v>
      </c>
      <c r="AD18" s="534"/>
      <c r="AE18" s="534"/>
      <c r="AF18" s="534"/>
      <c r="AG18" s="535"/>
      <c r="AH18" s="533">
        <v>58.1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966275</v>
      </c>
      <c r="BO18" s="418"/>
      <c r="BP18" s="418"/>
      <c r="BQ18" s="418"/>
      <c r="BR18" s="418"/>
      <c r="BS18" s="418"/>
      <c r="BT18" s="418"/>
      <c r="BU18" s="419"/>
      <c r="BV18" s="417">
        <v>1028266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1624902</v>
      </c>
      <c r="BO19" s="418"/>
      <c r="BP19" s="418"/>
      <c r="BQ19" s="418"/>
      <c r="BR19" s="418"/>
      <c r="BS19" s="418"/>
      <c r="BT19" s="418"/>
      <c r="BU19" s="419"/>
      <c r="BV19" s="417">
        <v>1807143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622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2066050</v>
      </c>
      <c r="BO23" s="418"/>
      <c r="BP23" s="418"/>
      <c r="BQ23" s="418"/>
      <c r="BR23" s="418"/>
      <c r="BS23" s="418"/>
      <c r="BT23" s="418"/>
      <c r="BU23" s="419"/>
      <c r="BV23" s="417">
        <v>2049908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6120</v>
      </c>
      <c r="R24" s="469"/>
      <c r="S24" s="469"/>
      <c r="T24" s="469"/>
      <c r="U24" s="469"/>
      <c r="V24" s="508"/>
      <c r="W24" s="563"/>
      <c r="X24" s="551"/>
      <c r="Y24" s="552"/>
      <c r="Z24" s="467" t="s">
        <v>155</v>
      </c>
      <c r="AA24" s="447"/>
      <c r="AB24" s="447"/>
      <c r="AC24" s="447"/>
      <c r="AD24" s="447"/>
      <c r="AE24" s="447"/>
      <c r="AF24" s="447"/>
      <c r="AG24" s="448"/>
      <c r="AH24" s="468">
        <v>38</v>
      </c>
      <c r="AI24" s="469"/>
      <c r="AJ24" s="469"/>
      <c r="AK24" s="469"/>
      <c r="AL24" s="508"/>
      <c r="AM24" s="468">
        <v>112024</v>
      </c>
      <c r="AN24" s="469"/>
      <c r="AO24" s="469"/>
      <c r="AP24" s="469"/>
      <c r="AQ24" s="469"/>
      <c r="AR24" s="508"/>
      <c r="AS24" s="468">
        <v>2948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1690734</v>
      </c>
      <c r="BO24" s="418"/>
      <c r="BP24" s="418"/>
      <c r="BQ24" s="418"/>
      <c r="BR24" s="418"/>
      <c r="BS24" s="418"/>
      <c r="BT24" s="418"/>
      <c r="BU24" s="419"/>
      <c r="BV24" s="417">
        <v>1655491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5220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36239</v>
      </c>
      <c r="BO25" s="381"/>
      <c r="BP25" s="381"/>
      <c r="BQ25" s="381"/>
      <c r="BR25" s="381"/>
      <c r="BS25" s="381"/>
      <c r="BT25" s="381"/>
      <c r="BU25" s="382"/>
      <c r="BV25" s="380">
        <v>31364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4320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2100</v>
      </c>
      <c r="R27" s="469"/>
      <c r="S27" s="469"/>
      <c r="T27" s="469"/>
      <c r="U27" s="469"/>
      <c r="V27" s="508"/>
      <c r="W27" s="563"/>
      <c r="X27" s="551"/>
      <c r="Y27" s="552"/>
      <c r="Z27" s="467" t="s">
        <v>165</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1660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927467</v>
      </c>
      <c r="BO28" s="381"/>
      <c r="BP28" s="381"/>
      <c r="BQ28" s="381"/>
      <c r="BR28" s="381"/>
      <c r="BS28" s="381"/>
      <c r="BT28" s="381"/>
      <c r="BU28" s="382"/>
      <c r="BV28" s="380">
        <v>927021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6</v>
      </c>
      <c r="M29" s="469"/>
      <c r="N29" s="469"/>
      <c r="O29" s="469"/>
      <c r="P29" s="508"/>
      <c r="Q29" s="468">
        <v>1580</v>
      </c>
      <c r="R29" s="469"/>
      <c r="S29" s="469"/>
      <c r="T29" s="469"/>
      <c r="U29" s="469"/>
      <c r="V29" s="508"/>
      <c r="W29" s="564"/>
      <c r="X29" s="565"/>
      <c r="Y29" s="566"/>
      <c r="Z29" s="467" t="s">
        <v>172</v>
      </c>
      <c r="AA29" s="447"/>
      <c r="AB29" s="447"/>
      <c r="AC29" s="447"/>
      <c r="AD29" s="447"/>
      <c r="AE29" s="447"/>
      <c r="AF29" s="447"/>
      <c r="AG29" s="448"/>
      <c r="AH29" s="468">
        <v>38</v>
      </c>
      <c r="AI29" s="469"/>
      <c r="AJ29" s="469"/>
      <c r="AK29" s="469"/>
      <c r="AL29" s="508"/>
      <c r="AM29" s="468">
        <v>112024</v>
      </c>
      <c r="AN29" s="469"/>
      <c r="AO29" s="469"/>
      <c r="AP29" s="469"/>
      <c r="AQ29" s="469"/>
      <c r="AR29" s="508"/>
      <c r="AS29" s="468">
        <v>2948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94795</v>
      </c>
      <c r="BO29" s="418"/>
      <c r="BP29" s="418"/>
      <c r="BQ29" s="418"/>
      <c r="BR29" s="418"/>
      <c r="BS29" s="418"/>
      <c r="BT29" s="418"/>
      <c r="BU29" s="419"/>
      <c r="BV29" s="417">
        <v>4795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816870</v>
      </c>
      <c r="BO30" s="587"/>
      <c r="BP30" s="587"/>
      <c r="BQ30" s="587"/>
      <c r="BR30" s="587"/>
      <c r="BS30" s="587"/>
      <c r="BT30" s="587"/>
      <c r="BU30" s="588"/>
      <c r="BV30" s="586">
        <v>567366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宇陀衛生一部事務組合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曽爾村土地開発公社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曽爾御杖行政一部事務組合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東宇陀環境衛生組合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奈良県広域水質検査センター組合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桜井宇陀広域連合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奈良県住宅新築資金等貸付金回収管理組合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奈良県後期高齢者医療広域連合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奈良県広域消防組合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531</v>
      </c>
      <c r="D34" s="1184"/>
      <c r="E34" s="1185"/>
      <c r="F34" s="32" t="s">
        <v>532</v>
      </c>
      <c r="G34" s="33" t="s">
        <v>533</v>
      </c>
      <c r="H34" s="33" t="s">
        <v>534</v>
      </c>
      <c r="I34" s="33" t="s">
        <v>535</v>
      </c>
      <c r="J34" s="34" t="s">
        <v>536</v>
      </c>
      <c r="K34" s="22"/>
      <c r="L34" s="22"/>
      <c r="M34" s="22"/>
      <c r="N34" s="22"/>
      <c r="O34" s="22"/>
      <c r="P34" s="22"/>
    </row>
    <row r="35" spans="1:16" ht="39" customHeight="1" x14ac:dyDescent="0.15">
      <c r="A35" s="22"/>
      <c r="B35" s="35"/>
      <c r="C35" s="1178" t="s">
        <v>537</v>
      </c>
      <c r="D35" s="1179"/>
      <c r="E35" s="1180"/>
      <c r="F35" s="36" t="s">
        <v>538</v>
      </c>
      <c r="G35" s="37" t="s">
        <v>539</v>
      </c>
      <c r="H35" s="37" t="s">
        <v>540</v>
      </c>
      <c r="I35" s="37" t="s">
        <v>541</v>
      </c>
      <c r="J35" s="38" t="s">
        <v>542</v>
      </c>
      <c r="K35" s="22"/>
      <c r="L35" s="22"/>
      <c r="M35" s="22"/>
      <c r="N35" s="22"/>
      <c r="O35" s="22"/>
      <c r="P35" s="22"/>
    </row>
    <row r="36" spans="1:16" ht="39" customHeight="1" x14ac:dyDescent="0.15">
      <c r="A36" s="22"/>
      <c r="B36" s="35"/>
      <c r="C36" s="1178" t="s">
        <v>543</v>
      </c>
      <c r="D36" s="1179"/>
      <c r="E36" s="1180"/>
      <c r="F36" s="36">
        <v>19.13</v>
      </c>
      <c r="G36" s="37">
        <v>15.26</v>
      </c>
      <c r="H36" s="37">
        <v>17.53</v>
      </c>
      <c r="I36" s="37">
        <v>15.14</v>
      </c>
      <c r="J36" s="38">
        <v>16.71</v>
      </c>
      <c r="K36" s="22"/>
      <c r="L36" s="22"/>
      <c r="M36" s="22"/>
      <c r="N36" s="22"/>
      <c r="O36" s="22"/>
      <c r="P36" s="22"/>
    </row>
    <row r="37" spans="1:16" ht="39" customHeight="1" x14ac:dyDescent="0.15">
      <c r="A37" s="22"/>
      <c r="B37" s="35"/>
      <c r="C37" s="1178" t="s">
        <v>544</v>
      </c>
      <c r="D37" s="1179"/>
      <c r="E37" s="1180"/>
      <c r="F37" s="36">
        <v>0.27</v>
      </c>
      <c r="G37" s="37">
        <v>0.21</v>
      </c>
      <c r="H37" s="37">
        <v>0.13</v>
      </c>
      <c r="I37" s="37">
        <v>0.25</v>
      </c>
      <c r="J37" s="38">
        <v>2.34</v>
      </c>
      <c r="K37" s="22"/>
      <c r="L37" s="22"/>
      <c r="M37" s="22"/>
      <c r="N37" s="22"/>
      <c r="O37" s="22"/>
      <c r="P37" s="22"/>
    </row>
    <row r="38" spans="1:16" ht="39" customHeight="1" x14ac:dyDescent="0.15">
      <c r="A38" s="22"/>
      <c r="B38" s="35"/>
      <c r="C38" s="1178" t="s">
        <v>545</v>
      </c>
      <c r="D38" s="1179"/>
      <c r="E38" s="1180"/>
      <c r="F38" s="36">
        <v>0.36</v>
      </c>
      <c r="G38" s="37" t="s">
        <v>546</v>
      </c>
      <c r="H38" s="37">
        <v>0.17</v>
      </c>
      <c r="I38" s="37">
        <v>0.3</v>
      </c>
      <c r="J38" s="38">
        <v>0.49</v>
      </c>
      <c r="K38" s="22"/>
      <c r="L38" s="22"/>
      <c r="M38" s="22"/>
      <c r="N38" s="22"/>
      <c r="O38" s="22"/>
      <c r="P38" s="22"/>
    </row>
    <row r="39" spans="1:16" ht="39" customHeight="1" x14ac:dyDescent="0.15">
      <c r="A39" s="22"/>
      <c r="B39" s="35"/>
      <c r="C39" s="1178" t="s">
        <v>547</v>
      </c>
      <c r="D39" s="1179"/>
      <c r="E39" s="1180"/>
      <c r="F39" s="36">
        <v>1.46</v>
      </c>
      <c r="G39" s="37">
        <v>1.93</v>
      </c>
      <c r="H39" s="37">
        <v>0.05</v>
      </c>
      <c r="I39" s="37">
        <v>0.04</v>
      </c>
      <c r="J39" s="38">
        <v>0.17</v>
      </c>
      <c r="K39" s="22"/>
      <c r="L39" s="22"/>
      <c r="M39" s="22"/>
      <c r="N39" s="22"/>
      <c r="O39" s="22"/>
      <c r="P39" s="22"/>
    </row>
    <row r="40" spans="1:16" ht="39" customHeight="1" x14ac:dyDescent="0.15">
      <c r="A40" s="22"/>
      <c r="B40" s="35"/>
      <c r="C40" s="1178" t="s">
        <v>548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549</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550</v>
      </c>
      <c r="D43" s="1182"/>
      <c r="E43" s="1183"/>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472</v>
      </c>
      <c r="L45" s="60">
        <v>461</v>
      </c>
      <c r="M45" s="60">
        <v>399</v>
      </c>
      <c r="N45" s="60">
        <v>290</v>
      </c>
      <c r="O45" s="61">
        <v>214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v>
      </c>
      <c r="L48" s="64">
        <v>16</v>
      </c>
      <c r="M48" s="64">
        <v>28</v>
      </c>
      <c r="N48" s="64">
        <v>34</v>
      </c>
      <c r="O48" s="65">
        <v>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1</v>
      </c>
      <c r="M49" s="64">
        <v>1</v>
      </c>
      <c r="N49" s="64">
        <v>1</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t="s">
        <v>486</v>
      </c>
      <c r="N51" s="64" t="s">
        <v>486</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382</v>
      </c>
      <c r="L52" s="64">
        <v>360</v>
      </c>
      <c r="M52" s="64">
        <v>346</v>
      </c>
      <c r="N52" s="64">
        <v>301</v>
      </c>
      <c r="O52" s="65">
        <v>279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120</v>
      </c>
      <c r="L53" s="69">
        <v>119</v>
      </c>
      <c r="M53" s="69">
        <v>82</v>
      </c>
      <c r="N53" s="69">
        <v>24</v>
      </c>
      <c r="O53" s="70">
        <v>-33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2804</v>
      </c>
      <c r="J41" s="83">
        <v>2543</v>
      </c>
      <c r="K41" s="83">
        <v>2234</v>
      </c>
      <c r="L41" s="83">
        <v>2050</v>
      </c>
      <c r="M41" s="84">
        <v>2066</v>
      </c>
    </row>
    <row r="42" spans="2:13" ht="27.75" customHeight="1" x14ac:dyDescent="0.15">
      <c r="B42" s="1204"/>
      <c r="C42" s="1205"/>
      <c r="D42" s="85"/>
      <c r="E42" s="1210" t="s">
        <v>26</v>
      </c>
      <c r="F42" s="1210"/>
      <c r="G42" s="1210"/>
      <c r="H42" s="1211"/>
      <c r="I42" s="86">
        <v>3</v>
      </c>
      <c r="J42" s="87" t="s">
        <v>486</v>
      </c>
      <c r="K42" s="87" t="s">
        <v>486</v>
      </c>
      <c r="L42" s="87" t="s">
        <v>486</v>
      </c>
      <c r="M42" s="88" t="s">
        <v>486</v>
      </c>
    </row>
    <row r="43" spans="2:13" ht="27.75" customHeight="1" x14ac:dyDescent="0.15">
      <c r="B43" s="1204"/>
      <c r="C43" s="1205"/>
      <c r="D43" s="85"/>
      <c r="E43" s="1210" t="s">
        <v>27</v>
      </c>
      <c r="F43" s="1210"/>
      <c r="G43" s="1210"/>
      <c r="H43" s="1211"/>
      <c r="I43" s="86">
        <v>254</v>
      </c>
      <c r="J43" s="87">
        <v>292</v>
      </c>
      <c r="K43" s="87">
        <v>344</v>
      </c>
      <c r="L43" s="87">
        <v>397</v>
      </c>
      <c r="M43" s="88">
        <v>409</v>
      </c>
    </row>
    <row r="44" spans="2:13" ht="27.75" customHeight="1" x14ac:dyDescent="0.15">
      <c r="B44" s="1204"/>
      <c r="C44" s="1205"/>
      <c r="D44" s="85"/>
      <c r="E44" s="1210" t="s">
        <v>28</v>
      </c>
      <c r="F44" s="1210"/>
      <c r="G44" s="1210"/>
      <c r="H44" s="1211"/>
      <c r="I44" s="86">
        <v>5</v>
      </c>
      <c r="J44" s="87">
        <v>5</v>
      </c>
      <c r="K44" s="87">
        <v>15</v>
      </c>
      <c r="L44" s="87">
        <v>30</v>
      </c>
      <c r="M44" s="88">
        <v>36</v>
      </c>
    </row>
    <row r="45" spans="2:13" ht="27.75" customHeight="1" x14ac:dyDescent="0.15">
      <c r="B45" s="1204"/>
      <c r="C45" s="1205"/>
      <c r="D45" s="85"/>
      <c r="E45" s="1210" t="s">
        <v>29</v>
      </c>
      <c r="F45" s="1210"/>
      <c r="G45" s="1210"/>
      <c r="H45" s="1211"/>
      <c r="I45" s="86">
        <v>571</v>
      </c>
      <c r="J45" s="87">
        <v>268</v>
      </c>
      <c r="K45" s="87">
        <v>491</v>
      </c>
      <c r="L45" s="87">
        <v>491</v>
      </c>
      <c r="M45" s="88">
        <v>500</v>
      </c>
    </row>
    <row r="46" spans="2:13" ht="27.75" customHeight="1" x14ac:dyDescent="0.15">
      <c r="B46" s="1204"/>
      <c r="C46" s="1205"/>
      <c r="D46" s="89"/>
      <c r="E46" s="1210" t="s">
        <v>30</v>
      </c>
      <c r="F46" s="1210"/>
      <c r="G46" s="1210"/>
      <c r="H46" s="1211"/>
      <c r="I46" s="86" t="s">
        <v>486</v>
      </c>
      <c r="J46" s="87" t="s">
        <v>486</v>
      </c>
      <c r="K46" s="87" t="s">
        <v>486</v>
      </c>
      <c r="L46" s="87" t="s">
        <v>486</v>
      </c>
      <c r="M46" s="88" t="s">
        <v>486</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1357</v>
      </c>
      <c r="J50" s="87">
        <v>1325</v>
      </c>
      <c r="K50" s="87">
        <v>1306</v>
      </c>
      <c r="L50" s="87">
        <v>1535</v>
      </c>
      <c r="M50" s="88">
        <v>1874</v>
      </c>
    </row>
    <row r="51" spans="2:13" ht="27.75" customHeight="1" x14ac:dyDescent="0.15">
      <c r="B51" s="1204"/>
      <c r="C51" s="1205"/>
      <c r="D51" s="85"/>
      <c r="E51" s="1210" t="s">
        <v>36</v>
      </c>
      <c r="F51" s="1210"/>
      <c r="G51" s="1210"/>
      <c r="H51" s="1211"/>
      <c r="I51" s="86">
        <v>19</v>
      </c>
      <c r="J51" s="87">
        <v>14</v>
      </c>
      <c r="K51" s="87">
        <v>21</v>
      </c>
      <c r="L51" s="87">
        <v>5</v>
      </c>
      <c r="M51" s="88">
        <v>3</v>
      </c>
    </row>
    <row r="52" spans="2:13" ht="27.75" customHeight="1" x14ac:dyDescent="0.15">
      <c r="B52" s="1206"/>
      <c r="C52" s="1207"/>
      <c r="D52" s="85"/>
      <c r="E52" s="1210" t="s">
        <v>37</v>
      </c>
      <c r="F52" s="1210"/>
      <c r="G52" s="1210"/>
      <c r="H52" s="1211"/>
      <c r="I52" s="86">
        <v>2217</v>
      </c>
      <c r="J52" s="87">
        <v>2258</v>
      </c>
      <c r="K52" s="87">
        <v>2081</v>
      </c>
      <c r="L52" s="87">
        <v>1890</v>
      </c>
      <c r="M52" s="88">
        <v>1890</v>
      </c>
    </row>
    <row r="53" spans="2:13" ht="27.75" customHeight="1" thickBot="1" x14ac:dyDescent="0.2">
      <c r="B53" s="1217" t="s">
        <v>21</v>
      </c>
      <c r="C53" s="1218"/>
      <c r="D53" s="92"/>
      <c r="E53" s="1219" t="s">
        <v>38</v>
      </c>
      <c r="F53" s="1219"/>
      <c r="G53" s="1219"/>
      <c r="H53" s="1220"/>
      <c r="I53" s="93">
        <v>44</v>
      </c>
      <c r="J53" s="94">
        <v>-489</v>
      </c>
      <c r="K53" s="94">
        <v>-324</v>
      </c>
      <c r="L53" s="94">
        <v>-463</v>
      </c>
      <c r="M53" s="95">
        <v>-756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566</v>
      </c>
      <c r="H51" s="1248"/>
      <c r="I51" s="1253" t="s">
        <v>567</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569</v>
      </c>
      <c r="H55" s="1228"/>
      <c r="I55" s="1233" t="s">
        <v>567</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568</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566</v>
      </c>
      <c r="H73" s="1248"/>
      <c r="I73" s="1253" t="s">
        <v>567</v>
      </c>
      <c r="J73" s="1253"/>
      <c r="K73" s="1234">
        <v>4.7</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572</v>
      </c>
      <c r="J75" s="1233"/>
      <c r="K75" s="1225">
        <v>16.8</v>
      </c>
      <c r="L75" s="1225">
        <v>14.5</v>
      </c>
      <c r="M75" s="1225">
        <v>11.7</v>
      </c>
      <c r="N75" s="1225">
        <v>8.1</v>
      </c>
      <c r="O75" s="1225">
        <v>2.6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569</v>
      </c>
      <c r="H77" s="1228"/>
      <c r="I77" s="1233" t="s">
        <v>567</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572</v>
      </c>
      <c r="J79" s="1223"/>
      <c r="K79" s="1224">
        <v>9.6999999999999993</v>
      </c>
      <c r="L79" s="1224">
        <v>8.6</v>
      </c>
      <c r="M79" s="1224">
        <v>7.7</v>
      </c>
      <c r="N79" s="1224">
        <v>7.2</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261282</v>
      </c>
      <c r="E3" s="118"/>
      <c r="F3" s="119">
        <v>185018</v>
      </c>
      <c r="G3" s="120"/>
      <c r="H3" s="121"/>
    </row>
    <row r="4" spans="1:8" x14ac:dyDescent="0.15">
      <c r="A4" s="122"/>
      <c r="B4" s="123"/>
      <c r="C4" s="124"/>
      <c r="D4" s="125">
        <v>69615</v>
      </c>
      <c r="E4" s="126"/>
      <c r="F4" s="127">
        <v>95064</v>
      </c>
      <c r="G4" s="128"/>
      <c r="H4" s="129"/>
    </row>
    <row r="5" spans="1:8" x14ac:dyDescent="0.15">
      <c r="A5" s="110" t="s">
        <v>520</v>
      </c>
      <c r="B5" s="115"/>
      <c r="C5" s="116"/>
      <c r="D5" s="117">
        <v>342252</v>
      </c>
      <c r="E5" s="118"/>
      <c r="F5" s="119">
        <v>238802</v>
      </c>
      <c r="G5" s="120"/>
      <c r="H5" s="121"/>
    </row>
    <row r="6" spans="1:8" x14ac:dyDescent="0.15">
      <c r="A6" s="122"/>
      <c r="B6" s="123"/>
      <c r="C6" s="124"/>
      <c r="D6" s="125">
        <v>150723</v>
      </c>
      <c r="E6" s="126"/>
      <c r="F6" s="127">
        <v>128562</v>
      </c>
      <c r="G6" s="128"/>
      <c r="H6" s="129"/>
    </row>
    <row r="7" spans="1:8" x14ac:dyDescent="0.15">
      <c r="A7" s="110" t="s">
        <v>521</v>
      </c>
      <c r="B7" s="115"/>
      <c r="C7" s="116"/>
      <c r="D7" s="117">
        <v>164140</v>
      </c>
      <c r="E7" s="118"/>
      <c r="F7" s="119">
        <v>288550</v>
      </c>
      <c r="G7" s="120"/>
      <c r="H7" s="121"/>
    </row>
    <row r="8" spans="1:8" x14ac:dyDescent="0.15">
      <c r="A8" s="122"/>
      <c r="B8" s="123"/>
      <c r="C8" s="124"/>
      <c r="D8" s="125">
        <v>81397</v>
      </c>
      <c r="E8" s="126"/>
      <c r="F8" s="127">
        <v>141525</v>
      </c>
      <c r="G8" s="128"/>
      <c r="H8" s="129"/>
    </row>
    <row r="9" spans="1:8" x14ac:dyDescent="0.15">
      <c r="A9" s="110" t="s">
        <v>522</v>
      </c>
      <c r="B9" s="115"/>
      <c r="C9" s="116"/>
      <c r="D9" s="117">
        <v>236197</v>
      </c>
      <c r="E9" s="118"/>
      <c r="F9" s="119">
        <v>245039</v>
      </c>
      <c r="G9" s="120"/>
      <c r="H9" s="121"/>
    </row>
    <row r="10" spans="1:8" x14ac:dyDescent="0.15">
      <c r="A10" s="122"/>
      <c r="B10" s="123"/>
      <c r="C10" s="124"/>
      <c r="D10" s="125">
        <v>107367</v>
      </c>
      <c r="E10" s="126"/>
      <c r="F10" s="127">
        <v>108922</v>
      </c>
      <c r="G10" s="128"/>
      <c r="H10" s="129"/>
    </row>
    <row r="11" spans="1:8" x14ac:dyDescent="0.15">
      <c r="A11" s="110" t="s">
        <v>523</v>
      </c>
      <c r="B11" s="115"/>
      <c r="C11" s="116"/>
      <c r="D11" s="117">
        <v>205418</v>
      </c>
      <c r="E11" s="118"/>
      <c r="F11" s="119">
        <v>291945</v>
      </c>
      <c r="G11" s="120"/>
      <c r="H11" s="121"/>
    </row>
    <row r="12" spans="1:8" x14ac:dyDescent="0.15">
      <c r="A12" s="122"/>
      <c r="B12" s="123"/>
      <c r="C12" s="130"/>
      <c r="D12" s="125">
        <v>73416</v>
      </c>
      <c r="E12" s="126"/>
      <c r="F12" s="127">
        <v>127651</v>
      </c>
      <c r="G12" s="128"/>
      <c r="H12" s="129"/>
    </row>
    <row r="13" spans="1:8" x14ac:dyDescent="0.15">
      <c r="A13" s="110"/>
      <c r="B13" s="115"/>
      <c r="C13" s="131"/>
      <c r="D13" s="132">
        <v>241858</v>
      </c>
      <c r="E13" s="133"/>
      <c r="F13" s="134">
        <v>249871</v>
      </c>
      <c r="G13" s="135"/>
      <c r="H13" s="121"/>
    </row>
    <row r="14" spans="1:8" x14ac:dyDescent="0.15">
      <c r="A14" s="122"/>
      <c r="B14" s="123"/>
      <c r="C14" s="124"/>
      <c r="D14" s="125">
        <v>96504</v>
      </c>
      <c r="E14" s="126"/>
      <c r="F14" s="127">
        <v>120345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9.73</v>
      </c>
      <c r="C19" s="136">
        <f>ROUND(VALUE(SUBSTITUTE(実質収支比率等に係る経年分析!G$48,"▲","-")),2)</f>
        <v>6.25</v>
      </c>
      <c r="D19" s="136">
        <f>ROUND(VALUE(SUBSTITUTE(実質収支比率等に係る経年分析!H$48,"▲","-")),2)</f>
        <v>8.99</v>
      </c>
      <c r="E19" s="136">
        <f>ROUND(VALUE(SUBSTITUTE(実質収支比率等に係る経年分析!I$48,"▲","-")),2)</f>
        <v>7.2</v>
      </c>
      <c r="F19" s="136">
        <f>ROUND(VALUE(SUBSTITUTE(実質収支比率等に係る経年分析!J$48,"▲","-")),2)</f>
        <v>8.2799999999999994</v>
      </c>
    </row>
    <row r="20" spans="1:11" x14ac:dyDescent="0.15">
      <c r="A20" s="136" t="s">
        <v>43</v>
      </c>
      <c r="B20" s="136">
        <f>ROUND(VALUE(SUBSTITUTE(実質収支比率等に係る経年分析!F$47,"▲","-")),2)</f>
        <v>52.52</v>
      </c>
      <c r="C20" s="136">
        <f>ROUND(VALUE(SUBSTITUTE(実質収支比率等に係る経年分析!G$47,"▲","-")),2)</f>
        <v>53.7</v>
      </c>
      <c r="D20" s="136">
        <f>ROUND(VALUE(SUBSTITUTE(実質収支比率等に係る経年分析!H$47,"▲","-")),2)</f>
        <v>54.65</v>
      </c>
      <c r="E20" s="136">
        <f>ROUND(VALUE(SUBSTITUTE(実質収支比率等に係る経年分析!I$47,"▲","-")),2)</f>
        <v>69.010000000000005</v>
      </c>
      <c r="F20" s="136">
        <f>ROUND(VALUE(SUBSTITUTE(実質収支比率等に係る経年分析!J$47,"▲","-")),2)</f>
        <v>72.489999999999995</v>
      </c>
    </row>
    <row r="21" spans="1:11" x14ac:dyDescent="0.15">
      <c r="A21" s="136" t="s">
        <v>44</v>
      </c>
      <c r="B21" s="136">
        <f>IF(ISNUMBER(VALUE(SUBSTITUTE(実質収支比率等に係る経年分析!F$49,"▲","-"))),ROUND(VALUE(SUBSTITUTE(実質収支比率等に係る経年分析!F$49,"▲","-")),2),NA())</f>
        <v>1.6</v>
      </c>
      <c r="C21" s="136">
        <f>IF(ISNUMBER(VALUE(SUBSTITUTE(実質収支比率等に係る経年分析!G$49,"▲","-"))),ROUND(VALUE(SUBSTITUTE(実質収支比率等に係る経年分析!G$49,"▲","-")),2),NA())</f>
        <v>7.61</v>
      </c>
      <c r="D21" s="136">
        <f>IF(ISNUMBER(VALUE(SUBSTITUTE(実質収支比率等に係る経年分析!H$49,"▲","-"))),ROUND(VALUE(SUBSTITUTE(実質収支比率等に係る経年分析!H$49,"▲","-")),2),NA())</f>
        <v>10.61</v>
      </c>
      <c r="E21" s="136">
        <f>IF(ISNUMBER(VALUE(SUBSTITUTE(実質収支比率等に係る経年分析!I$49,"▲","-"))),ROUND(VALUE(SUBSTITUTE(実質収支比率等に係る経年分析!I$49,"▲","-")),2),NA())</f>
        <v>28.58</v>
      </c>
      <c r="F21" s="136">
        <f>IF(ISNUMBER(VALUE(SUBSTITUTE(実質収支比率等に係る経年分析!J$49,"▲","-"))),ROUND(VALUE(SUBSTITUTE(実質収支比率等に係る経年分析!J$49,"▲","-")),2),NA())</f>
        <v>0.76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f>IF(ROUND(VALUE(SUBSTITUTE(連結実質赤字比率に係る赤字・黒字の構成分析!G$38,"▲", "-")), 2) &lt; 0, ABS(ROUND(VALUE(SUBSTITUTE(連結実質赤字比率に係る赤字・黒字の構成分析!G$38,"▲", "-")), 2)), NA())</f>
        <v>0.04</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16.71</v>
      </c>
    </row>
    <row r="35" spans="1:16" x14ac:dyDescent="0.15">
      <c r="A35" s="137" t="str">
        <f>IF(連結実質赤字比率に係る赤字・黒字の構成分析!C$35="",NA(),連結実質赤字比率に係る赤字・黒字の構成分析!C$35)</f>
        <v>国民健康保険特別会計(直診勘定）</v>
      </c>
      <c r="B35" s="137">
        <f>IF(ROUND(VALUE(SUBSTITUTE(連結実質赤字比率に係る赤字・黒字の構成分析!F$35,"▲", "-")), 2) &lt; 0, ABS(ROUND(VALUE(SUBSTITUTE(連結実質赤字比率に係る赤字・黒字の構成分析!F$35,"▲", "-")), 2)), NA())</f>
        <v>2.31</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1.77</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1.38</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0.69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9.4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9.01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8.5399999999999991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7.95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8.44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382</v>
      </c>
      <c r="E42" s="138"/>
      <c r="F42" s="138"/>
      <c r="G42" s="138">
        <f>'実質公債費比率（分子）の構造'!L$52</f>
        <v>360</v>
      </c>
      <c r="H42" s="138"/>
      <c r="I42" s="138"/>
      <c r="J42" s="138">
        <f>'実質公債費比率（分子）の構造'!M$52</f>
        <v>346</v>
      </c>
      <c r="K42" s="138"/>
      <c r="L42" s="138"/>
      <c r="M42" s="138">
        <f>'実質公債費比率（分子）の構造'!N$52</f>
        <v>301</v>
      </c>
      <c r="N42" s="138"/>
      <c r="O42" s="138"/>
      <c r="P42" s="138">
        <f>'実質公債費比率（分子）の構造'!O$52</f>
        <v>279</v>
      </c>
    </row>
    <row r="43" spans="1:16" x14ac:dyDescent="0.15">
      <c r="A43" s="138" t="s">
        <v>52</v>
      </c>
      <c r="B43" s="138">
        <f>'実質公債費比率（分子）の構造'!K$51</f>
        <v>0</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3</v>
      </c>
      <c r="O45" s="138"/>
      <c r="P45" s="138"/>
    </row>
    <row r="46" spans="1:16" x14ac:dyDescent="0.15">
      <c r="A46" s="138" t="s">
        <v>55</v>
      </c>
      <c r="B46" s="138">
        <f>'実質公債費比率（分子）の構造'!K$48</f>
        <v>28</v>
      </c>
      <c r="C46" s="138"/>
      <c r="D46" s="138"/>
      <c r="E46" s="138">
        <f>'実質公債費比率（分子）の構造'!L$48</f>
        <v>16</v>
      </c>
      <c r="F46" s="138"/>
      <c r="G46" s="138"/>
      <c r="H46" s="138">
        <f>'実質公債費比率（分子）の構造'!M$48</f>
        <v>28</v>
      </c>
      <c r="I46" s="138"/>
      <c r="J46" s="138"/>
      <c r="K46" s="138">
        <f>'実質公債費比率（分子）の構造'!N$48</f>
        <v>34</v>
      </c>
      <c r="L46" s="138"/>
      <c r="M46" s="138"/>
      <c r="N46" s="138">
        <f>'実質公債費比率（分子）の構造'!O$48</f>
        <v>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472</v>
      </c>
      <c r="C49" s="138"/>
      <c r="D49" s="138"/>
      <c r="E49" s="138">
        <f>'実質公債費比率（分子）の構造'!L$45</f>
        <v>461</v>
      </c>
      <c r="F49" s="138"/>
      <c r="G49" s="138"/>
      <c r="H49" s="138">
        <f>'実質公債費比率（分子）の構造'!M$45</f>
        <v>399</v>
      </c>
      <c r="I49" s="138"/>
      <c r="J49" s="138"/>
      <c r="K49" s="138">
        <f>'実質公債費比率（分子）の構造'!N$45</f>
        <v>290</v>
      </c>
      <c r="L49" s="138"/>
      <c r="M49" s="138"/>
      <c r="N49" s="138">
        <f>'実質公債費比率（分子）の構造'!O$45</f>
        <v>214</v>
      </c>
      <c r="O49" s="138"/>
      <c r="P49" s="138"/>
    </row>
    <row r="50" spans="1:16" x14ac:dyDescent="0.15">
      <c r="A50" s="138" t="s">
        <v>59</v>
      </c>
      <c r="B50" s="138" t="e">
        <f>NA()</f>
        <v>#N/A</v>
      </c>
      <c r="C50" s="138">
        <f>IF(ISNUMBER('実質公債費比率（分子）の構造'!K$53),'実質公債費比率（分子）の構造'!K$53,NA())</f>
        <v>120</v>
      </c>
      <c r="D50" s="138" t="e">
        <f>NA()</f>
        <v>#N/A</v>
      </c>
      <c r="E50" s="138" t="e">
        <f>NA()</f>
        <v>#N/A</v>
      </c>
      <c r="F50" s="138">
        <f>IF(ISNUMBER('実質公債費比率（分子）の構造'!L$53),'実質公債費比率（分子）の構造'!L$53,NA())</f>
        <v>119</v>
      </c>
      <c r="G50" s="138" t="e">
        <f>NA()</f>
        <v>#N/A</v>
      </c>
      <c r="H50" s="138" t="e">
        <f>NA()</f>
        <v>#N/A</v>
      </c>
      <c r="I50" s="138">
        <f>IF(ISNUMBER('実質公債費比率（分子）の構造'!M$53),'実質公債費比率（分子）の構造'!M$53,NA())</f>
        <v>82</v>
      </c>
      <c r="J50" s="138" t="e">
        <f>NA()</f>
        <v>#N/A</v>
      </c>
      <c r="K50" s="138" t="e">
        <f>NA()</f>
        <v>#N/A</v>
      </c>
      <c r="L50" s="138">
        <f>IF(ISNUMBER('実質公債費比率（分子）の構造'!N$53),'実質公債費比率（分子）の構造'!N$53,NA())</f>
        <v>24</v>
      </c>
      <c r="M50" s="138" t="e">
        <f>NA()</f>
        <v>#N/A</v>
      </c>
      <c r="N50" s="138" t="e">
        <f>NA()</f>
        <v>#N/A</v>
      </c>
      <c r="O50" s="138">
        <f>IF(ISNUMBER('実質公債費比率（分子）の構造'!O$53),'実質公債費比率（分子）の構造'!O$53,NA())</f>
        <v>-33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2217</v>
      </c>
      <c r="E56" s="137"/>
      <c r="F56" s="137"/>
      <c r="G56" s="137">
        <f>'将来負担比率（分子）の構造'!J$52</f>
        <v>2258</v>
      </c>
      <c r="H56" s="137"/>
      <c r="I56" s="137"/>
      <c r="J56" s="137">
        <f>'将来負担比率（分子）の構造'!K$52</f>
        <v>2081</v>
      </c>
      <c r="K56" s="137"/>
      <c r="L56" s="137"/>
      <c r="M56" s="137">
        <f>'将来負担比率（分子）の構造'!L$52</f>
        <v>1890</v>
      </c>
      <c r="N56" s="137"/>
      <c r="O56" s="137"/>
      <c r="P56" s="137">
        <f>'将来負担比率（分子）の構造'!M$52</f>
        <v>1890</v>
      </c>
    </row>
    <row r="57" spans="1:16" x14ac:dyDescent="0.15">
      <c r="A57" s="137" t="s">
        <v>36</v>
      </c>
      <c r="B57" s="137"/>
      <c r="C57" s="137"/>
      <c r="D57" s="137">
        <f>'将来負担比率（分子）の構造'!I$51</f>
        <v>19</v>
      </c>
      <c r="E57" s="137"/>
      <c r="F57" s="137"/>
      <c r="G57" s="137">
        <f>'将来負担比率（分子）の構造'!J$51</f>
        <v>14</v>
      </c>
      <c r="H57" s="137"/>
      <c r="I57" s="137"/>
      <c r="J57" s="137">
        <f>'将来負担比率（分子）の構造'!K$51</f>
        <v>21</v>
      </c>
      <c r="K57" s="137"/>
      <c r="L57" s="137"/>
      <c r="M57" s="137">
        <f>'将来負担比率（分子）の構造'!L$51</f>
        <v>5</v>
      </c>
      <c r="N57" s="137"/>
      <c r="O57" s="137"/>
      <c r="P57" s="137">
        <f>'将来負担比率（分子）の構造'!M$51</f>
        <v>3</v>
      </c>
    </row>
    <row r="58" spans="1:16" x14ac:dyDescent="0.15">
      <c r="A58" s="137" t="s">
        <v>35</v>
      </c>
      <c r="B58" s="137"/>
      <c r="C58" s="137"/>
      <c r="D58" s="137">
        <f>'将来負担比率（分子）の構造'!I$50</f>
        <v>1357</v>
      </c>
      <c r="E58" s="137"/>
      <c r="F58" s="137"/>
      <c r="G58" s="137">
        <f>'将来負担比率（分子）の構造'!J$50</f>
        <v>1325</v>
      </c>
      <c r="H58" s="137"/>
      <c r="I58" s="137"/>
      <c r="J58" s="137">
        <f>'将来負担比率（分子）の構造'!K$50</f>
        <v>1306</v>
      </c>
      <c r="K58" s="137"/>
      <c r="L58" s="137"/>
      <c r="M58" s="137">
        <f>'将来負担比率（分子）の構造'!L$50</f>
        <v>1535</v>
      </c>
      <c r="N58" s="137"/>
      <c r="O58" s="137"/>
      <c r="P58" s="137">
        <f>'将来負担比率（分子）の構造'!M$50</f>
        <v>1874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571</v>
      </c>
      <c r="C62" s="137"/>
      <c r="D62" s="137"/>
      <c r="E62" s="137">
        <f>'将来負担比率（分子）の構造'!J$45</f>
        <v>268</v>
      </c>
      <c r="F62" s="137"/>
      <c r="G62" s="137"/>
      <c r="H62" s="137">
        <f>'将来負担比率（分子）の構造'!K$45</f>
        <v>491</v>
      </c>
      <c r="I62" s="137"/>
      <c r="J62" s="137"/>
      <c r="K62" s="137">
        <f>'将来負担比率（分子）の構造'!L$45</f>
        <v>491</v>
      </c>
      <c r="L62" s="137"/>
      <c r="M62" s="137"/>
      <c r="N62" s="137">
        <f>'将来負担比率（分子）の構造'!M$45</f>
        <v>500</v>
      </c>
      <c r="O62" s="137"/>
      <c r="P62" s="137"/>
    </row>
    <row r="63" spans="1:16" x14ac:dyDescent="0.15">
      <c r="A63" s="137" t="s">
        <v>28</v>
      </c>
      <c r="B63" s="137">
        <f>'将来負担比率（分子）の構造'!I$44</f>
        <v>5</v>
      </c>
      <c r="C63" s="137"/>
      <c r="D63" s="137"/>
      <c r="E63" s="137">
        <f>'将来負担比率（分子）の構造'!J$44</f>
        <v>5</v>
      </c>
      <c r="F63" s="137"/>
      <c r="G63" s="137"/>
      <c r="H63" s="137">
        <f>'将来負担比率（分子）の構造'!K$44</f>
        <v>15</v>
      </c>
      <c r="I63" s="137"/>
      <c r="J63" s="137"/>
      <c r="K63" s="137">
        <f>'将来負担比率（分子）の構造'!L$44</f>
        <v>30</v>
      </c>
      <c r="L63" s="137"/>
      <c r="M63" s="137"/>
      <c r="N63" s="137">
        <f>'将来負担比率（分子）の構造'!M$44</f>
        <v>36</v>
      </c>
      <c r="O63" s="137"/>
      <c r="P63" s="137"/>
    </row>
    <row r="64" spans="1:16" x14ac:dyDescent="0.15">
      <c r="A64" s="137" t="s">
        <v>27</v>
      </c>
      <c r="B64" s="137">
        <f>'将来負担比率（分子）の構造'!I$43</f>
        <v>254</v>
      </c>
      <c r="C64" s="137"/>
      <c r="D64" s="137"/>
      <c r="E64" s="137">
        <f>'将来負担比率（分子）の構造'!J$43</f>
        <v>292</v>
      </c>
      <c r="F64" s="137"/>
      <c r="G64" s="137"/>
      <c r="H64" s="137">
        <f>'将来負担比率（分子）の構造'!K$43</f>
        <v>344</v>
      </c>
      <c r="I64" s="137"/>
      <c r="J64" s="137"/>
      <c r="K64" s="137">
        <f>'将来負担比率（分子）の構造'!L$43</f>
        <v>397</v>
      </c>
      <c r="L64" s="137"/>
      <c r="M64" s="137"/>
      <c r="N64" s="137">
        <f>'将来負担比率（分子）の構造'!M$43</f>
        <v>409</v>
      </c>
      <c r="O64" s="137"/>
      <c r="P64" s="137"/>
    </row>
    <row r="65" spans="1:16" x14ac:dyDescent="0.15">
      <c r="A65" s="137" t="s">
        <v>26</v>
      </c>
      <c r="B65" s="137">
        <f>'将来負担比率（分子）の構造'!I$42</f>
        <v>3</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2804</v>
      </c>
      <c r="C66" s="137"/>
      <c r="D66" s="137"/>
      <c r="E66" s="137">
        <f>'将来負担比率（分子）の構造'!J$41</f>
        <v>2543</v>
      </c>
      <c r="F66" s="137"/>
      <c r="G66" s="137"/>
      <c r="H66" s="137">
        <f>'将来負担比率（分子）の構造'!K$41</f>
        <v>2234</v>
      </c>
      <c r="I66" s="137"/>
      <c r="J66" s="137"/>
      <c r="K66" s="137">
        <f>'将来負担比率（分子）の構造'!L$41</f>
        <v>2050</v>
      </c>
      <c r="L66" s="137"/>
      <c r="M66" s="137"/>
      <c r="N66" s="137">
        <f>'将来負担比率（分子）の構造'!M$41</f>
        <v>2066</v>
      </c>
      <c r="O66" s="137"/>
      <c r="P66" s="137"/>
    </row>
    <row r="67" spans="1:16" x14ac:dyDescent="0.15">
      <c r="A67" s="137" t="s">
        <v>63</v>
      </c>
      <c r="B67" s="137" t="e">
        <f>NA()</f>
        <v>#N/A</v>
      </c>
      <c r="C67" s="137">
        <f>IF(ISNUMBER('将来負担比率（分子）の構造'!I$53), IF('将来負担比率（分子）の構造'!I$53 &lt; 0, 0, '将来負担比率（分子）の構造'!I$53), NA())</f>
        <v>44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123379</v>
      </c>
      <c r="S5" s="615"/>
      <c r="T5" s="615"/>
      <c r="U5" s="615"/>
      <c r="V5" s="615"/>
      <c r="W5" s="615"/>
      <c r="X5" s="615"/>
      <c r="Y5" s="616"/>
      <c r="Z5" s="617">
        <v>5.4</v>
      </c>
      <c r="AA5" s="617"/>
      <c r="AB5" s="617"/>
      <c r="AC5" s="617"/>
      <c r="AD5" s="618">
        <v>123379</v>
      </c>
      <c r="AE5" s="618"/>
      <c r="AF5" s="618"/>
      <c r="AG5" s="618"/>
      <c r="AH5" s="618"/>
      <c r="AI5" s="618"/>
      <c r="AJ5" s="618"/>
      <c r="AK5" s="618"/>
      <c r="AL5" s="619">
        <v>10</v>
      </c>
      <c r="AM5" s="620"/>
      <c r="AN5" s="620"/>
      <c r="AO5" s="621"/>
      <c r="AP5" s="611" t="s">
        <v>211</v>
      </c>
      <c r="AQ5" s="612"/>
      <c r="AR5" s="612"/>
      <c r="AS5" s="612"/>
      <c r="AT5" s="612"/>
      <c r="AU5" s="612"/>
      <c r="AV5" s="612"/>
      <c r="AW5" s="612"/>
      <c r="AX5" s="612"/>
      <c r="AY5" s="612"/>
      <c r="AZ5" s="612"/>
      <c r="BA5" s="612"/>
      <c r="BB5" s="612"/>
      <c r="BC5" s="612"/>
      <c r="BD5" s="612"/>
      <c r="BE5" s="612"/>
      <c r="BF5" s="613"/>
      <c r="BG5" s="625">
        <v>123379</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23586</v>
      </c>
      <c r="S6" s="626"/>
      <c r="T6" s="626"/>
      <c r="U6" s="626"/>
      <c r="V6" s="626"/>
      <c r="W6" s="626"/>
      <c r="X6" s="626"/>
      <c r="Y6" s="627"/>
      <c r="Z6" s="628">
        <v>1</v>
      </c>
      <c r="AA6" s="628"/>
      <c r="AB6" s="628"/>
      <c r="AC6" s="628"/>
      <c r="AD6" s="629">
        <v>23586</v>
      </c>
      <c r="AE6" s="629"/>
      <c r="AF6" s="629"/>
      <c r="AG6" s="629"/>
      <c r="AH6" s="629"/>
      <c r="AI6" s="629"/>
      <c r="AJ6" s="629"/>
      <c r="AK6" s="629"/>
      <c r="AL6" s="630">
        <v>1.9</v>
      </c>
      <c r="AM6" s="631"/>
      <c r="AN6" s="631"/>
      <c r="AO6" s="632"/>
      <c r="AP6" s="622" t="s">
        <v>217</v>
      </c>
      <c r="AQ6" s="623"/>
      <c r="AR6" s="623"/>
      <c r="AS6" s="623"/>
      <c r="AT6" s="623"/>
      <c r="AU6" s="623"/>
      <c r="AV6" s="623"/>
      <c r="AW6" s="623"/>
      <c r="AX6" s="623"/>
      <c r="AY6" s="623"/>
      <c r="AZ6" s="623"/>
      <c r="BA6" s="623"/>
      <c r="BB6" s="623"/>
      <c r="BC6" s="623"/>
      <c r="BD6" s="623"/>
      <c r="BE6" s="623"/>
      <c r="BF6" s="624"/>
      <c r="BG6" s="625">
        <v>123379</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37974</v>
      </c>
      <c r="CS6" s="626"/>
      <c r="CT6" s="626"/>
      <c r="CU6" s="626"/>
      <c r="CV6" s="626"/>
      <c r="CW6" s="626"/>
      <c r="CX6" s="626"/>
      <c r="CY6" s="627"/>
      <c r="CZ6" s="628">
        <v>1.8</v>
      </c>
      <c r="DA6" s="628"/>
      <c r="DB6" s="628"/>
      <c r="DC6" s="628"/>
      <c r="DD6" s="634" t="s">
        <v>212</v>
      </c>
      <c r="DE6" s="626"/>
      <c r="DF6" s="626"/>
      <c r="DG6" s="626"/>
      <c r="DH6" s="626"/>
      <c r="DI6" s="626"/>
      <c r="DJ6" s="626"/>
      <c r="DK6" s="626"/>
      <c r="DL6" s="626"/>
      <c r="DM6" s="626"/>
      <c r="DN6" s="626"/>
      <c r="DO6" s="626"/>
      <c r="DP6" s="627"/>
      <c r="DQ6" s="634">
        <v>37974</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240</v>
      </c>
      <c r="S7" s="626"/>
      <c r="T7" s="626"/>
      <c r="U7" s="626"/>
      <c r="V7" s="626"/>
      <c r="W7" s="626"/>
      <c r="X7" s="626"/>
      <c r="Y7" s="627"/>
      <c r="Z7" s="628">
        <v>0</v>
      </c>
      <c r="AA7" s="628"/>
      <c r="AB7" s="628"/>
      <c r="AC7" s="628"/>
      <c r="AD7" s="629">
        <v>240</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55193</v>
      </c>
      <c r="BH7" s="626"/>
      <c r="BI7" s="626"/>
      <c r="BJ7" s="626"/>
      <c r="BK7" s="626"/>
      <c r="BL7" s="626"/>
      <c r="BM7" s="626"/>
      <c r="BN7" s="627"/>
      <c r="BO7" s="628">
        <v>44.7</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835125</v>
      </c>
      <c r="CS7" s="626"/>
      <c r="CT7" s="626"/>
      <c r="CU7" s="626"/>
      <c r="CV7" s="626"/>
      <c r="CW7" s="626"/>
      <c r="CX7" s="626"/>
      <c r="CY7" s="627"/>
      <c r="CZ7" s="628">
        <v>38.799999999999997</v>
      </c>
      <c r="DA7" s="628"/>
      <c r="DB7" s="628"/>
      <c r="DC7" s="628"/>
      <c r="DD7" s="634">
        <v>51291</v>
      </c>
      <c r="DE7" s="626"/>
      <c r="DF7" s="626"/>
      <c r="DG7" s="626"/>
      <c r="DH7" s="626"/>
      <c r="DI7" s="626"/>
      <c r="DJ7" s="626"/>
      <c r="DK7" s="626"/>
      <c r="DL7" s="626"/>
      <c r="DM7" s="626"/>
      <c r="DN7" s="626"/>
      <c r="DO7" s="626"/>
      <c r="DP7" s="627"/>
      <c r="DQ7" s="634">
        <v>652488</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929</v>
      </c>
      <c r="S8" s="626"/>
      <c r="T8" s="626"/>
      <c r="U8" s="626"/>
      <c r="V8" s="626"/>
      <c r="W8" s="626"/>
      <c r="X8" s="626"/>
      <c r="Y8" s="627"/>
      <c r="Z8" s="628">
        <v>0</v>
      </c>
      <c r="AA8" s="628"/>
      <c r="AB8" s="628"/>
      <c r="AC8" s="628"/>
      <c r="AD8" s="629">
        <v>929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2293</v>
      </c>
      <c r="BH8" s="626"/>
      <c r="BI8" s="626"/>
      <c r="BJ8" s="626"/>
      <c r="BK8" s="626"/>
      <c r="BL8" s="626"/>
      <c r="BM8" s="626"/>
      <c r="BN8" s="627"/>
      <c r="BO8" s="628">
        <v>1.9</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310571</v>
      </c>
      <c r="CS8" s="626"/>
      <c r="CT8" s="626"/>
      <c r="CU8" s="626"/>
      <c r="CV8" s="626"/>
      <c r="CW8" s="626"/>
      <c r="CX8" s="626"/>
      <c r="CY8" s="627"/>
      <c r="CZ8" s="628">
        <v>14.4</v>
      </c>
      <c r="DA8" s="628"/>
      <c r="DB8" s="628"/>
      <c r="DC8" s="628"/>
      <c r="DD8" s="634">
        <v>4239</v>
      </c>
      <c r="DE8" s="626"/>
      <c r="DF8" s="626"/>
      <c r="DG8" s="626"/>
      <c r="DH8" s="626"/>
      <c r="DI8" s="626"/>
      <c r="DJ8" s="626"/>
      <c r="DK8" s="626"/>
      <c r="DL8" s="626"/>
      <c r="DM8" s="626"/>
      <c r="DN8" s="626"/>
      <c r="DO8" s="626"/>
      <c r="DP8" s="627"/>
      <c r="DQ8" s="634">
        <v>187533</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477</v>
      </c>
      <c r="S9" s="626"/>
      <c r="T9" s="626"/>
      <c r="U9" s="626"/>
      <c r="V9" s="626"/>
      <c r="W9" s="626"/>
      <c r="X9" s="626"/>
      <c r="Y9" s="627"/>
      <c r="Z9" s="628">
        <v>0</v>
      </c>
      <c r="AA9" s="628"/>
      <c r="AB9" s="628"/>
      <c r="AC9" s="628"/>
      <c r="AD9" s="629">
        <v>477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48923</v>
      </c>
      <c r="BH9" s="626"/>
      <c r="BI9" s="626"/>
      <c r="BJ9" s="626"/>
      <c r="BK9" s="626"/>
      <c r="BL9" s="626"/>
      <c r="BM9" s="626"/>
      <c r="BN9" s="627"/>
      <c r="BO9" s="628">
        <v>39.700000000000003</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110557</v>
      </c>
      <c r="CS9" s="626"/>
      <c r="CT9" s="626"/>
      <c r="CU9" s="626"/>
      <c r="CV9" s="626"/>
      <c r="CW9" s="626"/>
      <c r="CX9" s="626"/>
      <c r="CY9" s="627"/>
      <c r="CZ9" s="628">
        <v>5.0999999999999996</v>
      </c>
      <c r="DA9" s="628"/>
      <c r="DB9" s="628"/>
      <c r="DC9" s="628"/>
      <c r="DD9" s="634">
        <v>2430</v>
      </c>
      <c r="DE9" s="626"/>
      <c r="DF9" s="626"/>
      <c r="DG9" s="626"/>
      <c r="DH9" s="626"/>
      <c r="DI9" s="626"/>
      <c r="DJ9" s="626"/>
      <c r="DK9" s="626"/>
      <c r="DL9" s="626"/>
      <c r="DM9" s="626"/>
      <c r="DN9" s="626"/>
      <c r="DO9" s="626"/>
      <c r="DP9" s="627"/>
      <c r="DQ9" s="634">
        <v>104248</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25749</v>
      </c>
      <c r="S10" s="626"/>
      <c r="T10" s="626"/>
      <c r="U10" s="626"/>
      <c r="V10" s="626"/>
      <c r="W10" s="626"/>
      <c r="X10" s="626"/>
      <c r="Y10" s="627"/>
      <c r="Z10" s="628">
        <v>1.1000000000000001</v>
      </c>
      <c r="AA10" s="628"/>
      <c r="AB10" s="628"/>
      <c r="AC10" s="628"/>
      <c r="AD10" s="629">
        <v>25749</v>
      </c>
      <c r="AE10" s="629"/>
      <c r="AF10" s="629"/>
      <c r="AG10" s="629"/>
      <c r="AH10" s="629"/>
      <c r="AI10" s="629"/>
      <c r="AJ10" s="629"/>
      <c r="AK10" s="629"/>
      <c r="AL10" s="630">
        <v>2.1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2576</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1401</v>
      </c>
      <c r="BH11" s="626"/>
      <c r="BI11" s="626"/>
      <c r="BJ11" s="626"/>
      <c r="BK11" s="626"/>
      <c r="BL11" s="626"/>
      <c r="BM11" s="626"/>
      <c r="BN11" s="627"/>
      <c r="BO11" s="628">
        <v>1.1000000000000001</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115560</v>
      </c>
      <c r="CS11" s="626"/>
      <c r="CT11" s="626"/>
      <c r="CU11" s="626"/>
      <c r="CV11" s="626"/>
      <c r="CW11" s="626"/>
      <c r="CX11" s="626"/>
      <c r="CY11" s="627"/>
      <c r="CZ11" s="628">
        <v>5.4</v>
      </c>
      <c r="DA11" s="628"/>
      <c r="DB11" s="628"/>
      <c r="DC11" s="628"/>
      <c r="DD11" s="634">
        <v>1049</v>
      </c>
      <c r="DE11" s="626"/>
      <c r="DF11" s="626"/>
      <c r="DG11" s="626"/>
      <c r="DH11" s="626"/>
      <c r="DI11" s="626"/>
      <c r="DJ11" s="626"/>
      <c r="DK11" s="626"/>
      <c r="DL11" s="626"/>
      <c r="DM11" s="626"/>
      <c r="DN11" s="626"/>
      <c r="DO11" s="626"/>
      <c r="DP11" s="627"/>
      <c r="DQ11" s="634">
        <v>40412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56287</v>
      </c>
      <c r="BH12" s="626"/>
      <c r="BI12" s="626"/>
      <c r="BJ12" s="626"/>
      <c r="BK12" s="626"/>
      <c r="BL12" s="626"/>
      <c r="BM12" s="626"/>
      <c r="BN12" s="627"/>
      <c r="BO12" s="628">
        <v>45.6</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34117</v>
      </c>
      <c r="CS12" s="626"/>
      <c r="CT12" s="626"/>
      <c r="CU12" s="626"/>
      <c r="CV12" s="626"/>
      <c r="CW12" s="626"/>
      <c r="CX12" s="626"/>
      <c r="CY12" s="627"/>
      <c r="CZ12" s="628">
        <v>1.6</v>
      </c>
      <c r="DA12" s="628"/>
      <c r="DB12" s="628"/>
      <c r="DC12" s="628"/>
      <c r="DD12" s="634">
        <v>2804</v>
      </c>
      <c r="DE12" s="626"/>
      <c r="DF12" s="626"/>
      <c r="DG12" s="626"/>
      <c r="DH12" s="626"/>
      <c r="DI12" s="626"/>
      <c r="DJ12" s="626"/>
      <c r="DK12" s="626"/>
      <c r="DL12" s="626"/>
      <c r="DM12" s="626"/>
      <c r="DN12" s="626"/>
      <c r="DO12" s="626"/>
      <c r="DP12" s="627"/>
      <c r="DQ12" s="634">
        <v>18918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5753</v>
      </c>
      <c r="S13" s="626"/>
      <c r="T13" s="626"/>
      <c r="U13" s="626"/>
      <c r="V13" s="626"/>
      <c r="W13" s="626"/>
      <c r="X13" s="626"/>
      <c r="Y13" s="627"/>
      <c r="Z13" s="628">
        <v>0.3</v>
      </c>
      <c r="AA13" s="628"/>
      <c r="AB13" s="628"/>
      <c r="AC13" s="628"/>
      <c r="AD13" s="629">
        <v>5753</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56200</v>
      </c>
      <c r="BH13" s="626"/>
      <c r="BI13" s="626"/>
      <c r="BJ13" s="626"/>
      <c r="BK13" s="626"/>
      <c r="BL13" s="626"/>
      <c r="BM13" s="626"/>
      <c r="BN13" s="627"/>
      <c r="BO13" s="628">
        <v>45.6</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227022</v>
      </c>
      <c r="CS13" s="626"/>
      <c r="CT13" s="626"/>
      <c r="CU13" s="626"/>
      <c r="CV13" s="626"/>
      <c r="CW13" s="626"/>
      <c r="CX13" s="626"/>
      <c r="CY13" s="627"/>
      <c r="CZ13" s="628">
        <v>10.5</v>
      </c>
      <c r="DA13" s="628"/>
      <c r="DB13" s="628"/>
      <c r="DC13" s="628"/>
      <c r="DD13" s="634">
        <v>194610</v>
      </c>
      <c r="DE13" s="626"/>
      <c r="DF13" s="626"/>
      <c r="DG13" s="626"/>
      <c r="DH13" s="626"/>
      <c r="DI13" s="626"/>
      <c r="DJ13" s="626"/>
      <c r="DK13" s="626"/>
      <c r="DL13" s="626"/>
      <c r="DM13" s="626"/>
      <c r="DN13" s="626"/>
      <c r="DO13" s="626"/>
      <c r="DP13" s="627"/>
      <c r="DQ13" s="634">
        <v>38989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5871</v>
      </c>
      <c r="BH14" s="626"/>
      <c r="BI14" s="626"/>
      <c r="BJ14" s="626"/>
      <c r="BK14" s="626"/>
      <c r="BL14" s="626"/>
      <c r="BM14" s="626"/>
      <c r="BN14" s="627"/>
      <c r="BO14" s="628">
        <v>4.8</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125173</v>
      </c>
      <c r="CS14" s="626"/>
      <c r="CT14" s="626"/>
      <c r="CU14" s="626"/>
      <c r="CV14" s="626"/>
      <c r="CW14" s="626"/>
      <c r="CX14" s="626"/>
      <c r="CY14" s="627"/>
      <c r="CZ14" s="628">
        <v>5.8</v>
      </c>
      <c r="DA14" s="628"/>
      <c r="DB14" s="628"/>
      <c r="DC14" s="628"/>
      <c r="DD14" s="634">
        <v>19346</v>
      </c>
      <c r="DE14" s="626"/>
      <c r="DF14" s="626"/>
      <c r="DG14" s="626"/>
      <c r="DH14" s="626"/>
      <c r="DI14" s="626"/>
      <c r="DJ14" s="626"/>
      <c r="DK14" s="626"/>
      <c r="DL14" s="626"/>
      <c r="DM14" s="626"/>
      <c r="DN14" s="626"/>
      <c r="DO14" s="626"/>
      <c r="DP14" s="627"/>
      <c r="DQ14" s="634">
        <v>99029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135</v>
      </c>
      <c r="S15" s="626"/>
      <c r="T15" s="626"/>
      <c r="U15" s="626"/>
      <c r="V15" s="626"/>
      <c r="W15" s="626"/>
      <c r="X15" s="626"/>
      <c r="Y15" s="627"/>
      <c r="Z15" s="628">
        <v>0</v>
      </c>
      <c r="AA15" s="628"/>
      <c r="AB15" s="628"/>
      <c r="AC15" s="628"/>
      <c r="AD15" s="629">
        <v>135</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6028</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144457</v>
      </c>
      <c r="CS15" s="626"/>
      <c r="CT15" s="626"/>
      <c r="CU15" s="626"/>
      <c r="CV15" s="626"/>
      <c r="CW15" s="626"/>
      <c r="CX15" s="626"/>
      <c r="CY15" s="627"/>
      <c r="CZ15" s="628">
        <v>6.7</v>
      </c>
      <c r="DA15" s="628"/>
      <c r="DB15" s="628"/>
      <c r="DC15" s="628"/>
      <c r="DD15" s="634">
        <v>41602</v>
      </c>
      <c r="DE15" s="626"/>
      <c r="DF15" s="626"/>
      <c r="DG15" s="626"/>
      <c r="DH15" s="626"/>
      <c r="DI15" s="626"/>
      <c r="DJ15" s="626"/>
      <c r="DK15" s="626"/>
      <c r="DL15" s="626"/>
      <c r="DM15" s="626"/>
      <c r="DN15" s="626"/>
      <c r="DO15" s="626"/>
      <c r="DP15" s="627"/>
      <c r="DQ15" s="634">
        <v>123509</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1216261</v>
      </c>
      <c r="S16" s="626"/>
      <c r="T16" s="626"/>
      <c r="U16" s="626"/>
      <c r="V16" s="626"/>
      <c r="W16" s="626"/>
      <c r="X16" s="626"/>
      <c r="Y16" s="627"/>
      <c r="Z16" s="628">
        <v>53.7</v>
      </c>
      <c r="AA16" s="628"/>
      <c r="AB16" s="628"/>
      <c r="AC16" s="628"/>
      <c r="AD16" s="629">
        <v>1049701</v>
      </c>
      <c r="AE16" s="629"/>
      <c r="AF16" s="629"/>
      <c r="AG16" s="629"/>
      <c r="AH16" s="629"/>
      <c r="AI16" s="629"/>
      <c r="AJ16" s="629"/>
      <c r="AK16" s="629"/>
      <c r="AL16" s="630">
        <v>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1049701</v>
      </c>
      <c r="S17" s="626"/>
      <c r="T17" s="626"/>
      <c r="U17" s="626"/>
      <c r="V17" s="626"/>
      <c r="W17" s="626"/>
      <c r="X17" s="626"/>
      <c r="Y17" s="627"/>
      <c r="Z17" s="628">
        <v>46.4</v>
      </c>
      <c r="AA17" s="628"/>
      <c r="AB17" s="628"/>
      <c r="AC17" s="628"/>
      <c r="AD17" s="629">
        <v>1049701</v>
      </c>
      <c r="AE17" s="629"/>
      <c r="AF17" s="629"/>
      <c r="AG17" s="629"/>
      <c r="AH17" s="629"/>
      <c r="AI17" s="629"/>
      <c r="AJ17" s="629"/>
      <c r="AK17" s="629"/>
      <c r="AL17" s="630">
        <v>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213873</v>
      </c>
      <c r="CS17" s="626"/>
      <c r="CT17" s="626"/>
      <c r="CU17" s="626"/>
      <c r="CV17" s="626"/>
      <c r="CW17" s="626"/>
      <c r="CX17" s="626"/>
      <c r="CY17" s="627"/>
      <c r="CZ17" s="628">
        <v>9.9</v>
      </c>
      <c r="DA17" s="628"/>
      <c r="DB17" s="628"/>
      <c r="DC17" s="628"/>
      <c r="DD17" s="634" t="s">
        <v>112</v>
      </c>
      <c r="DE17" s="626"/>
      <c r="DF17" s="626"/>
      <c r="DG17" s="626"/>
      <c r="DH17" s="626"/>
      <c r="DI17" s="626"/>
      <c r="DJ17" s="626"/>
      <c r="DK17" s="626"/>
      <c r="DL17" s="626"/>
      <c r="DM17" s="626"/>
      <c r="DN17" s="626"/>
      <c r="DO17" s="626"/>
      <c r="DP17" s="627"/>
      <c r="DQ17" s="634">
        <v>211919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166560</v>
      </c>
      <c r="S18" s="626"/>
      <c r="T18" s="626"/>
      <c r="U18" s="626"/>
      <c r="V18" s="626"/>
      <c r="W18" s="626"/>
      <c r="X18" s="626"/>
      <c r="Y18" s="627"/>
      <c r="Z18" s="628">
        <v>7.4</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1396509</v>
      </c>
      <c r="S20" s="626"/>
      <c r="T20" s="626"/>
      <c r="U20" s="626"/>
      <c r="V20" s="626"/>
      <c r="W20" s="626"/>
      <c r="X20" s="626"/>
      <c r="Y20" s="627"/>
      <c r="Z20" s="628">
        <v>61.7</v>
      </c>
      <c r="AA20" s="628"/>
      <c r="AB20" s="628"/>
      <c r="AC20" s="628"/>
      <c r="AD20" s="629">
        <v>1229949</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2154429</v>
      </c>
      <c r="CS20" s="626"/>
      <c r="CT20" s="626"/>
      <c r="CU20" s="626"/>
      <c r="CV20" s="626"/>
      <c r="CW20" s="626"/>
      <c r="CX20" s="626"/>
      <c r="CY20" s="627"/>
      <c r="CZ20" s="628">
        <v>100</v>
      </c>
      <c r="DA20" s="628"/>
      <c r="DB20" s="628"/>
      <c r="DC20" s="628"/>
      <c r="DD20" s="634">
        <v>317371</v>
      </c>
      <c r="DE20" s="626"/>
      <c r="DF20" s="626"/>
      <c r="DG20" s="626"/>
      <c r="DH20" s="626"/>
      <c r="DI20" s="626"/>
      <c r="DJ20" s="626"/>
      <c r="DK20" s="626"/>
      <c r="DL20" s="626"/>
      <c r="DM20" s="626"/>
      <c r="DN20" s="626"/>
      <c r="DO20" s="626"/>
      <c r="DP20" s="627"/>
      <c r="DQ20" s="634">
        <v>1515019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526</v>
      </c>
      <c r="S21" s="626"/>
      <c r="T21" s="626"/>
      <c r="U21" s="626"/>
      <c r="V21" s="626"/>
      <c r="W21" s="626"/>
      <c r="X21" s="626"/>
      <c r="Y21" s="627"/>
      <c r="Z21" s="628">
        <v>0</v>
      </c>
      <c r="AA21" s="628"/>
      <c r="AB21" s="628"/>
      <c r="AC21" s="628"/>
      <c r="AD21" s="629">
        <v>526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3228</v>
      </c>
      <c r="S22" s="626"/>
      <c r="T22" s="626"/>
      <c r="U22" s="626"/>
      <c r="V22" s="626"/>
      <c r="W22" s="626"/>
      <c r="X22" s="626"/>
      <c r="Y22" s="627"/>
      <c r="Z22" s="628">
        <v>0.1</v>
      </c>
      <c r="AA22" s="628"/>
      <c r="AB22" s="628"/>
      <c r="AC22" s="628"/>
      <c r="AD22" s="629">
        <v>3038</v>
      </c>
      <c r="AE22" s="629"/>
      <c r="AF22" s="629"/>
      <c r="AG22" s="629"/>
      <c r="AH22" s="629"/>
      <c r="AI22" s="629"/>
      <c r="AJ22" s="629"/>
      <c r="AK22" s="629"/>
      <c r="AL22" s="630">
        <v>0.2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12656</v>
      </c>
      <c r="S23" s="626"/>
      <c r="T23" s="626"/>
      <c r="U23" s="626"/>
      <c r="V23" s="626"/>
      <c r="W23" s="626"/>
      <c r="X23" s="626"/>
      <c r="Y23" s="627"/>
      <c r="Z23" s="628">
        <v>0.6</v>
      </c>
      <c r="AA23" s="628"/>
      <c r="AB23" s="628"/>
      <c r="AC23" s="628"/>
      <c r="AD23" s="629">
        <v>395</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1323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725170</v>
      </c>
      <c r="CS24" s="615"/>
      <c r="CT24" s="615"/>
      <c r="CU24" s="615"/>
      <c r="CV24" s="615"/>
      <c r="CW24" s="615"/>
      <c r="CX24" s="615"/>
      <c r="CY24" s="616"/>
      <c r="CZ24" s="654">
        <v>33.700000000000003</v>
      </c>
      <c r="DA24" s="655"/>
      <c r="DB24" s="655"/>
      <c r="DC24" s="656"/>
      <c r="DD24" s="653">
        <v>615387</v>
      </c>
      <c r="DE24" s="615"/>
      <c r="DF24" s="615"/>
      <c r="DG24" s="615"/>
      <c r="DH24" s="615"/>
      <c r="DI24" s="615"/>
      <c r="DJ24" s="615"/>
      <c r="DK24" s="616"/>
      <c r="DL24" s="653">
        <v>568719</v>
      </c>
      <c r="DM24" s="615"/>
      <c r="DN24" s="615"/>
      <c r="DO24" s="615"/>
      <c r="DP24" s="615"/>
      <c r="DQ24" s="615"/>
      <c r="DR24" s="615"/>
      <c r="DS24" s="615"/>
      <c r="DT24" s="615"/>
      <c r="DU24" s="615"/>
      <c r="DV24" s="616"/>
      <c r="DW24" s="619">
        <v>44.4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286960</v>
      </c>
      <c r="S25" s="626"/>
      <c r="T25" s="626"/>
      <c r="U25" s="626"/>
      <c r="V25" s="626"/>
      <c r="W25" s="626"/>
      <c r="X25" s="626"/>
      <c r="Y25" s="627"/>
      <c r="Z25" s="628">
        <v>12.7</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412957</v>
      </c>
      <c r="CS25" s="645"/>
      <c r="CT25" s="645"/>
      <c r="CU25" s="645"/>
      <c r="CV25" s="645"/>
      <c r="CW25" s="645"/>
      <c r="CX25" s="645"/>
      <c r="CY25" s="646"/>
      <c r="CZ25" s="659">
        <v>19.2</v>
      </c>
      <c r="DA25" s="660"/>
      <c r="DB25" s="660"/>
      <c r="DC25" s="661"/>
      <c r="DD25" s="634">
        <v>372735</v>
      </c>
      <c r="DE25" s="645"/>
      <c r="DF25" s="645"/>
      <c r="DG25" s="645"/>
      <c r="DH25" s="645"/>
      <c r="DI25" s="645"/>
      <c r="DJ25" s="645"/>
      <c r="DK25" s="646"/>
      <c r="DL25" s="634">
        <v>327913</v>
      </c>
      <c r="DM25" s="645"/>
      <c r="DN25" s="645"/>
      <c r="DO25" s="645"/>
      <c r="DP25" s="645"/>
      <c r="DQ25" s="645"/>
      <c r="DR25" s="645"/>
      <c r="DS25" s="645"/>
      <c r="DT25" s="645"/>
      <c r="DU25" s="645"/>
      <c r="DV25" s="646"/>
      <c r="DW25" s="630">
        <v>25.6</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217104</v>
      </c>
      <c r="CS26" s="626"/>
      <c r="CT26" s="626"/>
      <c r="CU26" s="626"/>
      <c r="CV26" s="626"/>
      <c r="CW26" s="626"/>
      <c r="CX26" s="626"/>
      <c r="CY26" s="627"/>
      <c r="CZ26" s="659">
        <v>10.1</v>
      </c>
      <c r="DA26" s="660"/>
      <c r="DB26" s="660"/>
      <c r="DC26" s="661"/>
      <c r="DD26" s="634">
        <v>217104</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113075</v>
      </c>
      <c r="S27" s="626"/>
      <c r="T27" s="626"/>
      <c r="U27" s="626"/>
      <c r="V27" s="626"/>
      <c r="W27" s="626"/>
      <c r="X27" s="626"/>
      <c r="Y27" s="627"/>
      <c r="Z27" s="628">
        <v>5</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123379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98340</v>
      </c>
      <c r="CS27" s="645"/>
      <c r="CT27" s="645"/>
      <c r="CU27" s="645"/>
      <c r="CV27" s="645"/>
      <c r="CW27" s="645"/>
      <c r="CX27" s="645"/>
      <c r="CY27" s="646"/>
      <c r="CZ27" s="659">
        <v>4.5999999999999996</v>
      </c>
      <c r="DA27" s="660"/>
      <c r="DB27" s="660"/>
      <c r="DC27" s="661"/>
      <c r="DD27" s="634">
        <v>30733</v>
      </c>
      <c r="DE27" s="645"/>
      <c r="DF27" s="645"/>
      <c r="DG27" s="645"/>
      <c r="DH27" s="645"/>
      <c r="DI27" s="645"/>
      <c r="DJ27" s="645"/>
      <c r="DK27" s="646"/>
      <c r="DL27" s="634">
        <v>28887</v>
      </c>
      <c r="DM27" s="645"/>
      <c r="DN27" s="645"/>
      <c r="DO27" s="645"/>
      <c r="DP27" s="645"/>
      <c r="DQ27" s="645"/>
      <c r="DR27" s="645"/>
      <c r="DS27" s="645"/>
      <c r="DT27" s="645"/>
      <c r="DU27" s="645"/>
      <c r="DV27" s="646"/>
      <c r="DW27" s="630">
        <v>2.2999999999999998</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1739</v>
      </c>
      <c r="S28" s="626"/>
      <c r="T28" s="626"/>
      <c r="U28" s="626"/>
      <c r="V28" s="626"/>
      <c r="W28" s="626"/>
      <c r="X28" s="626"/>
      <c r="Y28" s="627"/>
      <c r="Z28" s="628">
        <v>0.1</v>
      </c>
      <c r="AA28" s="628"/>
      <c r="AB28" s="628"/>
      <c r="AC28" s="628"/>
      <c r="AD28" s="629">
        <v>681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213873</v>
      </c>
      <c r="CS28" s="626"/>
      <c r="CT28" s="626"/>
      <c r="CU28" s="626"/>
      <c r="CV28" s="626"/>
      <c r="CW28" s="626"/>
      <c r="CX28" s="626"/>
      <c r="CY28" s="627"/>
      <c r="CZ28" s="659">
        <v>9.9</v>
      </c>
      <c r="DA28" s="660"/>
      <c r="DB28" s="660"/>
      <c r="DC28" s="661"/>
      <c r="DD28" s="634">
        <v>211919</v>
      </c>
      <c r="DE28" s="626"/>
      <c r="DF28" s="626"/>
      <c r="DG28" s="626"/>
      <c r="DH28" s="626"/>
      <c r="DI28" s="626"/>
      <c r="DJ28" s="626"/>
      <c r="DK28" s="627"/>
      <c r="DL28" s="634">
        <v>211919</v>
      </c>
      <c r="DM28" s="626"/>
      <c r="DN28" s="626"/>
      <c r="DO28" s="626"/>
      <c r="DP28" s="626"/>
      <c r="DQ28" s="626"/>
      <c r="DR28" s="626"/>
      <c r="DS28" s="626"/>
      <c r="DT28" s="626"/>
      <c r="DU28" s="626"/>
      <c r="DV28" s="627"/>
      <c r="DW28" s="630">
        <v>16.5</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83391</v>
      </c>
      <c r="S29" s="626"/>
      <c r="T29" s="626"/>
      <c r="U29" s="626"/>
      <c r="V29" s="626"/>
      <c r="W29" s="626"/>
      <c r="X29" s="626"/>
      <c r="Y29" s="627"/>
      <c r="Z29" s="628">
        <v>3.7</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213873</v>
      </c>
      <c r="CS29" s="645"/>
      <c r="CT29" s="645"/>
      <c r="CU29" s="645"/>
      <c r="CV29" s="645"/>
      <c r="CW29" s="645"/>
      <c r="CX29" s="645"/>
      <c r="CY29" s="646"/>
      <c r="CZ29" s="659">
        <v>9.9</v>
      </c>
      <c r="DA29" s="660"/>
      <c r="DB29" s="660"/>
      <c r="DC29" s="661"/>
      <c r="DD29" s="634">
        <v>211919</v>
      </c>
      <c r="DE29" s="645"/>
      <c r="DF29" s="645"/>
      <c r="DG29" s="645"/>
      <c r="DH29" s="645"/>
      <c r="DI29" s="645"/>
      <c r="DJ29" s="645"/>
      <c r="DK29" s="646"/>
      <c r="DL29" s="634">
        <v>211919</v>
      </c>
      <c r="DM29" s="645"/>
      <c r="DN29" s="645"/>
      <c r="DO29" s="645"/>
      <c r="DP29" s="645"/>
      <c r="DQ29" s="645"/>
      <c r="DR29" s="645"/>
      <c r="DS29" s="645"/>
      <c r="DT29" s="645"/>
      <c r="DU29" s="645"/>
      <c r="DV29" s="646"/>
      <c r="DW29" s="630">
        <v>16.5</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2600</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98.8</v>
      </c>
      <c r="BH30" s="684"/>
      <c r="BI30" s="684"/>
      <c r="BJ30" s="684"/>
      <c r="BK30" s="684"/>
      <c r="BL30" s="684"/>
      <c r="BM30" s="620">
        <v>95.1</v>
      </c>
      <c r="BN30" s="684"/>
      <c r="BO30" s="684"/>
      <c r="BP30" s="684"/>
      <c r="BQ30" s="685"/>
      <c r="BR30" s="683">
        <v>98.5</v>
      </c>
      <c r="BS30" s="684"/>
      <c r="BT30" s="684"/>
      <c r="BU30" s="684"/>
      <c r="BV30" s="684"/>
      <c r="BW30" s="684"/>
      <c r="BX30" s="620">
        <v>94.2</v>
      </c>
      <c r="BY30" s="684"/>
      <c r="BZ30" s="684"/>
      <c r="CA30" s="684"/>
      <c r="CB30" s="685"/>
      <c r="CD30" s="688"/>
      <c r="CE30" s="689"/>
      <c r="CF30" s="639" t="s">
        <v>294</v>
      </c>
      <c r="CG30" s="640"/>
      <c r="CH30" s="640"/>
      <c r="CI30" s="640"/>
      <c r="CJ30" s="640"/>
      <c r="CK30" s="640"/>
      <c r="CL30" s="640"/>
      <c r="CM30" s="640"/>
      <c r="CN30" s="640"/>
      <c r="CO30" s="640"/>
      <c r="CP30" s="640"/>
      <c r="CQ30" s="641"/>
      <c r="CR30" s="625">
        <v>196108</v>
      </c>
      <c r="CS30" s="626"/>
      <c r="CT30" s="626"/>
      <c r="CU30" s="626"/>
      <c r="CV30" s="626"/>
      <c r="CW30" s="626"/>
      <c r="CX30" s="626"/>
      <c r="CY30" s="627"/>
      <c r="CZ30" s="659">
        <v>9.1</v>
      </c>
      <c r="DA30" s="660"/>
      <c r="DB30" s="660"/>
      <c r="DC30" s="661"/>
      <c r="DD30" s="634">
        <v>194232</v>
      </c>
      <c r="DE30" s="626"/>
      <c r="DF30" s="626"/>
      <c r="DG30" s="626"/>
      <c r="DH30" s="626"/>
      <c r="DI30" s="626"/>
      <c r="DJ30" s="626"/>
      <c r="DK30" s="627"/>
      <c r="DL30" s="634">
        <v>194232</v>
      </c>
      <c r="DM30" s="626"/>
      <c r="DN30" s="626"/>
      <c r="DO30" s="626"/>
      <c r="DP30" s="626"/>
      <c r="DQ30" s="626"/>
      <c r="DR30" s="626"/>
      <c r="DS30" s="626"/>
      <c r="DT30" s="626"/>
      <c r="DU30" s="626"/>
      <c r="DV30" s="627"/>
      <c r="DW30" s="630">
        <v>15.1</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110189</v>
      </c>
      <c r="S31" s="626"/>
      <c r="T31" s="626"/>
      <c r="U31" s="626"/>
      <c r="V31" s="626"/>
      <c r="W31" s="626"/>
      <c r="X31" s="626"/>
      <c r="Y31" s="627"/>
      <c r="Z31" s="628">
        <v>4.9000000000000004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99.5</v>
      </c>
      <c r="BH31" s="645"/>
      <c r="BI31" s="645"/>
      <c r="BJ31" s="645"/>
      <c r="BK31" s="645"/>
      <c r="BL31" s="645"/>
      <c r="BM31" s="631">
        <v>97.5</v>
      </c>
      <c r="BN31" s="681"/>
      <c r="BO31" s="681"/>
      <c r="BP31" s="681"/>
      <c r="BQ31" s="682"/>
      <c r="BR31" s="680">
        <v>99.3</v>
      </c>
      <c r="BS31" s="645"/>
      <c r="BT31" s="645"/>
      <c r="BU31" s="645"/>
      <c r="BV31" s="645"/>
      <c r="BW31" s="645"/>
      <c r="BX31" s="631">
        <v>96.7</v>
      </c>
      <c r="BY31" s="681"/>
      <c r="BZ31" s="681"/>
      <c r="CA31" s="681"/>
      <c r="CB31" s="682"/>
      <c r="CD31" s="688"/>
      <c r="CE31" s="689"/>
      <c r="CF31" s="639" t="s">
        <v>298</v>
      </c>
      <c r="CG31" s="640"/>
      <c r="CH31" s="640"/>
      <c r="CI31" s="640"/>
      <c r="CJ31" s="640"/>
      <c r="CK31" s="640"/>
      <c r="CL31" s="640"/>
      <c r="CM31" s="640"/>
      <c r="CN31" s="640"/>
      <c r="CO31" s="640"/>
      <c r="CP31" s="640"/>
      <c r="CQ31" s="641"/>
      <c r="CR31" s="625">
        <v>17765</v>
      </c>
      <c r="CS31" s="645"/>
      <c r="CT31" s="645"/>
      <c r="CU31" s="645"/>
      <c r="CV31" s="645"/>
      <c r="CW31" s="645"/>
      <c r="CX31" s="645"/>
      <c r="CY31" s="646"/>
      <c r="CZ31" s="659">
        <v>0.8</v>
      </c>
      <c r="DA31" s="660"/>
      <c r="DB31" s="660"/>
      <c r="DC31" s="661"/>
      <c r="DD31" s="634">
        <v>17687</v>
      </c>
      <c r="DE31" s="645"/>
      <c r="DF31" s="645"/>
      <c r="DG31" s="645"/>
      <c r="DH31" s="645"/>
      <c r="DI31" s="645"/>
      <c r="DJ31" s="645"/>
      <c r="DK31" s="646"/>
      <c r="DL31" s="634">
        <v>17687</v>
      </c>
      <c r="DM31" s="645"/>
      <c r="DN31" s="645"/>
      <c r="DO31" s="645"/>
      <c r="DP31" s="645"/>
      <c r="DQ31" s="645"/>
      <c r="DR31" s="645"/>
      <c r="DS31" s="645"/>
      <c r="DT31" s="645"/>
      <c r="DU31" s="645"/>
      <c r="DV31" s="646"/>
      <c r="DW31" s="630">
        <v>1.4</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39866</v>
      </c>
      <c r="S32" s="626"/>
      <c r="T32" s="626"/>
      <c r="U32" s="626"/>
      <c r="V32" s="626"/>
      <c r="W32" s="626"/>
      <c r="X32" s="626"/>
      <c r="Y32" s="627"/>
      <c r="Z32" s="628">
        <v>1.8</v>
      </c>
      <c r="AA32" s="628"/>
      <c r="AB32" s="628"/>
      <c r="AC32" s="628"/>
      <c r="AD32" s="629">
        <v>308</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98.1</v>
      </c>
      <c r="BH32" s="693"/>
      <c r="BI32" s="693"/>
      <c r="BJ32" s="693"/>
      <c r="BK32" s="693"/>
      <c r="BL32" s="693"/>
      <c r="BM32" s="694">
        <v>92.4</v>
      </c>
      <c r="BN32" s="693"/>
      <c r="BO32" s="693"/>
      <c r="BP32" s="693"/>
      <c r="BQ32" s="695"/>
      <c r="BR32" s="692">
        <v>97.5</v>
      </c>
      <c r="BS32" s="693"/>
      <c r="BT32" s="693"/>
      <c r="BU32" s="693"/>
      <c r="BV32" s="693"/>
      <c r="BW32" s="693"/>
      <c r="BX32" s="694">
        <v>91.1</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212250</v>
      </c>
      <c r="S33" s="626"/>
      <c r="T33" s="626"/>
      <c r="U33" s="626"/>
      <c r="V33" s="626"/>
      <c r="W33" s="626"/>
      <c r="X33" s="626"/>
      <c r="Y33" s="627"/>
      <c r="Z33" s="628">
        <v>9.4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1111888</v>
      </c>
      <c r="CS33" s="645"/>
      <c r="CT33" s="645"/>
      <c r="CU33" s="645"/>
      <c r="CV33" s="645"/>
      <c r="CW33" s="645"/>
      <c r="CX33" s="645"/>
      <c r="CY33" s="646"/>
      <c r="CZ33" s="659">
        <v>51.6</v>
      </c>
      <c r="DA33" s="660"/>
      <c r="DB33" s="660"/>
      <c r="DC33" s="661"/>
      <c r="DD33" s="634">
        <v>854014</v>
      </c>
      <c r="DE33" s="645"/>
      <c r="DF33" s="645"/>
      <c r="DG33" s="645"/>
      <c r="DH33" s="645"/>
      <c r="DI33" s="645"/>
      <c r="DJ33" s="645"/>
      <c r="DK33" s="646"/>
      <c r="DL33" s="634">
        <v>397556</v>
      </c>
      <c r="DM33" s="645"/>
      <c r="DN33" s="645"/>
      <c r="DO33" s="645"/>
      <c r="DP33" s="645"/>
      <c r="DQ33" s="645"/>
      <c r="DR33" s="645"/>
      <c r="DS33" s="645"/>
      <c r="DT33" s="645"/>
      <c r="DU33" s="645"/>
      <c r="DV33" s="646"/>
      <c r="DW33" s="630">
        <v>31</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308068</v>
      </c>
      <c r="CS34" s="626"/>
      <c r="CT34" s="626"/>
      <c r="CU34" s="626"/>
      <c r="CV34" s="626"/>
      <c r="CW34" s="626"/>
      <c r="CX34" s="626"/>
      <c r="CY34" s="627"/>
      <c r="CZ34" s="659">
        <v>14.3</v>
      </c>
      <c r="DA34" s="660"/>
      <c r="DB34" s="660"/>
      <c r="DC34" s="661"/>
      <c r="DD34" s="634">
        <v>134015</v>
      </c>
      <c r="DE34" s="626"/>
      <c r="DF34" s="626"/>
      <c r="DG34" s="626"/>
      <c r="DH34" s="626"/>
      <c r="DI34" s="626"/>
      <c r="DJ34" s="626"/>
      <c r="DK34" s="627"/>
      <c r="DL34" s="634">
        <v>91543</v>
      </c>
      <c r="DM34" s="626"/>
      <c r="DN34" s="626"/>
      <c r="DO34" s="626"/>
      <c r="DP34" s="626"/>
      <c r="DQ34" s="626"/>
      <c r="DR34" s="626"/>
      <c r="DS34" s="626"/>
      <c r="DT34" s="626"/>
      <c r="DU34" s="626"/>
      <c r="DV34" s="627"/>
      <c r="DW34" s="630">
        <v>7.1</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47350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157582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30014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2975</v>
      </c>
      <c r="CS35" s="645"/>
      <c r="CT35" s="645"/>
      <c r="CU35" s="645"/>
      <c r="CV35" s="645"/>
      <c r="CW35" s="645"/>
      <c r="CX35" s="645"/>
      <c r="CY35" s="646"/>
      <c r="CZ35" s="659">
        <v>0.1</v>
      </c>
      <c r="DA35" s="660"/>
      <c r="DB35" s="660"/>
      <c r="DC35" s="661"/>
      <c r="DD35" s="634">
        <v>1973</v>
      </c>
      <c r="DE35" s="645"/>
      <c r="DF35" s="645"/>
      <c r="DG35" s="645"/>
      <c r="DH35" s="645"/>
      <c r="DI35" s="645"/>
      <c r="DJ35" s="645"/>
      <c r="DK35" s="646"/>
      <c r="DL35" s="634">
        <v>1973</v>
      </c>
      <c r="DM35" s="645"/>
      <c r="DN35" s="645"/>
      <c r="DO35" s="645"/>
      <c r="DP35" s="645"/>
      <c r="DQ35" s="645"/>
      <c r="DR35" s="645"/>
      <c r="DS35" s="645"/>
      <c r="DT35" s="645"/>
      <c r="DU35" s="645"/>
      <c r="DV35" s="646"/>
      <c r="DW35" s="630">
        <v>0.2</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2264312</v>
      </c>
      <c r="S36" s="698"/>
      <c r="T36" s="698"/>
      <c r="U36" s="698"/>
      <c r="V36" s="698"/>
      <c r="W36" s="698"/>
      <c r="X36" s="698"/>
      <c r="Y36" s="699"/>
      <c r="Z36" s="700">
        <v>100</v>
      </c>
      <c r="AA36" s="700"/>
      <c r="AB36" s="700"/>
      <c r="AC36" s="700"/>
      <c r="AD36" s="701">
        <v>1234897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27255</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24993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300713</v>
      </c>
      <c r="CS36" s="626"/>
      <c r="CT36" s="626"/>
      <c r="CU36" s="626"/>
      <c r="CV36" s="626"/>
      <c r="CW36" s="626"/>
      <c r="CX36" s="626"/>
      <c r="CY36" s="627"/>
      <c r="CZ36" s="659">
        <v>14</v>
      </c>
      <c r="DA36" s="660"/>
      <c r="DB36" s="660"/>
      <c r="DC36" s="661"/>
      <c r="DD36" s="634">
        <v>267505</v>
      </c>
      <c r="DE36" s="626"/>
      <c r="DF36" s="626"/>
      <c r="DG36" s="626"/>
      <c r="DH36" s="626"/>
      <c r="DI36" s="626"/>
      <c r="DJ36" s="626"/>
      <c r="DK36" s="627"/>
      <c r="DL36" s="634">
        <v>171646</v>
      </c>
      <c r="DM36" s="626"/>
      <c r="DN36" s="626"/>
      <c r="DO36" s="626"/>
      <c r="DP36" s="626"/>
      <c r="DQ36" s="626"/>
      <c r="DR36" s="626"/>
      <c r="DS36" s="626"/>
      <c r="DT36" s="626"/>
      <c r="DU36" s="626"/>
      <c r="DV36" s="627"/>
      <c r="DW36" s="630">
        <v>13.4</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4580</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274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135143</v>
      </c>
      <c r="CS37" s="645"/>
      <c r="CT37" s="645"/>
      <c r="CU37" s="645"/>
      <c r="CV37" s="645"/>
      <c r="CW37" s="645"/>
      <c r="CX37" s="645"/>
      <c r="CY37" s="646"/>
      <c r="CZ37" s="659">
        <v>6.3</v>
      </c>
      <c r="DA37" s="660"/>
      <c r="DB37" s="660"/>
      <c r="DC37" s="661"/>
      <c r="DD37" s="634">
        <v>132643</v>
      </c>
      <c r="DE37" s="645"/>
      <c r="DF37" s="645"/>
      <c r="DG37" s="645"/>
      <c r="DH37" s="645"/>
      <c r="DI37" s="645"/>
      <c r="DJ37" s="645"/>
      <c r="DK37" s="646"/>
      <c r="DL37" s="634">
        <v>130084</v>
      </c>
      <c r="DM37" s="645"/>
      <c r="DN37" s="645"/>
      <c r="DO37" s="645"/>
      <c r="DP37" s="645"/>
      <c r="DQ37" s="645"/>
      <c r="DR37" s="645"/>
      <c r="DS37" s="645"/>
      <c r="DT37" s="645"/>
      <c r="DU37" s="645"/>
      <c r="DV37" s="646"/>
      <c r="DW37" s="630">
        <v>10.1</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436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157582</v>
      </c>
      <c r="CS38" s="626"/>
      <c r="CT38" s="626"/>
      <c r="CU38" s="626"/>
      <c r="CV38" s="626"/>
      <c r="CW38" s="626"/>
      <c r="CX38" s="626"/>
      <c r="CY38" s="627"/>
      <c r="CZ38" s="659">
        <v>7.3</v>
      </c>
      <c r="DA38" s="660"/>
      <c r="DB38" s="660"/>
      <c r="DC38" s="661"/>
      <c r="DD38" s="634">
        <v>140365</v>
      </c>
      <c r="DE38" s="626"/>
      <c r="DF38" s="626"/>
      <c r="DG38" s="626"/>
      <c r="DH38" s="626"/>
      <c r="DI38" s="626"/>
      <c r="DJ38" s="626"/>
      <c r="DK38" s="627"/>
      <c r="DL38" s="634">
        <v>132394</v>
      </c>
      <c r="DM38" s="626"/>
      <c r="DN38" s="626"/>
      <c r="DO38" s="626"/>
      <c r="DP38" s="626"/>
      <c r="DQ38" s="626"/>
      <c r="DR38" s="626"/>
      <c r="DS38" s="626"/>
      <c r="DT38" s="626"/>
      <c r="DU38" s="626"/>
      <c r="DV38" s="627"/>
      <c r="DW38" s="630">
        <v>10.3</v>
      </c>
      <c r="DX38" s="657"/>
      <c r="DY38" s="657"/>
      <c r="DZ38" s="657"/>
      <c r="EA38" s="657"/>
      <c r="EB38" s="657"/>
      <c r="EC38" s="658"/>
    </row>
    <row r="39" spans="2:133" ht="11.25" customHeight="1" x14ac:dyDescent="0.15">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96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342550</v>
      </c>
      <c r="CS39" s="645"/>
      <c r="CT39" s="645"/>
      <c r="CU39" s="645"/>
      <c r="CV39" s="645"/>
      <c r="CW39" s="645"/>
      <c r="CX39" s="645"/>
      <c r="CY39" s="646"/>
      <c r="CZ39" s="659">
        <v>15.9</v>
      </c>
      <c r="DA39" s="660"/>
      <c r="DB39" s="660"/>
      <c r="DC39" s="661"/>
      <c r="DD39" s="634">
        <v>310156</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39920</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104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85827</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322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317371</v>
      </c>
      <c r="CS42" s="626"/>
      <c r="CT42" s="626"/>
      <c r="CU42" s="626"/>
      <c r="CV42" s="626"/>
      <c r="CW42" s="626"/>
      <c r="CX42" s="626"/>
      <c r="CY42" s="627"/>
      <c r="CZ42" s="659">
        <v>14.7</v>
      </c>
      <c r="DA42" s="708"/>
      <c r="DB42" s="708"/>
      <c r="DC42" s="709"/>
      <c r="DD42" s="634">
        <v>45618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4759</v>
      </c>
      <c r="CS43" s="645"/>
      <c r="CT43" s="645"/>
      <c r="CU43" s="645"/>
      <c r="CV43" s="645"/>
      <c r="CW43" s="645"/>
      <c r="CX43" s="645"/>
      <c r="CY43" s="646"/>
      <c r="CZ43" s="659">
        <v>0.2</v>
      </c>
      <c r="DA43" s="660"/>
      <c r="DB43" s="660"/>
      <c r="DC43" s="661"/>
      <c r="DD43" s="634">
        <v>4759</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317371</v>
      </c>
      <c r="CS44" s="626"/>
      <c r="CT44" s="626"/>
      <c r="CU44" s="626"/>
      <c r="CV44" s="626"/>
      <c r="CW44" s="626"/>
      <c r="CX44" s="626"/>
      <c r="CY44" s="627"/>
      <c r="CZ44" s="659">
        <v>14.7</v>
      </c>
      <c r="DA44" s="708"/>
      <c r="DB44" s="708"/>
      <c r="DC44" s="709"/>
      <c r="DD44" s="634">
        <v>45618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191341</v>
      </c>
      <c r="CS45" s="645"/>
      <c r="CT45" s="645"/>
      <c r="CU45" s="645"/>
      <c r="CV45" s="645"/>
      <c r="CW45" s="645"/>
      <c r="CX45" s="645"/>
      <c r="CY45" s="646"/>
      <c r="CZ45" s="659">
        <v>8.9</v>
      </c>
      <c r="DA45" s="660"/>
      <c r="DB45" s="660"/>
      <c r="DC45" s="661"/>
      <c r="DD45" s="634">
        <v>742</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113428</v>
      </c>
      <c r="CS46" s="626"/>
      <c r="CT46" s="626"/>
      <c r="CU46" s="626"/>
      <c r="CV46" s="626"/>
      <c r="CW46" s="626"/>
      <c r="CX46" s="626"/>
      <c r="CY46" s="627"/>
      <c r="CZ46" s="659">
        <v>5.3</v>
      </c>
      <c r="DA46" s="708"/>
      <c r="DB46" s="708"/>
      <c r="DC46" s="709"/>
      <c r="DD46" s="634">
        <v>44816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2154429</v>
      </c>
      <c r="CS49" s="693"/>
      <c r="CT49" s="693"/>
      <c r="CU49" s="693"/>
      <c r="CV49" s="693"/>
      <c r="CW49" s="693"/>
      <c r="CX49" s="693"/>
      <c r="CY49" s="720"/>
      <c r="CZ49" s="721">
        <v>100</v>
      </c>
      <c r="DA49" s="722"/>
      <c r="DB49" s="722"/>
      <c r="DC49" s="723"/>
      <c r="DD49" s="724">
        <v>1515019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2369</v>
      </c>
      <c r="R7" s="755"/>
      <c r="S7" s="755"/>
      <c r="T7" s="755"/>
      <c r="U7" s="755"/>
      <c r="V7" s="755">
        <v>2151</v>
      </c>
      <c r="W7" s="755"/>
      <c r="X7" s="755"/>
      <c r="Y7" s="755"/>
      <c r="Z7" s="755"/>
      <c r="AA7" s="755">
        <v>218</v>
      </c>
      <c r="AB7" s="755"/>
      <c r="AC7" s="755"/>
      <c r="AD7" s="755"/>
      <c r="AE7" s="756"/>
      <c r="AF7" s="757">
        <v>214</v>
      </c>
      <c r="AG7" s="758"/>
      <c r="AH7" s="758"/>
      <c r="AI7" s="758"/>
      <c r="AJ7" s="759"/>
      <c r="AK7" s="794">
        <v>3</v>
      </c>
      <c r="AL7" s="795"/>
      <c r="AM7" s="795"/>
      <c r="AN7" s="795"/>
      <c r="AO7" s="795"/>
      <c r="AP7" s="795">
        <v>2063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560</v>
      </c>
      <c r="BT7" s="799"/>
      <c r="BU7" s="799"/>
      <c r="BV7" s="799"/>
      <c r="BW7" s="799"/>
      <c r="BX7" s="799"/>
      <c r="BY7" s="799"/>
      <c r="BZ7" s="799"/>
      <c r="CA7" s="799"/>
      <c r="CB7" s="799"/>
      <c r="CC7" s="799"/>
      <c r="CD7" s="799"/>
      <c r="CE7" s="799"/>
      <c r="CF7" s="799"/>
      <c r="CG7" s="800"/>
      <c r="CH7" s="791">
        <v>0</v>
      </c>
      <c r="CI7" s="792"/>
      <c r="CJ7" s="792"/>
      <c r="CK7" s="792"/>
      <c r="CL7" s="793"/>
      <c r="CM7" s="791">
        <v>10</v>
      </c>
      <c r="CN7" s="792"/>
      <c r="CO7" s="792"/>
      <c r="CP7" s="792"/>
      <c r="CQ7" s="793"/>
      <c r="CR7" s="791">
        <v>5</v>
      </c>
      <c r="CS7" s="792"/>
      <c r="CT7" s="792"/>
      <c r="CU7" s="792"/>
      <c r="CV7" s="793"/>
      <c r="CW7" s="791">
        <v>0</v>
      </c>
      <c r="CX7" s="792"/>
      <c r="CY7" s="792"/>
      <c r="CZ7" s="792"/>
      <c r="DA7" s="793"/>
      <c r="DB7" s="791">
        <v>4</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v>
      </c>
      <c r="R8" s="779"/>
      <c r="S8" s="779"/>
      <c r="T8" s="779"/>
      <c r="U8" s="779"/>
      <c r="V8" s="779">
        <v>110</v>
      </c>
      <c r="W8" s="779"/>
      <c r="X8" s="779"/>
      <c r="Y8" s="779"/>
      <c r="Z8" s="779"/>
      <c r="AA8" s="779">
        <v>-108</v>
      </c>
      <c r="AB8" s="779"/>
      <c r="AC8" s="779"/>
      <c r="AD8" s="779"/>
      <c r="AE8" s="780"/>
      <c r="AF8" s="781">
        <v>-108</v>
      </c>
      <c r="AG8" s="782"/>
      <c r="AH8" s="782"/>
      <c r="AI8" s="782"/>
      <c r="AJ8" s="783"/>
      <c r="AK8" s="784">
        <v>0</v>
      </c>
      <c r="AL8" s="785"/>
      <c r="AM8" s="785"/>
      <c r="AN8" s="785"/>
      <c r="AO8" s="785"/>
      <c r="AP8" s="785">
        <v>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2371</v>
      </c>
      <c r="R23" s="814"/>
      <c r="S23" s="814"/>
      <c r="T23" s="814"/>
      <c r="U23" s="814"/>
      <c r="V23" s="814">
        <v>2261</v>
      </c>
      <c r="W23" s="814"/>
      <c r="X23" s="814"/>
      <c r="Y23" s="814"/>
      <c r="Z23" s="814"/>
      <c r="AA23" s="814">
        <v>110</v>
      </c>
      <c r="AB23" s="814"/>
      <c r="AC23" s="814"/>
      <c r="AD23" s="814"/>
      <c r="AE23" s="815"/>
      <c r="AF23" s="816">
        <v>106</v>
      </c>
      <c r="AG23" s="814"/>
      <c r="AH23" s="814"/>
      <c r="AI23" s="814"/>
      <c r="AJ23" s="817"/>
      <c r="AK23" s="818"/>
      <c r="AL23" s="819"/>
      <c r="AM23" s="819"/>
      <c r="AN23" s="819"/>
      <c r="AO23" s="819"/>
      <c r="AP23" s="814">
        <v>2066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289</v>
      </c>
      <c r="R28" s="843"/>
      <c r="S28" s="843"/>
      <c r="T28" s="843"/>
      <c r="U28" s="843"/>
      <c r="V28" s="843">
        <v>259</v>
      </c>
      <c r="W28" s="843"/>
      <c r="X28" s="843"/>
      <c r="Y28" s="843"/>
      <c r="Z28" s="843"/>
      <c r="AA28" s="843">
        <v>30</v>
      </c>
      <c r="AB28" s="843"/>
      <c r="AC28" s="843"/>
      <c r="AD28" s="843"/>
      <c r="AE28" s="844"/>
      <c r="AF28" s="845">
        <v>30</v>
      </c>
      <c r="AG28" s="843"/>
      <c r="AH28" s="843"/>
      <c r="AI28" s="843"/>
      <c r="AJ28" s="846"/>
      <c r="AK28" s="847">
        <v>0</v>
      </c>
      <c r="AL28" s="838"/>
      <c r="AM28" s="838"/>
      <c r="AN28" s="838"/>
      <c r="AO28" s="838"/>
      <c r="AP28" s="838">
        <v>0</v>
      </c>
      <c r="AQ28" s="838"/>
      <c r="AR28" s="838"/>
      <c r="AS28" s="838"/>
      <c r="AT28" s="838"/>
      <c r="AU28" s="838">
        <v>0</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126</v>
      </c>
      <c r="R29" s="779"/>
      <c r="S29" s="779"/>
      <c r="T29" s="779"/>
      <c r="U29" s="779"/>
      <c r="V29" s="779">
        <v>126</v>
      </c>
      <c r="W29" s="779"/>
      <c r="X29" s="779"/>
      <c r="Y29" s="779"/>
      <c r="Z29" s="779"/>
      <c r="AA29" s="779">
        <v>0</v>
      </c>
      <c r="AB29" s="779"/>
      <c r="AC29" s="779"/>
      <c r="AD29" s="779"/>
      <c r="AE29" s="780"/>
      <c r="AF29" s="781">
        <v>0</v>
      </c>
      <c r="AG29" s="782"/>
      <c r="AH29" s="782"/>
      <c r="AI29" s="782"/>
      <c r="AJ29" s="783"/>
      <c r="AK29" s="850">
        <v>24</v>
      </c>
      <c r="AL29" s="851"/>
      <c r="AM29" s="851"/>
      <c r="AN29" s="851"/>
      <c r="AO29" s="851"/>
      <c r="AP29" s="851">
        <v>41</v>
      </c>
      <c r="AQ29" s="851"/>
      <c r="AR29" s="851"/>
      <c r="AS29" s="851"/>
      <c r="AT29" s="851"/>
      <c r="AU29" s="851">
        <v>29</v>
      </c>
      <c r="AV29" s="851"/>
      <c r="AW29" s="851"/>
      <c r="AX29" s="851"/>
      <c r="AY29" s="851"/>
      <c r="AZ29" s="852" t="s">
        <v>561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262</v>
      </c>
      <c r="R30" s="779"/>
      <c r="S30" s="779"/>
      <c r="T30" s="779"/>
      <c r="U30" s="779"/>
      <c r="V30" s="779">
        <v>256</v>
      </c>
      <c r="W30" s="779"/>
      <c r="X30" s="779"/>
      <c r="Y30" s="779"/>
      <c r="Z30" s="779"/>
      <c r="AA30" s="779">
        <v>6</v>
      </c>
      <c r="AB30" s="779"/>
      <c r="AC30" s="779"/>
      <c r="AD30" s="779"/>
      <c r="AE30" s="780"/>
      <c r="AF30" s="781">
        <v>6</v>
      </c>
      <c r="AG30" s="782"/>
      <c r="AH30" s="782"/>
      <c r="AI30" s="782"/>
      <c r="AJ30" s="783"/>
      <c r="AK30" s="850">
        <v>0</v>
      </c>
      <c r="AL30" s="851"/>
      <c r="AM30" s="851"/>
      <c r="AN30" s="851"/>
      <c r="AO30" s="851"/>
      <c r="AP30" s="851">
        <v>0</v>
      </c>
      <c r="AQ30" s="851"/>
      <c r="AR30" s="851"/>
      <c r="AS30" s="851"/>
      <c r="AT30" s="851"/>
      <c r="AU30" s="851">
        <v>0</v>
      </c>
      <c r="AV30" s="851"/>
      <c r="AW30" s="851"/>
      <c r="AX30" s="851"/>
      <c r="AY30" s="851"/>
      <c r="AZ30" s="852" t="s">
        <v>561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29</v>
      </c>
      <c r="R31" s="779"/>
      <c r="S31" s="779"/>
      <c r="T31" s="779"/>
      <c r="U31" s="779"/>
      <c r="V31" s="779">
        <v>29</v>
      </c>
      <c r="W31" s="779"/>
      <c r="X31" s="779"/>
      <c r="Y31" s="779"/>
      <c r="Z31" s="779"/>
      <c r="AA31" s="779">
        <v>0</v>
      </c>
      <c r="AB31" s="779"/>
      <c r="AC31" s="779"/>
      <c r="AD31" s="779"/>
      <c r="AE31" s="780"/>
      <c r="AF31" s="781">
        <v>0</v>
      </c>
      <c r="AG31" s="782"/>
      <c r="AH31" s="782"/>
      <c r="AI31" s="782"/>
      <c r="AJ31" s="783"/>
      <c r="AK31" s="850">
        <v>0</v>
      </c>
      <c r="AL31" s="851"/>
      <c r="AM31" s="851"/>
      <c r="AN31" s="851"/>
      <c r="AO31" s="851"/>
      <c r="AP31" s="851">
        <v>0</v>
      </c>
      <c r="AQ31" s="851"/>
      <c r="AR31" s="851"/>
      <c r="AS31" s="851"/>
      <c r="AT31" s="851"/>
      <c r="AU31" s="851">
        <v>0</v>
      </c>
      <c r="AV31" s="851"/>
      <c r="AW31" s="851"/>
      <c r="AX31" s="851"/>
      <c r="AY31" s="851"/>
      <c r="AZ31" s="852" t="s">
        <v>561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133</v>
      </c>
      <c r="R32" s="779"/>
      <c r="S32" s="779"/>
      <c r="T32" s="779"/>
      <c r="U32" s="779"/>
      <c r="V32" s="779">
        <v>130</v>
      </c>
      <c r="W32" s="779"/>
      <c r="X32" s="779"/>
      <c r="Y32" s="779"/>
      <c r="Z32" s="779"/>
      <c r="AA32" s="779">
        <v>3</v>
      </c>
      <c r="AB32" s="779"/>
      <c r="AC32" s="779"/>
      <c r="AD32" s="779"/>
      <c r="AE32" s="780"/>
      <c r="AF32" s="781">
        <v>3</v>
      </c>
      <c r="AG32" s="782"/>
      <c r="AH32" s="782"/>
      <c r="AI32" s="782"/>
      <c r="AJ32" s="783"/>
      <c r="AK32" s="850">
        <v>27</v>
      </c>
      <c r="AL32" s="851"/>
      <c r="AM32" s="851"/>
      <c r="AN32" s="851"/>
      <c r="AO32" s="851"/>
      <c r="AP32" s="851">
        <v>623</v>
      </c>
      <c r="AQ32" s="851"/>
      <c r="AR32" s="851"/>
      <c r="AS32" s="851"/>
      <c r="AT32" s="851"/>
      <c r="AU32" s="851">
        <v>359</v>
      </c>
      <c r="AV32" s="851"/>
      <c r="AW32" s="851"/>
      <c r="AX32" s="851"/>
      <c r="AY32" s="851"/>
      <c r="AZ32" s="852" t="s">
        <v>561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39</v>
      </c>
      <c r="AG63" s="862"/>
      <c r="AH63" s="862"/>
      <c r="AI63" s="862"/>
      <c r="AJ63" s="863"/>
      <c r="AK63" s="864"/>
      <c r="AL63" s="859"/>
      <c r="AM63" s="859"/>
      <c r="AN63" s="859"/>
      <c r="AO63" s="859"/>
      <c r="AP63" s="862">
        <v>664</v>
      </c>
      <c r="AQ63" s="862"/>
      <c r="AR63" s="862"/>
      <c r="AS63" s="862"/>
      <c r="AT63" s="862"/>
      <c r="AU63" s="862">
        <v>388</v>
      </c>
      <c r="AV63" s="862"/>
      <c r="AW63" s="862"/>
      <c r="AX63" s="862"/>
      <c r="AY63" s="862"/>
      <c r="AZ63" s="866"/>
      <c r="BA63" s="866"/>
      <c r="BB63" s="866"/>
      <c r="BC63" s="866"/>
      <c r="BD63" s="866"/>
      <c r="BE63" s="867"/>
      <c r="BF63" s="867"/>
      <c r="BG63" s="867"/>
      <c r="BH63" s="867"/>
      <c r="BI63" s="868"/>
      <c r="BJ63" s="869" t="s">
        <v>390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2" t="s">
        <v>396</v>
      </c>
      <c r="AG66" s="833"/>
      <c r="AH66" s="833"/>
      <c r="AI66" s="833"/>
      <c r="AJ66" s="873"/>
      <c r="AK66" s="737" t="s">
        <v>397</v>
      </c>
      <c r="AL66" s="761"/>
      <c r="AM66" s="761"/>
      <c r="AN66" s="761"/>
      <c r="AO66" s="762"/>
      <c r="AP66" s="737" t="s">
        <v>398</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551</v>
      </c>
      <c r="C68" s="890"/>
      <c r="D68" s="890"/>
      <c r="E68" s="890"/>
      <c r="F68" s="890"/>
      <c r="G68" s="890"/>
      <c r="H68" s="890"/>
      <c r="I68" s="890"/>
      <c r="J68" s="890"/>
      <c r="K68" s="890"/>
      <c r="L68" s="890"/>
      <c r="M68" s="890"/>
      <c r="N68" s="890"/>
      <c r="O68" s="890"/>
      <c r="P68" s="891"/>
      <c r="Q68" s="892">
        <v>184</v>
      </c>
      <c r="R68" s="886"/>
      <c r="S68" s="886"/>
      <c r="T68" s="886"/>
      <c r="U68" s="886"/>
      <c r="V68" s="886">
        <v>175</v>
      </c>
      <c r="W68" s="886"/>
      <c r="X68" s="886"/>
      <c r="Y68" s="886"/>
      <c r="Z68" s="886"/>
      <c r="AA68" s="886">
        <v>9</v>
      </c>
      <c r="AB68" s="886"/>
      <c r="AC68" s="886"/>
      <c r="AD68" s="886"/>
      <c r="AE68" s="886"/>
      <c r="AF68" s="886">
        <v>9</v>
      </c>
      <c r="AG68" s="886"/>
      <c r="AH68" s="886"/>
      <c r="AI68" s="886"/>
      <c r="AJ68" s="886"/>
      <c r="AK68" s="886">
        <v>0</v>
      </c>
      <c r="AL68" s="886"/>
      <c r="AM68" s="886"/>
      <c r="AN68" s="886"/>
      <c r="AO68" s="886"/>
      <c r="AP68" s="886">
        <v>3</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552</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553</v>
      </c>
      <c r="C70" s="894"/>
      <c r="D70" s="894"/>
      <c r="E70" s="894"/>
      <c r="F70" s="894"/>
      <c r="G70" s="894"/>
      <c r="H70" s="894"/>
      <c r="I70" s="894"/>
      <c r="J70" s="894"/>
      <c r="K70" s="894"/>
      <c r="L70" s="894"/>
      <c r="M70" s="894"/>
      <c r="N70" s="894"/>
      <c r="O70" s="894"/>
      <c r="P70" s="895"/>
      <c r="Q70" s="896">
        <v>36</v>
      </c>
      <c r="R70" s="851"/>
      <c r="S70" s="851"/>
      <c r="T70" s="851"/>
      <c r="U70" s="851"/>
      <c r="V70" s="851">
        <v>35</v>
      </c>
      <c r="W70" s="851"/>
      <c r="X70" s="851"/>
      <c r="Y70" s="851"/>
      <c r="Z70" s="851"/>
      <c r="AA70" s="851">
        <v>1</v>
      </c>
      <c r="AB70" s="851"/>
      <c r="AC70" s="851"/>
      <c r="AD70" s="851"/>
      <c r="AE70" s="851"/>
      <c r="AF70" s="851">
        <v>1</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554</v>
      </c>
      <c r="C71" s="894"/>
      <c r="D71" s="894"/>
      <c r="E71" s="894"/>
      <c r="F71" s="894"/>
      <c r="G71" s="894"/>
      <c r="H71" s="894"/>
      <c r="I71" s="894"/>
      <c r="J71" s="894"/>
      <c r="K71" s="894"/>
      <c r="L71" s="894"/>
      <c r="M71" s="894"/>
      <c r="N71" s="894"/>
      <c r="O71" s="894"/>
      <c r="P71" s="895"/>
      <c r="Q71" s="896">
        <v>170</v>
      </c>
      <c r="R71" s="851"/>
      <c r="S71" s="851"/>
      <c r="T71" s="851"/>
      <c r="U71" s="851"/>
      <c r="V71" s="851">
        <v>166</v>
      </c>
      <c r="W71" s="851"/>
      <c r="X71" s="851"/>
      <c r="Y71" s="851"/>
      <c r="Z71" s="851"/>
      <c r="AA71" s="851">
        <v>4</v>
      </c>
      <c r="AB71" s="851"/>
      <c r="AC71" s="851"/>
      <c r="AD71" s="851"/>
      <c r="AE71" s="851"/>
      <c r="AF71" s="851">
        <v>4</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555</v>
      </c>
      <c r="C72" s="894"/>
      <c r="D72" s="894"/>
      <c r="E72" s="894"/>
      <c r="F72" s="894"/>
      <c r="G72" s="894"/>
      <c r="H72" s="894"/>
      <c r="I72" s="894"/>
      <c r="J72" s="894"/>
      <c r="K72" s="894"/>
      <c r="L72" s="894"/>
      <c r="M72" s="894"/>
      <c r="N72" s="894"/>
      <c r="O72" s="894"/>
      <c r="P72" s="895"/>
      <c r="Q72" s="896">
        <v>126</v>
      </c>
      <c r="R72" s="851"/>
      <c r="S72" s="851"/>
      <c r="T72" s="851"/>
      <c r="U72" s="851"/>
      <c r="V72" s="851">
        <v>121</v>
      </c>
      <c r="W72" s="851"/>
      <c r="X72" s="851"/>
      <c r="Y72" s="851"/>
      <c r="Z72" s="851"/>
      <c r="AA72" s="851">
        <v>4</v>
      </c>
      <c r="AB72" s="851"/>
      <c r="AC72" s="851"/>
      <c r="AD72" s="851"/>
      <c r="AE72" s="851"/>
      <c r="AF72" s="851">
        <v>4</v>
      </c>
      <c r="AG72" s="851"/>
      <c r="AH72" s="851"/>
      <c r="AI72" s="851"/>
      <c r="AJ72" s="851"/>
      <c r="AK72" s="851">
        <v>19</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556</v>
      </c>
      <c r="C73" s="894"/>
      <c r="D73" s="894"/>
      <c r="E73" s="894"/>
      <c r="F73" s="894"/>
      <c r="G73" s="894"/>
      <c r="H73" s="894"/>
      <c r="I73" s="894"/>
      <c r="J73" s="894"/>
      <c r="K73" s="894"/>
      <c r="L73" s="894"/>
      <c r="M73" s="894"/>
      <c r="N73" s="894"/>
      <c r="O73" s="894"/>
      <c r="P73" s="895"/>
      <c r="Q73" s="896">
        <v>86</v>
      </c>
      <c r="R73" s="851"/>
      <c r="S73" s="851"/>
      <c r="T73" s="851"/>
      <c r="U73" s="851"/>
      <c r="V73" s="851">
        <v>68</v>
      </c>
      <c r="W73" s="851"/>
      <c r="X73" s="851"/>
      <c r="Y73" s="851"/>
      <c r="Z73" s="851"/>
      <c r="AA73" s="851">
        <v>17</v>
      </c>
      <c r="AB73" s="851"/>
      <c r="AC73" s="851"/>
      <c r="AD73" s="851"/>
      <c r="AE73" s="851"/>
      <c r="AF73" s="851">
        <v>17</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557</v>
      </c>
      <c r="C74" s="894"/>
      <c r="D74" s="894"/>
      <c r="E74" s="894"/>
      <c r="F74" s="894"/>
      <c r="G74" s="894"/>
      <c r="H74" s="894"/>
      <c r="I74" s="894"/>
      <c r="J74" s="894"/>
      <c r="K74" s="894"/>
      <c r="L74" s="894"/>
      <c r="M74" s="894"/>
      <c r="N74" s="894"/>
      <c r="O74" s="894"/>
      <c r="P74" s="895"/>
      <c r="Q74" s="896">
        <v>264</v>
      </c>
      <c r="R74" s="851"/>
      <c r="S74" s="851"/>
      <c r="T74" s="851"/>
      <c r="U74" s="851"/>
      <c r="V74" s="851">
        <v>264</v>
      </c>
      <c r="W74" s="851"/>
      <c r="X74" s="851"/>
      <c r="Y74" s="851"/>
      <c r="Z74" s="851"/>
      <c r="AA74" s="851">
        <v>1</v>
      </c>
      <c r="AB74" s="851"/>
      <c r="AC74" s="851"/>
      <c r="AD74" s="851"/>
      <c r="AE74" s="851"/>
      <c r="AF74" s="851">
        <v>1</v>
      </c>
      <c r="AG74" s="851"/>
      <c r="AH74" s="851"/>
      <c r="AI74" s="851"/>
      <c r="AJ74" s="851"/>
      <c r="AK74" s="851">
        <v>5</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558</v>
      </c>
      <c r="C75" s="894"/>
      <c r="D75" s="894"/>
      <c r="E75" s="894"/>
      <c r="F75" s="894"/>
      <c r="G75" s="894"/>
      <c r="H75" s="894"/>
      <c r="I75" s="894"/>
      <c r="J75" s="894"/>
      <c r="K75" s="894"/>
      <c r="L75" s="894"/>
      <c r="M75" s="894"/>
      <c r="N75" s="894"/>
      <c r="O75" s="894"/>
      <c r="P75" s="895"/>
      <c r="Q75" s="899">
        <v>203</v>
      </c>
      <c r="R75" s="900"/>
      <c r="S75" s="900"/>
      <c r="T75" s="900"/>
      <c r="U75" s="850"/>
      <c r="V75" s="901">
        <v>125</v>
      </c>
      <c r="W75" s="900"/>
      <c r="X75" s="900"/>
      <c r="Y75" s="900"/>
      <c r="Z75" s="850"/>
      <c r="AA75" s="901">
        <v>78</v>
      </c>
      <c r="AB75" s="900"/>
      <c r="AC75" s="900"/>
      <c r="AD75" s="900"/>
      <c r="AE75" s="850"/>
      <c r="AF75" s="901">
        <v>78</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559</v>
      </c>
      <c r="C76" s="894"/>
      <c r="D76" s="894"/>
      <c r="E76" s="894"/>
      <c r="F76" s="894"/>
      <c r="G76" s="894"/>
      <c r="H76" s="894"/>
      <c r="I76" s="894"/>
      <c r="J76" s="894"/>
      <c r="K76" s="894"/>
      <c r="L76" s="894"/>
      <c r="M76" s="894"/>
      <c r="N76" s="894"/>
      <c r="O76" s="894"/>
      <c r="P76" s="895"/>
      <c r="Q76" s="899">
        <v>14094</v>
      </c>
      <c r="R76" s="900"/>
      <c r="S76" s="900"/>
      <c r="T76" s="900"/>
      <c r="U76" s="850"/>
      <c r="V76" s="901">
        <v>13724</v>
      </c>
      <c r="W76" s="900"/>
      <c r="X76" s="900"/>
      <c r="Y76" s="900"/>
      <c r="Z76" s="850"/>
      <c r="AA76" s="901">
        <v>370</v>
      </c>
      <c r="AB76" s="900"/>
      <c r="AC76" s="900"/>
      <c r="AD76" s="900"/>
      <c r="AE76" s="850"/>
      <c r="AF76" s="901">
        <v>370</v>
      </c>
      <c r="AG76" s="900"/>
      <c r="AH76" s="900"/>
      <c r="AI76" s="900"/>
      <c r="AJ76" s="850"/>
      <c r="AK76" s="901">
        <v>40</v>
      </c>
      <c r="AL76" s="900"/>
      <c r="AM76" s="900"/>
      <c r="AN76" s="900"/>
      <c r="AO76" s="850"/>
      <c r="AP76" s="901">
        <v>4119</v>
      </c>
      <c r="AQ76" s="900"/>
      <c r="AR76" s="900"/>
      <c r="AS76" s="900"/>
      <c r="AT76" s="850"/>
      <c r="AU76" s="901">
        <v>35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510</v>
      </c>
      <c r="AG88" s="862"/>
      <c r="AH88" s="862"/>
      <c r="AI88" s="862"/>
      <c r="AJ88" s="862"/>
      <c r="AK88" s="859"/>
      <c r="AL88" s="859"/>
      <c r="AM88" s="859"/>
      <c r="AN88" s="859"/>
      <c r="AO88" s="859"/>
      <c r="AP88" s="862">
        <v>4122</v>
      </c>
      <c r="AQ88" s="862"/>
      <c r="AR88" s="862"/>
      <c r="AS88" s="862"/>
      <c r="AT88" s="862"/>
      <c r="AU88" s="862">
        <v>35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0</v>
      </c>
      <c r="CX102" s="870"/>
      <c r="CY102" s="870"/>
      <c r="CZ102" s="870"/>
      <c r="DA102" s="913"/>
      <c r="DB102" s="912">
        <v>4</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398736</v>
      </c>
      <c r="AB110" s="922"/>
      <c r="AC110" s="922"/>
      <c r="AD110" s="922"/>
      <c r="AE110" s="923"/>
      <c r="AF110" s="924">
        <v>289798</v>
      </c>
      <c r="AG110" s="922"/>
      <c r="AH110" s="922"/>
      <c r="AI110" s="922"/>
      <c r="AJ110" s="923"/>
      <c r="AK110" s="924">
        <v>213873</v>
      </c>
      <c r="AL110" s="922"/>
      <c r="AM110" s="922"/>
      <c r="AN110" s="922"/>
      <c r="AO110" s="923"/>
      <c r="AP110" s="925">
        <v>21.3</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2234180</v>
      </c>
      <c r="BR110" s="957"/>
      <c r="BS110" s="957"/>
      <c r="BT110" s="957"/>
      <c r="BU110" s="957"/>
      <c r="BV110" s="957">
        <v>2049908</v>
      </c>
      <c r="BW110" s="957"/>
      <c r="BX110" s="957"/>
      <c r="BY110" s="957"/>
      <c r="BZ110" s="957"/>
      <c r="CA110" s="957">
        <v>2066050</v>
      </c>
      <c r="CB110" s="957"/>
      <c r="CC110" s="957"/>
      <c r="CD110" s="957"/>
      <c r="CE110" s="957"/>
      <c r="CF110" s="971">
        <v>206.2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343629</v>
      </c>
      <c r="BR112" s="950"/>
      <c r="BS112" s="950"/>
      <c r="BT112" s="950"/>
      <c r="BU112" s="950"/>
      <c r="BV112" s="950">
        <v>396581</v>
      </c>
      <c r="BW112" s="950"/>
      <c r="BX112" s="950"/>
      <c r="BY112" s="950"/>
      <c r="BZ112" s="950"/>
      <c r="CA112" s="950">
        <v>409404</v>
      </c>
      <c r="CB112" s="950"/>
      <c r="CC112" s="950"/>
      <c r="CD112" s="950"/>
      <c r="CE112" s="950"/>
      <c r="CF112" s="944">
        <v>40.9</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27614</v>
      </c>
      <c r="AB113" s="964"/>
      <c r="AC113" s="964"/>
      <c r="AD113" s="964"/>
      <c r="AE113" s="965"/>
      <c r="AF113" s="966">
        <v>34217</v>
      </c>
      <c r="AG113" s="964"/>
      <c r="AH113" s="964"/>
      <c r="AI113" s="964"/>
      <c r="AJ113" s="965"/>
      <c r="AK113" s="966">
        <v>28580</v>
      </c>
      <c r="AL113" s="964"/>
      <c r="AM113" s="964"/>
      <c r="AN113" s="964"/>
      <c r="AO113" s="965"/>
      <c r="AP113" s="967">
        <v>2.9</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15333</v>
      </c>
      <c r="BR113" s="950"/>
      <c r="BS113" s="950"/>
      <c r="BT113" s="950"/>
      <c r="BU113" s="950"/>
      <c r="BV113" s="950">
        <v>29861</v>
      </c>
      <c r="BW113" s="950"/>
      <c r="BX113" s="950"/>
      <c r="BY113" s="950"/>
      <c r="BZ113" s="950"/>
      <c r="CA113" s="950">
        <v>35532</v>
      </c>
      <c r="CB113" s="950"/>
      <c r="CC113" s="950"/>
      <c r="CD113" s="950"/>
      <c r="CE113" s="950"/>
      <c r="CF113" s="944">
        <v>3.5</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1160</v>
      </c>
      <c r="AB114" s="989"/>
      <c r="AC114" s="989"/>
      <c r="AD114" s="989"/>
      <c r="AE114" s="990"/>
      <c r="AF114" s="991">
        <v>1119</v>
      </c>
      <c r="AG114" s="989"/>
      <c r="AH114" s="989"/>
      <c r="AI114" s="989"/>
      <c r="AJ114" s="990"/>
      <c r="AK114" s="991">
        <v>2626</v>
      </c>
      <c r="AL114" s="989"/>
      <c r="AM114" s="989"/>
      <c r="AN114" s="989"/>
      <c r="AO114" s="990"/>
      <c r="AP114" s="992">
        <v>0.3</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490893</v>
      </c>
      <c r="BR114" s="950"/>
      <c r="BS114" s="950"/>
      <c r="BT114" s="950"/>
      <c r="BU114" s="950"/>
      <c r="BV114" s="950">
        <v>491020</v>
      </c>
      <c r="BW114" s="950"/>
      <c r="BX114" s="950"/>
      <c r="BY114" s="950"/>
      <c r="BZ114" s="950"/>
      <c r="CA114" s="950">
        <v>499968</v>
      </c>
      <c r="CB114" s="950"/>
      <c r="CC114" s="950"/>
      <c r="CD114" s="950"/>
      <c r="CE114" s="950"/>
      <c r="CF114" s="944">
        <v>49.9</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v>86</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427510</v>
      </c>
      <c r="AB117" s="1007"/>
      <c r="AC117" s="1007"/>
      <c r="AD117" s="1007"/>
      <c r="AE117" s="1008"/>
      <c r="AF117" s="1009">
        <v>325134</v>
      </c>
      <c r="AG117" s="1007"/>
      <c r="AH117" s="1007"/>
      <c r="AI117" s="1007"/>
      <c r="AJ117" s="1008"/>
      <c r="AK117" s="1009">
        <v>245165</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3084035</v>
      </c>
      <c r="BR119" s="1028"/>
      <c r="BS119" s="1028"/>
      <c r="BT119" s="1028"/>
      <c r="BU119" s="1028"/>
      <c r="BV119" s="1028">
        <v>2967370</v>
      </c>
      <c r="BW119" s="1028"/>
      <c r="BX119" s="1028"/>
      <c r="BY119" s="1028"/>
      <c r="BZ119" s="1028"/>
      <c r="CA119" s="1028">
        <v>3010954</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1306019</v>
      </c>
      <c r="BR120" s="957"/>
      <c r="BS120" s="957"/>
      <c r="BT120" s="957"/>
      <c r="BU120" s="957"/>
      <c r="BV120" s="957">
        <v>1534819</v>
      </c>
      <c r="BW120" s="957"/>
      <c r="BX120" s="957"/>
      <c r="BY120" s="957"/>
      <c r="BZ120" s="957"/>
      <c r="CA120" s="957">
        <v>1874174</v>
      </c>
      <c r="CB120" s="957"/>
      <c r="CC120" s="957"/>
      <c r="CD120" s="957"/>
      <c r="CE120" s="957"/>
      <c r="CF120" s="971">
        <v>187.1</v>
      </c>
      <c r="CG120" s="972"/>
      <c r="CH120" s="972"/>
      <c r="CI120" s="972"/>
      <c r="CJ120" s="972"/>
      <c r="CK120" s="1037" t="s">
        <v>444</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338836</v>
      </c>
      <c r="DH120" s="957"/>
      <c r="DI120" s="957"/>
      <c r="DJ120" s="957"/>
      <c r="DK120" s="957"/>
      <c r="DL120" s="957">
        <v>388208</v>
      </c>
      <c r="DM120" s="957"/>
      <c r="DN120" s="957"/>
      <c r="DO120" s="957"/>
      <c r="DP120" s="957"/>
      <c r="DQ120" s="957">
        <v>405757</v>
      </c>
      <c r="DR120" s="957"/>
      <c r="DS120" s="957"/>
      <c r="DT120" s="957"/>
      <c r="DU120" s="957"/>
      <c r="DV120" s="958">
        <v>40.5</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20534</v>
      </c>
      <c r="BR121" s="950"/>
      <c r="BS121" s="950"/>
      <c r="BT121" s="950"/>
      <c r="BU121" s="950"/>
      <c r="BV121" s="950">
        <v>4910</v>
      </c>
      <c r="BW121" s="950"/>
      <c r="BX121" s="950"/>
      <c r="BY121" s="950"/>
      <c r="BZ121" s="950"/>
      <c r="CA121" s="950">
        <v>3229</v>
      </c>
      <c r="CB121" s="950"/>
      <c r="CC121" s="950"/>
      <c r="CD121" s="950"/>
      <c r="CE121" s="950"/>
      <c r="CF121" s="944">
        <v>0.3</v>
      </c>
      <c r="CG121" s="945"/>
      <c r="CH121" s="945"/>
      <c r="CI121" s="945"/>
      <c r="CJ121" s="945"/>
      <c r="CK121" s="1040"/>
      <c r="CL121" s="1041"/>
      <c r="CM121" s="1041"/>
      <c r="CN121" s="1041"/>
      <c r="CO121" s="1042"/>
      <c r="CP121" s="1050" t="s">
        <v>447</v>
      </c>
      <c r="CQ121" s="1051"/>
      <c r="CR121" s="1051"/>
      <c r="CS121" s="1051"/>
      <c r="CT121" s="1051"/>
      <c r="CU121" s="1051"/>
      <c r="CV121" s="1051"/>
      <c r="CW121" s="1051"/>
      <c r="CX121" s="1051"/>
      <c r="CY121" s="1051"/>
      <c r="CZ121" s="1051"/>
      <c r="DA121" s="1051"/>
      <c r="DB121" s="1051"/>
      <c r="DC121" s="1051"/>
      <c r="DD121" s="1051"/>
      <c r="DE121" s="1051"/>
      <c r="DF121" s="1052"/>
      <c r="DG121" s="949">
        <v>4793</v>
      </c>
      <c r="DH121" s="950"/>
      <c r="DI121" s="950"/>
      <c r="DJ121" s="950"/>
      <c r="DK121" s="950"/>
      <c r="DL121" s="950">
        <v>8373</v>
      </c>
      <c r="DM121" s="950"/>
      <c r="DN121" s="950"/>
      <c r="DO121" s="950"/>
      <c r="DP121" s="950"/>
      <c r="DQ121" s="950">
        <v>3647</v>
      </c>
      <c r="DR121" s="950"/>
      <c r="DS121" s="950"/>
      <c r="DT121" s="950"/>
      <c r="DU121" s="950"/>
      <c r="DV121" s="951">
        <v>0.4</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2081113</v>
      </c>
      <c r="BR122" s="1028"/>
      <c r="BS122" s="1028"/>
      <c r="BT122" s="1028"/>
      <c r="BU122" s="1028"/>
      <c r="BV122" s="1028">
        <v>1890183</v>
      </c>
      <c r="BW122" s="1028"/>
      <c r="BX122" s="1028"/>
      <c r="BY122" s="1028"/>
      <c r="BZ122" s="1028"/>
      <c r="CA122" s="1028">
        <v>1889947</v>
      </c>
      <c r="CB122" s="1028"/>
      <c r="CC122" s="1028"/>
      <c r="CD122" s="1028"/>
      <c r="CE122" s="1028"/>
      <c r="CF122" s="1048">
        <v>188.6</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449</v>
      </c>
      <c r="BP123" s="1036"/>
      <c r="BQ123" s="1095">
        <v>3407666</v>
      </c>
      <c r="BR123" s="1096"/>
      <c r="BS123" s="1096"/>
      <c r="BT123" s="1096"/>
      <c r="BU123" s="1096"/>
      <c r="BV123" s="1096">
        <v>3429912</v>
      </c>
      <c r="BW123" s="1096"/>
      <c r="BX123" s="1096"/>
      <c r="BY123" s="1096"/>
      <c r="BZ123" s="1096"/>
      <c r="CA123" s="1096">
        <v>3767350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3941</v>
      </c>
      <c r="AB128" s="1078"/>
      <c r="AC128" s="1078"/>
      <c r="AD128" s="1078"/>
      <c r="AE128" s="1079"/>
      <c r="AF128" s="1080">
        <v>1961</v>
      </c>
      <c r="AG128" s="1078"/>
      <c r="AH128" s="1078"/>
      <c r="AI128" s="1078"/>
      <c r="AJ128" s="1079"/>
      <c r="AK128" s="1080">
        <v>1954</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1240679</v>
      </c>
      <c r="AB129" s="989"/>
      <c r="AC129" s="989"/>
      <c r="AD129" s="989"/>
      <c r="AE129" s="990"/>
      <c r="AF129" s="991">
        <v>1343276</v>
      </c>
      <c r="AG129" s="989"/>
      <c r="AH129" s="989"/>
      <c r="AI129" s="989"/>
      <c r="AJ129" s="990"/>
      <c r="AK129" s="991">
        <v>1279499</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342119</v>
      </c>
      <c r="AB130" s="989"/>
      <c r="AC130" s="989"/>
      <c r="AD130" s="989"/>
      <c r="AE130" s="990"/>
      <c r="AF130" s="991">
        <v>299028</v>
      </c>
      <c r="AG130" s="989"/>
      <c r="AH130" s="989"/>
      <c r="AI130" s="989"/>
      <c r="AJ130" s="990"/>
      <c r="AK130" s="991">
        <v>277557</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2.6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898560</v>
      </c>
      <c r="AB131" s="1014"/>
      <c r="AC131" s="1014"/>
      <c r="AD131" s="1014"/>
      <c r="AE131" s="1015"/>
      <c r="AF131" s="1013">
        <v>1044248</v>
      </c>
      <c r="AG131" s="1014"/>
      <c r="AH131" s="1014"/>
      <c r="AI131" s="1014"/>
      <c r="AJ131" s="1015"/>
      <c r="AK131" s="1013">
        <v>1001942</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9.0645032049999994</v>
      </c>
      <c r="AB132" s="1130"/>
      <c r="AC132" s="1130"/>
      <c r="AD132" s="1130"/>
      <c r="AE132" s="1131"/>
      <c r="AF132" s="1132">
        <v>2.3121902080000001</v>
      </c>
      <c r="AG132" s="1130"/>
      <c r="AH132" s="1130"/>
      <c r="AI132" s="1130"/>
      <c r="AJ132" s="1131"/>
      <c r="AK132" s="1132">
        <v>-3.4279429349999999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11.7</v>
      </c>
      <c r="AB133" s="1113"/>
      <c r="AC133" s="1113"/>
      <c r="AD133" s="1113"/>
      <c r="AE133" s="1114"/>
      <c r="AF133" s="1112">
        <v>8.1</v>
      </c>
      <c r="AG133" s="1113"/>
      <c r="AH133" s="1113"/>
      <c r="AI133" s="1113"/>
      <c r="AJ133" s="1114"/>
      <c r="AK133" s="1112">
        <v>2.6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412957</v>
      </c>
      <c r="L9" s="266">
        <v>267286</v>
      </c>
      <c r="M9" s="267">
        <v>189696</v>
      </c>
      <c r="N9" s="268">
        <v>40.9</v>
      </c>
    </row>
    <row r="10" spans="1:16" x14ac:dyDescent="0.15">
      <c r="A10" s="250"/>
      <c r="B10" s="246"/>
      <c r="C10" s="246"/>
      <c r="D10" s="246"/>
      <c r="E10" s="246"/>
      <c r="F10" s="246"/>
      <c r="G10" s="1152" t="s">
        <v>483</v>
      </c>
      <c r="H10" s="1153"/>
      <c r="I10" s="1153"/>
      <c r="J10" s="1154"/>
      <c r="K10" s="269">
        <v>10039</v>
      </c>
      <c r="L10" s="270">
        <v>6498</v>
      </c>
      <c r="M10" s="271">
        <v>21936</v>
      </c>
      <c r="N10" s="272">
        <v>-70.400000000000006</v>
      </c>
    </row>
    <row r="11" spans="1:16" ht="13.5" customHeight="1" x14ac:dyDescent="0.15">
      <c r="A11" s="250"/>
      <c r="B11" s="246"/>
      <c r="C11" s="246"/>
      <c r="D11" s="246"/>
      <c r="E11" s="246"/>
      <c r="F11" s="246"/>
      <c r="G11" s="1152" t="s">
        <v>484</v>
      </c>
      <c r="H11" s="1153"/>
      <c r="I11" s="1153"/>
      <c r="J11" s="1154"/>
      <c r="K11" s="269">
        <v>100967</v>
      </c>
      <c r="L11" s="270">
        <v>65351</v>
      </c>
      <c r="M11" s="271">
        <v>29437</v>
      </c>
      <c r="N11" s="272">
        <v>122</v>
      </c>
    </row>
    <row r="12" spans="1:16" ht="13.5" customHeight="1" x14ac:dyDescent="0.15">
      <c r="A12" s="250"/>
      <c r="B12" s="246"/>
      <c r="C12" s="246"/>
      <c r="D12" s="246"/>
      <c r="E12" s="246"/>
      <c r="F12" s="246"/>
      <c r="G12" s="1152" t="s">
        <v>485</v>
      </c>
      <c r="H12" s="1153"/>
      <c r="I12" s="1153"/>
      <c r="J12" s="1154"/>
      <c r="K12" s="269" t="s">
        <v>486</v>
      </c>
      <c r="L12" s="270" t="s">
        <v>486</v>
      </c>
      <c r="M12" s="271">
        <v>3160</v>
      </c>
      <c r="N12" s="272" t="s">
        <v>486</v>
      </c>
    </row>
    <row r="13" spans="1:16" ht="13.5" customHeight="1" x14ac:dyDescent="0.15">
      <c r="A13" s="250"/>
      <c r="B13" s="246"/>
      <c r="C13" s="246"/>
      <c r="D13" s="246"/>
      <c r="E13" s="246"/>
      <c r="F13" s="246"/>
      <c r="G13" s="1152" t="s">
        <v>487</v>
      </c>
      <c r="H13" s="1153"/>
      <c r="I13" s="1153"/>
      <c r="J13" s="1154"/>
      <c r="K13" s="269" t="s">
        <v>486</v>
      </c>
      <c r="L13" s="270" t="s">
        <v>486</v>
      </c>
      <c r="M13" s="271" t="s">
        <v>486</v>
      </c>
      <c r="N13" s="272" t="s">
        <v>486</v>
      </c>
    </row>
    <row r="14" spans="1:16" ht="13.5" customHeight="1" x14ac:dyDescent="0.15">
      <c r="A14" s="250"/>
      <c r="B14" s="246"/>
      <c r="C14" s="246"/>
      <c r="D14" s="246"/>
      <c r="E14" s="246"/>
      <c r="F14" s="246"/>
      <c r="G14" s="1152" t="s">
        <v>488</v>
      </c>
      <c r="H14" s="1153"/>
      <c r="I14" s="1153"/>
      <c r="J14" s="1154"/>
      <c r="K14" s="269">
        <v>22181</v>
      </c>
      <c r="L14" s="270">
        <v>14357</v>
      </c>
      <c r="M14" s="271">
        <v>9091</v>
      </c>
      <c r="N14" s="272">
        <v>57.9</v>
      </c>
    </row>
    <row r="15" spans="1:16" ht="13.5" customHeight="1" x14ac:dyDescent="0.15">
      <c r="A15" s="250"/>
      <c r="B15" s="246"/>
      <c r="C15" s="246"/>
      <c r="D15" s="246"/>
      <c r="E15" s="246"/>
      <c r="F15" s="246"/>
      <c r="G15" s="1152" t="s">
        <v>489</v>
      </c>
      <c r="H15" s="1153"/>
      <c r="I15" s="1153"/>
      <c r="J15" s="1154"/>
      <c r="K15" s="269">
        <v>4759</v>
      </c>
      <c r="L15" s="270">
        <v>3080</v>
      </c>
      <c r="M15" s="271">
        <v>4470</v>
      </c>
      <c r="N15" s="272">
        <v>-31.1</v>
      </c>
    </row>
    <row r="16" spans="1:16" x14ac:dyDescent="0.15">
      <c r="A16" s="250"/>
      <c r="B16" s="246"/>
      <c r="C16" s="246"/>
      <c r="D16" s="246"/>
      <c r="E16" s="246"/>
      <c r="F16" s="246"/>
      <c r="G16" s="1155" t="s">
        <v>490</v>
      </c>
      <c r="H16" s="1156"/>
      <c r="I16" s="1156"/>
      <c r="J16" s="1157"/>
      <c r="K16" s="270">
        <v>-43560</v>
      </c>
      <c r="L16" s="270">
        <v>-28194</v>
      </c>
      <c r="M16" s="271">
        <v>-19414</v>
      </c>
      <c r="N16" s="272">
        <v>45.2</v>
      </c>
    </row>
    <row r="17" spans="1:16" x14ac:dyDescent="0.15">
      <c r="A17" s="250"/>
      <c r="B17" s="246"/>
      <c r="C17" s="246"/>
      <c r="D17" s="246"/>
      <c r="E17" s="246"/>
      <c r="F17" s="246"/>
      <c r="G17" s="1155" t="s">
        <v>172</v>
      </c>
      <c r="H17" s="1156"/>
      <c r="I17" s="1156"/>
      <c r="J17" s="1157"/>
      <c r="K17" s="270">
        <v>507343</v>
      </c>
      <c r="L17" s="270">
        <v>328377</v>
      </c>
      <c r="M17" s="271">
        <v>238376</v>
      </c>
      <c r="N17" s="272">
        <v>37.799999999999997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24.6</v>
      </c>
      <c r="L21" s="283">
        <v>21.75</v>
      </c>
      <c r="M21" s="284">
        <v>2.85</v>
      </c>
      <c r="N21" s="251"/>
      <c r="O21" s="285"/>
      <c r="P21" s="281"/>
    </row>
    <row r="22" spans="1:16" s="286" customFormat="1" x14ac:dyDescent="0.15">
      <c r="A22" s="281"/>
      <c r="B22" s="251"/>
      <c r="C22" s="251"/>
      <c r="D22" s="251"/>
      <c r="E22" s="251"/>
      <c r="F22" s="251"/>
      <c r="G22" s="1147" t="s">
        <v>496</v>
      </c>
      <c r="H22" s="1148"/>
      <c r="I22" s="1148"/>
      <c r="J22" s="1149"/>
      <c r="K22" s="287">
        <v>94.9</v>
      </c>
      <c r="L22" s="288">
        <v>95.2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213873</v>
      </c>
      <c r="L32" s="296">
        <v>138429</v>
      </c>
      <c r="M32" s="297">
        <v>139853</v>
      </c>
      <c r="N32" s="298">
        <v>-1</v>
      </c>
    </row>
    <row r="33" spans="1:16" ht="13.5" customHeight="1" x14ac:dyDescent="0.15">
      <c r="A33" s="250"/>
      <c r="B33" s="246"/>
      <c r="C33" s="246"/>
      <c r="D33" s="246"/>
      <c r="E33" s="246"/>
      <c r="F33" s="246"/>
      <c r="G33" s="1163" t="s">
        <v>501</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502</v>
      </c>
      <c r="H34" s="1164"/>
      <c r="I34" s="1164"/>
      <c r="J34" s="1165"/>
      <c r="K34" s="296" t="s">
        <v>486</v>
      </c>
      <c r="L34" s="296" t="s">
        <v>486</v>
      </c>
      <c r="M34" s="297">
        <v>4</v>
      </c>
      <c r="N34" s="298" t="s">
        <v>486</v>
      </c>
    </row>
    <row r="35" spans="1:16" ht="27" customHeight="1" x14ac:dyDescent="0.15">
      <c r="A35" s="250"/>
      <c r="B35" s="246"/>
      <c r="C35" s="246"/>
      <c r="D35" s="246"/>
      <c r="E35" s="246"/>
      <c r="F35" s="246"/>
      <c r="G35" s="1163" t="s">
        <v>503</v>
      </c>
      <c r="H35" s="1164"/>
      <c r="I35" s="1164"/>
      <c r="J35" s="1165"/>
      <c r="K35" s="296">
        <v>28580</v>
      </c>
      <c r="L35" s="296">
        <v>18498</v>
      </c>
      <c r="M35" s="297">
        <v>31890</v>
      </c>
      <c r="N35" s="298">
        <v>-42</v>
      </c>
    </row>
    <row r="36" spans="1:16" ht="27" customHeight="1" x14ac:dyDescent="0.15">
      <c r="A36" s="250"/>
      <c r="B36" s="246"/>
      <c r="C36" s="246"/>
      <c r="D36" s="246"/>
      <c r="E36" s="246"/>
      <c r="F36" s="246"/>
      <c r="G36" s="1163" t="s">
        <v>504</v>
      </c>
      <c r="H36" s="1164"/>
      <c r="I36" s="1164"/>
      <c r="J36" s="1165"/>
      <c r="K36" s="296">
        <v>2626</v>
      </c>
      <c r="L36" s="296">
        <v>1700</v>
      </c>
      <c r="M36" s="297">
        <v>5316</v>
      </c>
      <c r="N36" s="298">
        <v>-68</v>
      </c>
    </row>
    <row r="37" spans="1:16" ht="13.5" customHeight="1" x14ac:dyDescent="0.15">
      <c r="A37" s="250"/>
      <c r="B37" s="246"/>
      <c r="C37" s="246"/>
      <c r="D37" s="246"/>
      <c r="E37" s="246"/>
      <c r="F37" s="246"/>
      <c r="G37" s="1163" t="s">
        <v>505</v>
      </c>
      <c r="H37" s="1164"/>
      <c r="I37" s="1164"/>
      <c r="J37" s="1165"/>
      <c r="K37" s="296" t="s">
        <v>486</v>
      </c>
      <c r="L37" s="296" t="s">
        <v>486</v>
      </c>
      <c r="M37" s="297">
        <v>1757</v>
      </c>
      <c r="N37" s="298" t="s">
        <v>486</v>
      </c>
    </row>
    <row r="38" spans="1:16" ht="27" customHeight="1" x14ac:dyDescent="0.15">
      <c r="A38" s="250"/>
      <c r="B38" s="246"/>
      <c r="C38" s="246"/>
      <c r="D38" s="246"/>
      <c r="E38" s="246"/>
      <c r="F38" s="246"/>
      <c r="G38" s="1166" t="s">
        <v>506</v>
      </c>
      <c r="H38" s="1167"/>
      <c r="I38" s="1167"/>
      <c r="J38" s="1168"/>
      <c r="K38" s="299">
        <v>86</v>
      </c>
      <c r="L38" s="299">
        <v>56</v>
      </c>
      <c r="M38" s="300">
        <v>42</v>
      </c>
      <c r="N38" s="301">
        <v>33.299999999999997</v>
      </c>
      <c r="O38" s="295"/>
    </row>
    <row r="39" spans="1:16" x14ac:dyDescent="0.15">
      <c r="A39" s="250"/>
      <c r="B39" s="246"/>
      <c r="C39" s="246"/>
      <c r="D39" s="246"/>
      <c r="E39" s="246"/>
      <c r="F39" s="246"/>
      <c r="G39" s="1166" t="s">
        <v>507</v>
      </c>
      <c r="H39" s="1167"/>
      <c r="I39" s="1167"/>
      <c r="J39" s="1168"/>
      <c r="K39" s="302">
        <v>-1954</v>
      </c>
      <c r="L39" s="302">
        <v>-1265</v>
      </c>
      <c r="M39" s="303">
        <v>-8426</v>
      </c>
      <c r="N39" s="304">
        <v>-85</v>
      </c>
      <c r="O39" s="295"/>
    </row>
    <row r="40" spans="1:16" ht="27" customHeight="1" x14ac:dyDescent="0.15">
      <c r="A40" s="250"/>
      <c r="B40" s="246"/>
      <c r="C40" s="246"/>
      <c r="D40" s="246"/>
      <c r="E40" s="246"/>
      <c r="F40" s="246"/>
      <c r="G40" s="1163" t="s">
        <v>508</v>
      </c>
      <c r="H40" s="1164"/>
      <c r="I40" s="1164"/>
      <c r="J40" s="1165"/>
      <c r="K40" s="302">
        <v>-277557</v>
      </c>
      <c r="L40" s="302">
        <v>-179649</v>
      </c>
      <c r="M40" s="303">
        <v>-127711</v>
      </c>
      <c r="N40" s="304">
        <v>40.700000000000003</v>
      </c>
      <c r="O40" s="295"/>
    </row>
    <row r="41" spans="1:16" x14ac:dyDescent="0.15">
      <c r="A41" s="250"/>
      <c r="B41" s="246"/>
      <c r="C41" s="246"/>
      <c r="D41" s="246"/>
      <c r="E41" s="246"/>
      <c r="F41" s="246"/>
      <c r="G41" s="1169" t="s">
        <v>283</v>
      </c>
      <c r="H41" s="1170"/>
      <c r="I41" s="1170"/>
      <c r="J41" s="1171"/>
      <c r="K41" s="296">
        <v>-34346</v>
      </c>
      <c r="L41" s="302">
        <v>-22230</v>
      </c>
      <c r="M41" s="303">
        <v>42725</v>
      </c>
      <c r="N41" s="304">
        <v>-152</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455153</v>
      </c>
      <c r="J51" s="322">
        <v>261282</v>
      </c>
      <c r="K51" s="323">
        <v>123.3</v>
      </c>
      <c r="L51" s="324">
        <v>185018</v>
      </c>
      <c r="M51" s="325">
        <v>-9.1</v>
      </c>
      <c r="N51" s="326">
        <v>132.4</v>
      </c>
    </row>
    <row r="52" spans="1:14" x14ac:dyDescent="0.15">
      <c r="A52" s="250"/>
      <c r="B52" s="246"/>
      <c r="C52" s="246"/>
      <c r="D52" s="246"/>
      <c r="E52" s="246"/>
      <c r="F52" s="246"/>
      <c r="G52" s="327"/>
      <c r="H52" s="328" t="s">
        <v>519</v>
      </c>
      <c r="I52" s="329">
        <v>121270</v>
      </c>
      <c r="J52" s="330">
        <v>69615</v>
      </c>
      <c r="K52" s="331">
        <v>-29</v>
      </c>
      <c r="L52" s="332">
        <v>95064</v>
      </c>
      <c r="M52" s="333">
        <v>-21.5</v>
      </c>
      <c r="N52" s="334">
        <v>-7.5</v>
      </c>
    </row>
    <row r="53" spans="1:14" x14ac:dyDescent="0.15">
      <c r="A53" s="250"/>
      <c r="B53" s="246"/>
      <c r="C53" s="246"/>
      <c r="D53" s="246"/>
      <c r="E53" s="246"/>
      <c r="F53" s="246"/>
      <c r="G53" s="312" t="s">
        <v>520</v>
      </c>
      <c r="H53" s="313"/>
      <c r="I53" s="321">
        <v>589015</v>
      </c>
      <c r="J53" s="322">
        <v>342252</v>
      </c>
      <c r="K53" s="323">
        <v>31</v>
      </c>
      <c r="L53" s="324">
        <v>238802</v>
      </c>
      <c r="M53" s="325">
        <v>29.1</v>
      </c>
      <c r="N53" s="326">
        <v>1.9</v>
      </c>
    </row>
    <row r="54" spans="1:14" x14ac:dyDescent="0.15">
      <c r="A54" s="250"/>
      <c r="B54" s="246"/>
      <c r="C54" s="246"/>
      <c r="D54" s="246"/>
      <c r="E54" s="246"/>
      <c r="F54" s="246"/>
      <c r="G54" s="327"/>
      <c r="H54" s="328" t="s">
        <v>519</v>
      </c>
      <c r="I54" s="329">
        <v>259394</v>
      </c>
      <c r="J54" s="330">
        <v>150723</v>
      </c>
      <c r="K54" s="331">
        <v>116.5</v>
      </c>
      <c r="L54" s="332">
        <v>128562</v>
      </c>
      <c r="M54" s="333">
        <v>35.200000000000003</v>
      </c>
      <c r="N54" s="334">
        <v>81.3</v>
      </c>
    </row>
    <row r="55" spans="1:14" x14ac:dyDescent="0.15">
      <c r="A55" s="250"/>
      <c r="B55" s="246"/>
      <c r="C55" s="246"/>
      <c r="D55" s="246"/>
      <c r="E55" s="246"/>
      <c r="F55" s="246"/>
      <c r="G55" s="312" t="s">
        <v>521</v>
      </c>
      <c r="H55" s="313"/>
      <c r="I55" s="321">
        <v>268697</v>
      </c>
      <c r="J55" s="322">
        <v>164140</v>
      </c>
      <c r="K55" s="323">
        <v>-52</v>
      </c>
      <c r="L55" s="324">
        <v>288550</v>
      </c>
      <c r="M55" s="325">
        <v>20.8</v>
      </c>
      <c r="N55" s="326">
        <v>-72.8</v>
      </c>
    </row>
    <row r="56" spans="1:14" x14ac:dyDescent="0.15">
      <c r="A56" s="250"/>
      <c r="B56" s="246"/>
      <c r="C56" s="246"/>
      <c r="D56" s="246"/>
      <c r="E56" s="246"/>
      <c r="F56" s="246"/>
      <c r="G56" s="327"/>
      <c r="H56" s="328" t="s">
        <v>519</v>
      </c>
      <c r="I56" s="329">
        <v>133247</v>
      </c>
      <c r="J56" s="330">
        <v>81397</v>
      </c>
      <c r="K56" s="331">
        <v>-46</v>
      </c>
      <c r="L56" s="332">
        <v>141525</v>
      </c>
      <c r="M56" s="333">
        <v>10.1</v>
      </c>
      <c r="N56" s="334">
        <v>-56.1</v>
      </c>
    </row>
    <row r="57" spans="1:14" x14ac:dyDescent="0.15">
      <c r="A57" s="250"/>
      <c r="B57" s="246"/>
      <c r="C57" s="246"/>
      <c r="D57" s="246"/>
      <c r="E57" s="246"/>
      <c r="F57" s="246"/>
      <c r="G57" s="312" t="s">
        <v>522</v>
      </c>
      <c r="H57" s="313"/>
      <c r="I57" s="321">
        <v>373428</v>
      </c>
      <c r="J57" s="322">
        <v>236197</v>
      </c>
      <c r="K57" s="323">
        <v>43.9</v>
      </c>
      <c r="L57" s="324">
        <v>245039</v>
      </c>
      <c r="M57" s="325">
        <v>-15.1</v>
      </c>
      <c r="N57" s="326">
        <v>59</v>
      </c>
    </row>
    <row r="58" spans="1:14" x14ac:dyDescent="0.15">
      <c r="A58" s="250"/>
      <c r="B58" s="246"/>
      <c r="C58" s="246"/>
      <c r="D58" s="246"/>
      <c r="E58" s="246"/>
      <c r="F58" s="246"/>
      <c r="G58" s="327"/>
      <c r="H58" s="328" t="s">
        <v>519</v>
      </c>
      <c r="I58" s="329">
        <v>169747</v>
      </c>
      <c r="J58" s="330">
        <v>107367</v>
      </c>
      <c r="K58" s="331">
        <v>31.9</v>
      </c>
      <c r="L58" s="332">
        <v>108922</v>
      </c>
      <c r="M58" s="333">
        <v>-23</v>
      </c>
      <c r="N58" s="334">
        <v>54.9</v>
      </c>
    </row>
    <row r="59" spans="1:14" x14ac:dyDescent="0.15">
      <c r="A59" s="250"/>
      <c r="B59" s="246"/>
      <c r="C59" s="246"/>
      <c r="D59" s="246"/>
      <c r="E59" s="246"/>
      <c r="F59" s="246"/>
      <c r="G59" s="312" t="s">
        <v>523</v>
      </c>
      <c r="H59" s="313"/>
      <c r="I59" s="321">
        <v>317371</v>
      </c>
      <c r="J59" s="322">
        <v>205418</v>
      </c>
      <c r="K59" s="323">
        <v>-13</v>
      </c>
      <c r="L59" s="324">
        <v>291945</v>
      </c>
      <c r="M59" s="325">
        <v>19.100000000000001</v>
      </c>
      <c r="N59" s="326">
        <v>-32.1</v>
      </c>
    </row>
    <row r="60" spans="1:14" x14ac:dyDescent="0.15">
      <c r="A60" s="250"/>
      <c r="B60" s="246"/>
      <c r="C60" s="246"/>
      <c r="D60" s="246"/>
      <c r="E60" s="246"/>
      <c r="F60" s="246"/>
      <c r="G60" s="327"/>
      <c r="H60" s="328" t="s">
        <v>519</v>
      </c>
      <c r="I60" s="335">
        <v>113428</v>
      </c>
      <c r="J60" s="330">
        <v>73416</v>
      </c>
      <c r="K60" s="331">
        <v>-31.6</v>
      </c>
      <c r="L60" s="332">
        <v>127651</v>
      </c>
      <c r="M60" s="333">
        <v>17.2</v>
      </c>
      <c r="N60" s="334">
        <v>-48.8</v>
      </c>
    </row>
    <row r="61" spans="1:14" x14ac:dyDescent="0.15">
      <c r="A61" s="250"/>
      <c r="B61" s="246"/>
      <c r="C61" s="246"/>
      <c r="D61" s="246"/>
      <c r="E61" s="246"/>
      <c r="F61" s="246"/>
      <c r="G61" s="312" t="s">
        <v>524</v>
      </c>
      <c r="H61" s="336"/>
      <c r="I61" s="337">
        <v>400733</v>
      </c>
      <c r="J61" s="338">
        <v>241858</v>
      </c>
      <c r="K61" s="339">
        <v>26.6</v>
      </c>
      <c r="L61" s="340">
        <v>249871</v>
      </c>
      <c r="M61" s="341">
        <v>9</v>
      </c>
      <c r="N61" s="326">
        <v>17.600000000000001</v>
      </c>
    </row>
    <row r="62" spans="1:14" x14ac:dyDescent="0.15">
      <c r="A62" s="250"/>
      <c r="B62" s="246"/>
      <c r="C62" s="246"/>
      <c r="D62" s="246"/>
      <c r="E62" s="246"/>
      <c r="F62" s="246"/>
      <c r="G62" s="327"/>
      <c r="H62" s="328" t="s">
        <v>519</v>
      </c>
      <c r="I62" s="329">
        <v>159417</v>
      </c>
      <c r="J62" s="330">
        <v>96504</v>
      </c>
      <c r="K62" s="331">
        <v>8.4</v>
      </c>
      <c r="L62" s="332">
        <v>120345</v>
      </c>
      <c r="M62" s="333">
        <v>3.6</v>
      </c>
      <c r="N62" s="334">
        <v>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52.52</v>
      </c>
      <c r="G47" s="12">
        <v>53.7</v>
      </c>
      <c r="H47" s="12">
        <v>54.65</v>
      </c>
      <c r="I47" s="12">
        <v>69.010000000000005</v>
      </c>
      <c r="J47" s="13">
        <v>72.489999999999995</v>
      </c>
    </row>
    <row r="48" spans="2:10" ht="57.75" customHeight="1" x14ac:dyDescent="0.15">
      <c r="B48" s="14"/>
      <c r="C48" s="1174" t="s">
        <v>4</v>
      </c>
      <c r="D48" s="1174"/>
      <c r="E48" s="1175"/>
      <c r="F48" s="15">
        <v>9.73</v>
      </c>
      <c r="G48" s="16">
        <v>6.25</v>
      </c>
      <c r="H48" s="16">
        <v>8.99</v>
      </c>
      <c r="I48" s="16">
        <v>7.2</v>
      </c>
      <c r="J48" s="17">
        <v>8.2799999999999994</v>
      </c>
    </row>
    <row r="49" spans="2:10" ht="57.75" customHeight="1" thickBot="1" x14ac:dyDescent="0.2">
      <c r="B49" s="18"/>
      <c r="C49" s="1176" t="s">
        <v>5</v>
      </c>
      <c r="D49" s="1176"/>
      <c r="E49" s="1177"/>
      <c r="F49" s="19">
        <v>1.6</v>
      </c>
      <c r="G49" s="20">
        <v>7.61</v>
      </c>
      <c r="H49" s="20">
        <v>10.61</v>
      </c>
      <c r="I49" s="20">
        <v>28.58</v>
      </c>
      <c r="J49" s="21">
        <v>0.76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2018-03-04T07:09:23Z</cp:lastPrinted>
  <dcterms:created xsi:type="dcterms:W3CDTF">2018-01-24T05:42:38Z</dcterms:created>
  <dcterms:modified xsi:type="dcterms:W3CDTF">2018-11-26T08:54:47Z</dcterms:modified>
  <cp:category/>
</cp:coreProperties>
</file>