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6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52511"/>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BE36" i="9"/>
  <c r="AM36" i="9"/>
  <c r="C36" i="9"/>
  <c r="CO35" i="9"/>
  <c r="BW35" i="9"/>
  <c r="BE35" i="9"/>
  <c r="AM35" i="9"/>
  <c r="CO34" i="9"/>
  <c r="BW34" i="9"/>
  <c r="C34" i="9"/>
  <c r="C35" i="9" s="1"/>
  <c r="BE34" i="9" l="1"/>
  <c r="U34" i="9"/>
  <c r="U35" i="9" s="1"/>
  <c r="U36" i="9" s="1"/>
  <c r="U37"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<sst xmlns="http://schemas.openxmlformats.org/spreadsheetml/2006/main" count="1091" uniqueCount="562">
  <si>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</si>
  <si>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</si>
  <si>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</si>
  <si>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</si>
  <si>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</si>
  <si>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</si>
  <si>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</si>
  <si>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</si>
  <si>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</si>
  <si>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</si>
  <si>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</si>
  <si>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</si>
  <si>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</si>
  <si>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</si>
  <si>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</si>
  <si>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</si>
  <si>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</si>
  <si>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</si>
  <si>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</si>
  <si>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</si>
  <si>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</si>
  <si>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</si>
  <si>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</si>
  <si>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</si>
  <si>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</si>
  <si>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</si>
  <si>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</si>
  <si>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</si>
  <si>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</si>
  <si>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</si>
  <si>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</si>
  <si>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</si>
  <si>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</si>
  <si>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</si>
  <si>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</si>
  <si>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</si>
  <si>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</si>
  <si>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</si>
  <si>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</si>
  <si>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</si>
  <si>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</si>
  <si>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</si>
  <si>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</si>
  <si>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</si>
  <si>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</si>
  <si>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</si>
  <si>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</si>
  <si>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</si>
  <si>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</si>
  <si>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</si>
  <si>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</si>
  <si>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</si>
  <si>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</si>
  <si>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</si>
  <si>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</si>
  <si>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</si>
  <si>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</si>
  <si>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</si>
  <si>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</si>
  <si>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</si>
  <si>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</si>
  <si>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</si>
  <si>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</si>
  <si>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</si>
  <si>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</si>
  <si>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</si>
  <si>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</si>
  <si>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</si>
  <si>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</si>
  <si>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</si>
  <si>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</si>
  <si>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</si>
  <si>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</si>
  <si>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</si>
  <si>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</si>
  <si>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</si>
  <si>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</si>
  <si>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</si>
  <si>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</si>
  <si>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</si>
  <si>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</si>
  <si>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</si>
  <si>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上牧町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</si>
  <si>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</si>
  <si>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</si>
  <si>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</si>
  <si>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</si>
  <si>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</si>
  <si>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</si>
  <si>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</si>
  <si>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</si>
  <si>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</si>
  <si>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</si>
  <si>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</si>
  <si>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</si>
  <si>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</si>
  <si>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</si>
  <si>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</si>
  <si>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</si>
  <si>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</si>
  <si>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</si>
  <si>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</si>
  <si>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</si>
  <si>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</si>
  <si>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</si>
  <si>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</si>
  <si>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</si>
  <si>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</si>
  <si>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</si>
  <si>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</si>
  <si>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</si>
  <si>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</si>
  <si>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</si>
  <si>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</si>
  <si>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</si>
  <si>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</si>
  <si>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</si>
  <si>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</si>
  <si>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</si>
  <si>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</si>
  <si>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</si>
  <si>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</si>
  <si>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</si>
  <si>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</si>
  <si>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</si>
  <si>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</si>
  <si>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</si>
  <si>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</si>
  <si>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</si>
  <si>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</si>
  <si>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</si>
  <si>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</si>
  <si>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</si>
  <si>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</si>
  <si>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</si>
  <si>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</si>
  <si>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</si>
  <si>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</si>
  <si>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</si>
  <si>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</si>
  <si>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</si>
  <si>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</si>
  <si>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</si>
  <si>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</si>
  <si>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</si>
  <si>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</si>
  <si>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</si>
  <si>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</si>
  <si>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</si>
  <si>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</si>
  <si>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</si>
  <si>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</si>
  <si>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</si>
  <si>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</si>
  <si>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</si>
  <si>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</si>
  <si>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</si>
  <si>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</si>
  <si>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</si>
  <si>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</si>
  <si>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</si>
  <si>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</si>
  <si>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</si>
  <si>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</si>
  <si>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</si>
  <si>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</si>
  <si>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</si>
  <si>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</si>
  <si>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</si>
  <si>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</si>
  <si>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</si>
  <si>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</si>
  <si>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</si>
  <si>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</si>
  <si>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</si>
  <si>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</si>
  <si>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</si>
  <si>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</si>
  <si>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</si>
  <si>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</si>
  <si>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</si>
  <si>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</si>
  <si>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</si>
  <si>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</si>
  <si>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</si>
  <si>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</si>
  <si>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</si>
  <si>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</si>
  <si>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</si>
  <si>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</si>
  <si>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</si>
  <si>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</si>
  <si>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</si>
  <si>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</si>
  <si>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</si>
  <si>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奈良県上牧町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</si>
  <si>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</si>
  <si>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</si>
  <si>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</si>
  <si>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</si>
  <si>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</si>
  <si>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</si>
  <si>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</si>
  <si>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</si>
  <si>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</si>
  <si>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</si>
  <si>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</si>
  <si>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</si>
  <si>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</si>
  <si>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</si>
  <si>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</si>
  <si>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</si>
  <si>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</si>
  <si>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</si>
  <si>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</si>
  <si>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</si>
  <si>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</si>
  <si>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</si>
  <si>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</si>
  <si>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</si>
  <si>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</si>
  <si>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</si>
  <si>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</si>
  <si>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</si>
  <si>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</si>
  <si>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</si>
  <si>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</si>
  <si>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</si>
  <si>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</si>
  <si>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</si>
  <si>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</si>
  <si>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</si>
  <si>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</si>
  <si>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</si>
  <si>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</si>
  <si>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</si>
  <si>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</si>
  <si>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</si>
  <si>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</si>
  <si>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</si>
  <si>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</si>
  <si>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</si>
  <si>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</si>
  <si>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</si>
  <si>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</si>
  <si>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</si>
  <si>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</si>
  <si>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</si>
  <si>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</si>
  <si>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</si>
  <si>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</si>
  <si>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</si>
  <si>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</si>
  <si>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</si>
  <si>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</si>
  <si>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</si>
  <si>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</si>
  <si>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</si>
  <si>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</si>
  <si>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</si>
  <si>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</si>
  <si>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</si>
  <si>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</si>
  <si>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</si>
  <si>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</si>
  <si>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</si>
  <si>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</si>
  <si>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</si>
  <si>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</si>
  <si>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</si>
  <si>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</si>
  <si>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</si>
  <si>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</si>
  <si>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</si>
  <si>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</si>
  <si>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</si>
  <si>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</si>
  <si>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</si>
  <si>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</si>
  <si>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</si>
  <si>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</si>
  <si>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</si>
  <si>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</si>
  <si>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</si>
  <si>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</si>
  <si>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</si>
  <si>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</si>
  <si>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</si>
  <si>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</si>
  <si>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</si>
  <si>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</si>
  <si>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</si>
  <si>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</si>
  <si>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</si>
  <si>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</si>
  <si>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</si>
  <si>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</si>
  <si>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</si>
  <si>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</si>
  <si>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</si>
  <si>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</si>
  <si>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</si>
  <si>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</si>
  <si>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</si>
  <si>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</si>
  <si>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</si>
  <si>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</si>
  <si>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</si>
  <si>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</si>
  <si>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</si>
  <si>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</si>
  <si>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</si>
  <si>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</si>
  <si>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</si>
  <si>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</si>
  <si>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</si>
  <si>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</si>
  <si>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</si>
  <si>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</si>
  <si>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</si>
  <si>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</si>
  <si>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</si>
  <si>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</si>
  <si>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</si>
  <si>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</si>
  <si>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</si>
  <si>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</si>
  <si>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</si>
  <si>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</si>
  <si>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</si>
  <si>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</si>
  <si>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</si>
  <si>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</si>
  <si>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</si>
  <si>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</si>
  <si>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</si>
  <si>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</si>
  <si>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</si>
  <si>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</si>
  <si>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</si>
  <si>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</si>
  <si>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</si>
  <si>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</si>
  <si>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</si>
  <si>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奈良県上牧町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</si>
  <si>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</si>
  <si>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</si>
  <si>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</si>
  <si>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</si>
  <si>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</si>
  <si>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</si>
  <si>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</si>
  <si>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</si>
  <si>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</si>
  <si>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</si>
  <si>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</si>
  <si>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</si>
  <si>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</si>
  <si>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</si>
  <si>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</si>
  <si>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</si>
  <si>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</si>
  <si>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</si>
  <si>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</si>
  <si>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</si>
  <si>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</si>
  <si>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</si>
  <si>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</si>
  <si>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</si>
  <si>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</si>
  <si>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</si>
  <si>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</si>
  <si>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</si>
  <si>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</si>
  <si>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</si>
  <si>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</si>
  <si>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</si>
  <si>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</si>
  <si>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</si>
  <si>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</si>
  <si>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t>
    <phoneticPr fontId="5"/>
  </si>
  <si>
    <t>介護保険特別会計（介護ｻｰﾋﾞｽ事業）</t>
    <phoneticPr fontId="5"/>
  </si>
  <si>
    <t>後期高齢者医療特別会計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</si>
  <si>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</si>
  <si>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</si>
  <si>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</si>
  <si>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</si>
  <si>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</si>
  <si>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</si>
  <si>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</si>
  <si>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</si>
  <si>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</si>
  <si>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</si>
  <si>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</si>
  <si>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</si>
  <si>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</si>
  <si>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</si>
  <si>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</si>
  <si>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</si>
  <si>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</si>
  <si>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</si>
  <si>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</si>
  <si>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</si>
  <si>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</si>
  <si>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</si>
  <si>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</si>
  <si>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</si>
  <si>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</si>
  <si>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</si>
  <si>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</si>
  <si>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</si>
  <si>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</si>
  <si>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</si>
  <si>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</si>
  <si>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</si>
  <si>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</si>
  <si>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</si>
  <si>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</si>
  <si>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</si>
  <si>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</si>
  <si>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</si>
  <si>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</si>
  <si>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</si>
  <si>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</si>
  <si>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</si>
  <si>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</si>
  <si>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</si>
  <si>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</si>
  <si>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</si>
  <si>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</si>
  <si>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</si>
  <si>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</si>
  <si>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</si>
  <si>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</si>
  <si>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</si>
  <si>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</si>
  <si>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</si>
  <si>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</si>
  <si>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</si>
  <si>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</si>
  <si>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</si>
  <si>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</si>
  <si>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</si>
  <si>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</si>
  <si>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</si>
  <si>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</si>
  <si>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</si>
  <si>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</si>
  <si>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</si>
  <si>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</si>
  <si>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</si>
  <si>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</si>
  <si>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</si>
  <si>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</si>
  <si>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</si>
  <si>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</si>
  <si>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</si>
  <si>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</si>
  <si>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</si>
  <si>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</si>
  <si>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</si>
  <si>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</si>
  <si>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</si>
  <si>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</si>
  <si>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</si>
  <si>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</si>
  <si>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</si>
  <si>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</si>
  <si>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</si>
  <si>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</si>
  <si>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</si>
  <si>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</si>
  <si>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</si>
  <si>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</si>
  <si>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</si>
  <si>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</si>
  <si>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</si>
  <si>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</si>
  <si>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</si>
  <si>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</si>
  <si>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</si>
  <si>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</si>
  <si>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</si>
  <si>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</si>
  <si>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</si>
  <si>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</si>
  <si>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</si>
  <si>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</si>
  <si>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</si>
  <si>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</si>
  <si>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</si>
  <si>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</si>
  <si>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</si>
  <si>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</si>
  <si>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</si>
  <si>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</si>
  <si>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</si>
  <si>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</si>
  <si>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</si>
  <si>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</si>
  <si>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</si>
  <si>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</si>
  <si>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</si>
  <si>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</si>
  <si>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</si>
  <si>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</si>
  <si>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</si>
  <si>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</si>
  <si>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</si>
  <si>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</si>
  <si>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</si>
  <si>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</si>
  <si>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</si>
  <si>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</si>
  <si>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</si>
  <si>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</si>
  <si>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</si>
  <si>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</si>
  <si>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</si>
  <si>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</si>
  <si>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</si>
  <si>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</si>
  <si>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</si>
  <si>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</si>
  <si>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0.14</t>
  </si>
  <si>
    <t>▲ 2.42</t>
  </si>
  <si>
    <t>水道事業会計</t>
  </si>
  <si>
    <t>一般会計</t>
  </si>
  <si>
    <t>介護保険特別会計（保険事業）</t>
  </si>
  <si>
    <t>国民健康保険特別会計</t>
  </si>
  <si>
    <t>下水道事業特別会計</t>
  </si>
  <si>
    <t>介護保険特別会計（介護ｻｰﾋﾞｽ事業）</t>
  </si>
  <si>
    <t>後期高齢者医療特別会計</t>
  </si>
  <si>
    <t>住宅新築資金等貸付事業特別会計</t>
  </si>
  <si>
    <t>その他会計（赤字）</t>
  </si>
  <si>
    <t>その他会計（黒字）</t>
  </si>
  <si>
    <t>老人福祉施設三室園組合</t>
    <rPh sb="0" eb="2">
      <t>ロウジン</t>
    </rPh>
    <rPh sb="2" eb="4">
      <t>フクシ</t>
    </rPh>
    <rPh sb="4" eb="6">
      <t>シセツ</t>
    </rPh>
    <rPh sb="6" eb="8">
      <t>ミムロ</t>
    </rPh>
    <rPh sb="8" eb="9">
      <t>エン</t>
    </rPh>
    <rPh sb="9" eb="11">
      <t>クミアイ</t>
    </rPh>
    <phoneticPr fontId="2"/>
  </si>
  <si>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</si>
  <si>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</si>
  <si>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西和衛生試験センター組合</t>
    <rPh sb="0" eb="1">
      <t>ニシ</t>
    </rPh>
    <rPh sb="1" eb="2">
      <t>ワ</t>
    </rPh>
    <rPh sb="2" eb="4">
      <t>エイセイ</t>
    </rPh>
    <rPh sb="4" eb="6">
      <t>シケン</t>
    </rPh>
    <rPh sb="10" eb="12">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</si>
  <si>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</si>
  <si>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静香苑環境施設組合</t>
    <rPh sb="0" eb="1">
      <t>セイ</t>
    </rPh>
    <rPh sb="1" eb="2">
      <t>カ</t>
    </rPh>
    <rPh sb="2" eb="3">
      <t>エン</t>
    </rPh>
    <rPh sb="3" eb="5">
      <t>カンキョウ</t>
    </rPh>
    <rPh sb="5" eb="7">
      <t>シセツ</t>
    </rPh>
    <rPh sb="7" eb="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</si>
  <si>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</si>
  <si>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奈良県広域消防組合</t>
    <rPh sb="0" eb="3">
      <t>ナラケン</t>
    </rPh>
    <rPh sb="3" eb="5">
      <t>コウイキ</t>
    </rPh>
    <rPh sb="5" eb="7">
      <t>ショウボウ</t>
    </rPh>
    <rPh sb="7" eb="9">
      <t>クミアイ</t>
    </rPh>
    <phoneticPr fontId="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</si>
  <si>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</si>
  <si>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</si>
  <si>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</si>
  <si>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</si>
  <si>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</si>
  <si>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</si>
  <si>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</si>
  <si>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</si>
  <si>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積極的な繰上償還を行ってきた結果、将来負担比率は対前年度比で１５．１ポイントの減となっているが、類似団体と比較すると依然として極めて高い水準にある。主な要因として、平成２６年度に土地開発公社の解散に伴う債務保証で第三セクター等改革推進債の償還が開始されていることが挙げられる。
有形固定資産減価償却率については、対前年度比は０．８ポイント上昇しており、類似団体と比較しても高い水準にある。主な要因として、資産割合が大きい道路・橋梁の老朽化が進んでいること、また、公民館等集会施設の老朽化が進んでいることが挙げられる。今後は適切に長寿命化及び統廃合を図っていく。</t>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</si>
  <si>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</si>
  <si>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</si>
  <si>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</si>
  <si>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</si>
  <si>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</si>
  <si>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</si>
  <si>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減少傾向にあるが依然として類似団体と比較すると高い水準にある。また、実質公債費比率については、近年、繰上償還を積極的に行うことで公債費の低減に努めてきた結果、元利償還金は減少傾向にあるが、土地開発公社解散に伴う第三セクター等改革推進債の償還が平成２６年度に開始されたことや標準財政規模の縮小により、対前年度比では１．３ポイント上昇している。今後は、交付税算入のない地方債の発行を最小限に留め、実質公債費比率の抑制を図っていく。</t>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</si>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</sst>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46819</c:v>
                </c:pt>
                <c:pt idx="1">
                  <c:v>53270</c:v>
                </c:pt>
                <c:pt idx="2">
                  <c:v>53292</c:v>
                </c:pt>
                <c:pt idx="3">
                  <c:v>49919</c:v>
                </c:pt>
                <c:pt idx="4">
                  <c:v>47738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39234</c:v>
                </c:pt>
                <c:pt idx="1">
                  <c:v>52488</c:v>
                </c:pt>
                <c:pt idx="2">
                  <c:v>46724</c:v>
                </c:pt>
                <c:pt idx="3">
                  <c:v>42337</c:v>
                </c:pt>
                <c:pt idx="4">
                  <c:v>42768</c:v>
                </c:pt>
              </c:numCache>
            </c:numRef>
          </c:val>
          <c:smooth val="0"/>
        </c:ser>
        <c:dLbls>
          <c:showLegendKey val="0"/>
          <c:showVal val="0"/>
          <c:showCatName val="0"/>
          <c:showSerName val="0"/>
          <c:showPercent val="0"/>
          <c:showBubbleSize val="0"/>
        </c:dLbls>
        <c:marker val="1"/>
        <c:smooth val="0"/>
        <c:axId val="100476416"/>
        <c:axId val="100478336"/>
      </c:lineChart>
      <c:catAx>
        <c:axId val="1004764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478336"/>
        <c:crosses val="autoZero"/>
        <c:auto val="1"/>
        <c:lblAlgn val="ctr"/>
        <c:lblOffset val="100"/>
        <c:tickLblSkip val="1"/>
        <c:tickMarkSkip val="1"/>
        <c:noMultiLvlLbl val="0"/>
      </c:catAx>
      <c:valAx>
        <c:axId val="100478336"/>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04764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5.16</c:v>
                </c:pt>
                <c:pt idx="1">
                  <c:v>5.58</c:v>
                </c:pt>
                <c:pt idx="2">
                  <c:v>6.02</c:v>
                </c:pt>
                <c:pt idx="3">
                  <c:v>4.92</c:v>
                </c:pt>
                <c:pt idx="4">
                  <c:v>3.36</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14.17</c:v>
                </c:pt>
                <c:pt idx="1">
                  <c:v>20.34</c:v>
                </c:pt>
                <c:pt idx="2">
                  <c:v>21.68</c:v>
                </c:pt>
                <c:pt idx="3">
                  <c:v>21.74</c:v>
                </c:pt>
                <c:pt idx="4">
                  <c:v>21.77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26972672"/>
        <c:axId val="126974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-0.14000000000000001</c:v>
                </c:pt>
                <c:pt idx="1">
                  <c:v>6.74</c:v>
                </c:pt>
                <c:pt idx="2">
                  <c:v>3.25</c:v>
                </c:pt>
                <c:pt idx="3">
                  <c:v>2.62</c:v>
                </c:pt>
                <c:pt idx="4">
                  <c:v>-2.42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26972672"/>
        <c:axId val="126974592"/>
      </c:lineChart>
      <c:catAx>
        <c:axId val="126972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26974592"/>
        <c:crosses val="autoZero"/>
        <c:auto val="1"/>
        <c:lblAlgn val="ctr"/>
        <c:lblOffset val="100"/>
        <c:tickLblSkip val="1"/>
        <c:tickMarkSkip val="1"/>
        <c:noMultiLvlLbl val="0"/>
      </c:catAx>
      <c:valAx>
        <c:axId val="12697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6972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住宅新築資金等貸付事業特別会計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0.01</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0.06</c:v>
                </c:pt>
                <c:pt idx="2">
                  <c:v>#N/A</c:v>
                </c:pt>
                <c:pt idx="3">
                  <c:v>0.12</c:v>
                </c:pt>
                <c:pt idx="4">
                  <c:v>#N/A</c:v>
                </c:pt>
                <c:pt idx="5">
                  <c:v>7.0000000000000007E-2</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介護保険特別会計（介護ｻｰﾋﾞｽ事業）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0.18</c:v>
                </c:pt>
                <c:pt idx="2">
                  <c:v>#N/A</c:v>
                </c:pt>
                <c:pt idx="3">
                  <c:v>0.14000000000000001</c:v>
                </c:pt>
                <c:pt idx="4">
                  <c:v>#N/A</c:v>
                </c:pt>
                <c:pt idx="5">
                  <c:v>0.11</c:v>
                </c:pt>
                <c:pt idx="6">
                  <c:v>#N/A</c:v>
                </c:pt>
                <c:pt idx="7">
                  <c:v>0</c:v>
                </c:pt>
                <c:pt idx="8">
                  <c:v>#N/A</c:v>
                </c:pt>
                <c:pt idx="9">
                  <c:v>0.01</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0.11</c:v>
                </c:pt>
                <c:pt idx="4">
                  <c:v>#N/A</c:v>
                </c:pt>
                <c:pt idx="5">
                  <c:v>0.19</c:v>
                </c:pt>
                <c:pt idx="6">
                  <c:v>#N/A</c:v>
                </c:pt>
                <c:pt idx="7">
                  <c:v>7.0000000000000007E-2</c:v>
                </c:pt>
                <c:pt idx="8">
                  <c:v>#N/A</c:v>
                </c:pt>
                <c:pt idx="9">
                  <c:v>0.17</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2.95</c:v>
                </c:pt>
                <c:pt idx="2">
                  <c:v>#N/A</c:v>
                </c:pt>
                <c:pt idx="3">
                  <c:v>2.99</c:v>
                </c:pt>
                <c:pt idx="4">
                  <c:v>#N/A</c:v>
                </c:pt>
                <c:pt idx="5">
                  <c:v>2.6</c:v>
                </c:pt>
                <c:pt idx="6">
                  <c:v>#N/A</c:v>
                </c:pt>
                <c:pt idx="7">
                  <c:v>1.96</c:v>
                </c:pt>
                <c:pt idx="8">
                  <c:v>#N/A</c:v>
                </c:pt>
                <c:pt idx="9">
                  <c:v>0.28999999999999998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介護保険特別会計（保険事業）</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0.73</c:v>
                </c:pt>
                <c:pt idx="2">
                  <c:v>#N/A</c:v>
                </c:pt>
                <c:pt idx="3">
                  <c:v>0.7</c:v>
                </c:pt>
                <c:pt idx="4">
                  <c:v>#N/A</c:v>
                </c:pt>
                <c:pt idx="5">
                  <c:v>0.76</c:v>
                </c:pt>
                <c:pt idx="6">
                  <c:v>#N/A</c:v>
                </c:pt>
                <c:pt idx="7">
                  <c:v>1.22</c:v>
                </c:pt>
                <c:pt idx="8">
                  <c:v>#N/A</c:v>
                </c:pt>
                <c:pt idx="9">
                  <c:v>1.33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5.15</c:v>
                </c:pt>
                <c:pt idx="2">
                  <c:v>#N/A</c:v>
                </c:pt>
                <c:pt idx="3">
                  <c:v>5.57</c:v>
                </c:pt>
                <c:pt idx="4">
                  <c:v>#N/A</c:v>
                </c:pt>
                <c:pt idx="5">
                  <c:v>6</c:v>
                </c:pt>
                <c:pt idx="6">
                  <c:v>#N/A</c:v>
                </c:pt>
                <c:pt idx="7">
                  <c:v>4.91</c:v>
                </c:pt>
                <c:pt idx="8">
                  <c:v>#N/A</c:v>
                </c:pt>
                <c:pt idx="9">
                  <c:v>3.35</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14.91</c:v>
                </c:pt>
                <c:pt idx="2">
                  <c:v>#N/A</c:v>
                </c:pt>
                <c:pt idx="3">
                  <c:v>16.3</c:v>
                </c:pt>
                <c:pt idx="4">
                  <c:v>#N/A</c:v>
                </c:pt>
                <c:pt idx="5">
                  <c:v>17.77</c:v>
                </c:pt>
                <c:pt idx="6">
                  <c:v>#N/A</c:v>
                </c:pt>
                <c:pt idx="7">
                  <c:v>18.02</c:v>
                </c:pt>
                <c:pt idx="8">
                  <c:v>#N/A</c:v>
                </c:pt>
                <c:pt idx="9">
                  <c:v>19.95</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27052800"/>
        <c:axId val="127054592"/>
      </c:barChart>
      <c:catAx>
        <c:axId val="12705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054592"/>
        <c:crosses val="autoZero"/>
        <c:auto val="1"/>
        <c:lblAlgn val="ctr"/>
        <c:lblOffset val="100"/>
        <c:tickLblSkip val="1"/>
        <c:tickMarkSkip val="1"/>
        <c:noMultiLvlLbl val="0"/>
      </c:catAx>
      <c:valAx>
        <c:axId val="127054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052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967</c:v>
                </c:pt>
                <c:pt idx="5">
                  <c:v>968</c:v>
                </c:pt>
                <c:pt idx="8">
                  <c:v>932</c:v>
                </c:pt>
                <c:pt idx="11">
                  <c:v>883</c:v>
                </c:pt>
                <c:pt idx="14">
                  <c:v>818</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2</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134</c:v>
                </c:pt>
                <c:pt idx="3">
                  <c:v>144</c:v>
                </c:pt>
                <c:pt idx="6">
                  <c:v>132</c:v>
                </c:pt>
                <c:pt idx="9">
                  <c:v>128</c:v>
                </c:pt>
                <c:pt idx="12">
                  <c:v>119</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118</c:v>
                </c:pt>
                <c:pt idx="3">
                  <c:v>118</c:v>
                </c:pt>
                <c:pt idx="6">
                  <c:v>121</c:v>
                </c:pt>
                <c:pt idx="9">
                  <c:v>110</c:v>
                </c:pt>
                <c:pt idx="12">
                  <c:v>129</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1260</c:v>
                </c:pt>
                <c:pt idx="3">
                  <c:v>1164</c:v>
                </c:pt>
                <c:pt idx="6">
                  <c:v>1301</c:v>
                </c:pt>
                <c:pt idx="9">
                  <c:v>1243</c:v>
                </c:pt>
                <c:pt idx="12">
                  <c:v>1188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27260928"/>
        <c:axId val="12727539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547</c:v>
                </c:pt>
                <c:pt idx="2">
                  <c:v>#N/A</c:v>
                </c:pt>
                <c:pt idx="3">
                  <c:v>#N/A</c:v>
                </c:pt>
                <c:pt idx="4">
                  <c:v>458</c:v>
                </c:pt>
                <c:pt idx="5">
                  <c:v>#N/A</c:v>
                </c:pt>
                <c:pt idx="6">
                  <c:v>#N/A</c:v>
                </c:pt>
                <c:pt idx="7">
                  <c:v>622</c:v>
                </c:pt>
                <c:pt idx="8">
                  <c:v>#N/A</c:v>
                </c:pt>
                <c:pt idx="9">
                  <c:v>#N/A</c:v>
                </c:pt>
                <c:pt idx="10">
                  <c:v>598</c:v>
                </c:pt>
                <c:pt idx="11">
                  <c:v>#N/A</c:v>
                </c:pt>
                <c:pt idx="12">
                  <c:v>#N/A</c:v>
                </c:pt>
                <c:pt idx="13">
                  <c:v>618</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27260928"/>
        <c:axId val="127275392"/>
      </c:lineChart>
      <c:catAx>
        <c:axId val="127260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27275392"/>
        <c:crosses val="autoZero"/>
        <c:auto val="1"/>
        <c:lblAlgn val="ctr"/>
        <c:lblOffset val="100"/>
        <c:tickLblSkip val="1"/>
        <c:tickMarkSkip val="1"/>
        <c:noMultiLvlLbl val="0"/>
      </c:catAx>
      <c:valAx>
        <c:axId val="127275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260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9214</c:v>
                </c:pt>
                <c:pt idx="5">
                  <c:v>8762</c:v>
                </c:pt>
                <c:pt idx="8">
                  <c:v>8613</c:v>
                </c:pt>
                <c:pt idx="11">
                  <c:v>8533</c:v>
                </c:pt>
                <c:pt idx="14">
                  <c:v>8254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178</c:v>
                </c:pt>
                <c:pt idx="5">
                  <c:v>161</c:v>
                </c:pt>
                <c:pt idx="8">
                  <c:v>141</c:v>
                </c:pt>
                <c:pt idx="11">
                  <c:v>136</c:v>
                </c:pt>
                <c:pt idx="14">
                  <c:v>184</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757</c:v>
                </c:pt>
                <c:pt idx="5">
                  <c:v>1162</c:v>
                </c:pt>
                <c:pt idx="8">
                  <c:v>1124</c:v>
                </c:pt>
                <c:pt idx="11">
                  <c:v>1154</c:v>
                </c:pt>
                <c:pt idx="14">
                  <c:v>1873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4024</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1282</c:v>
                </c:pt>
                <c:pt idx="3">
                  <c:v>910</c:v>
                </c:pt>
                <c:pt idx="6">
                  <c:v>1011</c:v>
                </c:pt>
                <c:pt idx="9">
                  <c:v>634</c:v>
                </c:pt>
                <c:pt idx="12">
                  <c:v>636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965</c:v>
                </c:pt>
                <c:pt idx="3">
                  <c:v>818</c:v>
                </c:pt>
                <c:pt idx="6">
                  <c:v>706</c:v>
                </c:pt>
                <c:pt idx="9">
                  <c:v>621</c:v>
                </c:pt>
                <c:pt idx="12">
                  <c:v>506</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2028</c:v>
                </c:pt>
                <c:pt idx="3">
                  <c:v>2022</c:v>
                </c:pt>
                <c:pt idx="6">
                  <c:v>2008</c:v>
                </c:pt>
                <c:pt idx="9">
                  <c:v>1938</c:v>
                </c:pt>
                <c:pt idx="12">
                  <c:v>1984</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3</c:v>
                </c:pt>
                <c:pt idx="6">
                  <c:v>2</c:v>
                </c:pt>
                <c:pt idx="9">
                  <c:v>1</c:v>
                </c:pt>
                <c:pt idx="12">
                  <c:v>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10296</c:v>
                </c:pt>
                <c:pt idx="3">
                  <c:v>14237</c:v>
                </c:pt>
                <c:pt idx="6">
                  <c:v>13867</c:v>
                </c:pt>
                <c:pt idx="9">
                  <c:v>13177</c:v>
                </c:pt>
                <c:pt idx="12">
                  <c:v>12958</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27373312"/>
        <c:axId val="12737523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8446</c:v>
                </c:pt>
                <c:pt idx="2">
                  <c:v>#N/A</c:v>
                </c:pt>
                <c:pt idx="3">
                  <c:v>#N/A</c:v>
                </c:pt>
                <c:pt idx="4">
                  <c:v>7905</c:v>
                </c:pt>
                <c:pt idx="5">
                  <c:v>#N/A</c:v>
                </c:pt>
                <c:pt idx="6">
                  <c:v>#N/A</c:v>
                </c:pt>
                <c:pt idx="7">
                  <c:v>7717</c:v>
                </c:pt>
                <c:pt idx="8">
                  <c:v>#N/A</c:v>
                </c:pt>
                <c:pt idx="9">
                  <c:v>#N/A</c:v>
                </c:pt>
                <c:pt idx="10">
                  <c:v>6548</c:v>
                </c:pt>
                <c:pt idx="11">
                  <c:v>#N/A</c:v>
                </c:pt>
                <c:pt idx="12">
                  <c:v>#N/A</c:v>
                </c:pt>
                <c:pt idx="13">
                  <c:v>5780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27373312"/>
        <c:axId val="127375232"/>
      </c:lineChart>
      <c:catAx>
        <c:axId val="12737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27375232"/>
        <c:crosses val="autoZero"/>
        <c:auto val="1"/>
        <c:lblAlgn val="ctr"/>
        <c:lblOffset val="100"/>
        <c:tickLblSkip val="1"/>
        <c:tickMarkSkip val="1"/>
        <c:noMultiLvlLbl val="0"/>
      </c:catAx>
      <c:valAx>
        <c:axId val="1273752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737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{1D333BA4-29BF-4D3D-BACE-2852AA2DBBF0}</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{DF3D9F9D-5B9A-41A7-92E7-17003764B2D8}</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{8D5D7DE0-81D4-4446-B7FC-336D38DC9D67}</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layout/>
                  <c15:dlblFieldTable>
                    <c15:dlblFTEntry>
                      <c15:txfldGUID>{96F0BEA1-C8F6-4030-A87B-5245F3A7CD1E}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layout/>
                  <c15:dlblFieldTable>
                    <c15:dlblFTEntry>
                      <c15:txfldGUID>{90CE781E-57C4-4FD4-82C4-D488D52D78EB}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58.7</c:v>
                </c:pt>
                <c:pt idx="4">
                  <c:v>59.5</c:v>
                </c:pt>
              </c:numCache>
            </c:numRef>
          </c:xVal>
          <c:yVal>
            <c:numRef>
              <c:f>公会計指標分析・財政指標組合せ分析表!$K$51:$O$51</c:f>
              <c:numCache>
                <c:formatCode>#,##0.0;"▲ "#,##0.0</c:formatCode>
                <c:ptCount val="5"/>
                <c:pt idx="3">
                  <c:v>154</c:v>
                </c:pt>
                <c:pt idx="4">
                  <c:v>138.9</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{74A14BE5-A431-4BBE-BFA8-2D4819D47C84}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{E99ACE91-A8BF-4283-8B4B-67E21E2AF045}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{97A229AA-69B8-4DAB-B50F-37C0720E761D}</c15:txfldGUID>
                      <c15:f>公会計指標分析・財政指標組合せ分析表!$M$50</c15:f>
                      <c15:dlblFieldTableCache>
                        <c:ptCount val="1"/>
                        <c:pt idx="0">
                          <c:v>H26</c:v>
                        </c:pt>
                      </c15:dlblFieldTableCache>
                    </c15:dlblFTEntry>
                  </c15:dlblFieldTable>
                  <c15:showDataLabelsRange val="0"/>
                </c:ext>
              </c:extLst>
            </c:dLbl>
            <c:dLbl>
              <c:idx val="3"/>
              <c:layout>
                <c:manualLayout>
                  <c:x val="0"/>
                  <c:y val="2.4345310711185644E-3"/>
                </c:manualLayout>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{85B932E8-F8D6-4E2E-90A6-54A47B5BBE92}</c15:txfldGUID>
                      <c15:f>公会計指標分析・財政指標組合せ分析表!$N$50</c15:f>
                      <c15:dlblFieldTableCache>
                        <c:ptCount val="1"/>
                        <c:pt idx="0">
                          <c:v>H27</c:v>
                        </c:pt>
                      </c15:dlblFieldTableCache>
                    </c15:dlblFTEntry>
                  </c15:dlblFieldTable>
                  <c15:showDataLabelsRange val="0"/>
                </c:ext>
              </c:extLst>
            </c:dLbl>
            <c:dLbl>
              <c:idx val="4"/>
              <c:layout>
                <c:manualLayout>
                  <c:x val="0"/>
                  <c:y val="-2.4348887222234738E-3"/>
                </c:manualLayout>
              </c:layout>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layout/>
                  <c15:dlblFieldTable>
                    <c15:dlblFTEntry>
                      <c15:txfldGUID>{9A7E1894-3A43-4B29-AAC6-A99041B5DDB2}</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pt idx="4">
                  <c:v>53.4</c:v>
                </c:pt>
              </c:numCache>
            </c:numRef>
          </c:xVal>
          <c:yVal>
            <c:numRef>
              <c:f>公会計指標分析・財政指標組合せ分析表!$K$55:$O$55</c:f>
              <c:numCache>
                <c:formatCode>#,##0.0;"▲ "#,##0.0</c:formatCode>
                <c:ptCount val="5"/>
                <c:pt idx="3">
                  <c:v>13</c:v>
                </c:pt>
                <c:pt idx="4">
                  <c:v>21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7684608"/>
        <c:axId val="127686528"/>
      </c:scatterChart>
      <c:valAx>
        <c:axId val="127684608"/>
        <c:scaling>
          <c:orientation val="minMax"/>
          <c:max val="60.1"/>
          <c:min val="5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686528"/>
        <c:crosses val="autoZero"/>
        <c:crossBetween val="midCat"/>
      </c:valAx>
      <c:valAx>
        <c:axId val="127686528"/>
        <c:scaling>
          <c:orientation val="minMax"/>
          <c:max val="18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684608"/>
        <c:crosses val="autoZero"/>
        <c:crossBetween val="midCat"/>
        <c:majorUnit val="2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{AB969363-DBFF-4148-9394-8A70348D132C}</c15:txfldGUID>
                      <c15:f>公会計指標分析・財政指標組合せ分析表!$K$72</c15:f>
                      <c15:dlblFieldTableCache>
                        <c:ptCount val="1"/>
                        <c:pt idx="0">
                          <c:v>H24</c:v>
                        </c:pt>
                      </c15:dlblFieldTableCache>
                    </c15:dlblFTEntry>
                  </c15:dlblFieldTable>
                  <c15:showDataLabelsRange val="0"/>
                </c:ext>
              </c:extLst>
            </c:dLbl>
            <c:dLbl>
              <c:idx val="1"/>
              <c:layout>
                <c:manualLayout>
                  <c:x val="-3.0114286329803851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{A5C19755-ACA5-4355-9339-0135967146B8}</c15:txfldGUID>
                      <c15:f>公会計指標分析・財政指標組合せ分析表!$L$72</c15:f>
                      <c15:dlblFieldTableCache>
                        <c:ptCount val="1"/>
                        <c:pt idx="0">
                          <c:v>H25</c:v>
                        </c:pt>
                      </c15:dlblFieldTableCache>
                    </c15:dlblFTEntry>
                  </c15:dlblFieldTable>
                  <c15:showDataLabelsRange val="0"/>
                </c:ext>
              </c:extLst>
            </c:dLbl>
            <c:dLbl>
              <c:idx val="2"/>
              <c:layout>
                <c:manualLayout>
                  <c:x val="-3.3296638193823586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{E3D564CC-ABAF-4F80-B30C-BC0E1E18694F}</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layout/>
                  <c15:dlblFieldTable>
                    <c15:dlblFTEntry>
                      <c15:txfldGUID>{95DE6348-F863-4134-80C2-4B97EC78AF3C}</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layout/>
                  <c15:dlblFieldTable>
                    <c15:dlblFTEntry>
                      <c15:txfldGUID>{6D359730-5957-4BEC-ACDC-3113E6B4DC6C}</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16.100000000000001</c:v>
                </c:pt>
                <c:pt idx="1">
                  <c:v>13.5</c:v>
                </c:pt>
                <c:pt idx="2">
                  <c:v>13.2</c:v>
                </c:pt>
                <c:pt idx="3">
                  <c:v>13.4</c:v>
                </c:pt>
                <c:pt idx="4">
                  <c:v>14.7</c:v>
                </c:pt>
              </c:numCache>
            </c:numRef>
          </c:xVal>
          <c:yVal>
            <c:numRef>
              <c:f>公会計指標分析・財政指標組合せ分析表!$K$73:$O$73</c:f>
              <c:numCache>
                <c:formatCode>#,##0.0;"▲ "#,##0.0</c:formatCode>
                <c:ptCount val="5"/>
                <c:pt idx="0">
                  <c:v>207.2</c:v>
                </c:pt>
                <c:pt idx="1">
                  <c:v>192.1</c:v>
                </c:pt>
                <c:pt idx="2">
                  <c:v>188.9</c:v>
                </c:pt>
                <c:pt idx="3">
                  <c:v>154</c:v>
                </c:pt>
                <c:pt idx="4">
                  <c:v>138.9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{E2B76695-6546-44B5-ABAD-280F5E70DFBC}</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{4FB66843-24FE-4B78-9CE1-1362A3FF4EEE}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{F8E15190-48B4-4172-AC4A-974646996E7C}</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4.5171070442460097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{F795E7E5-2955-4124-A008-EF6F490170F9}</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1.82398540811673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{4897E6EB-B86C-41F5-A015-416952352D4D}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9.1999999999999993</c:v>
                </c:pt>
                <c:pt idx="1">
                  <c:v>8.5</c:v>
                </c:pt>
                <c:pt idx="2">
                  <c:v>7.7</c:v>
                </c:pt>
                <c:pt idx="3">
                  <c:v>6.8</c:v>
                </c:pt>
                <c:pt idx="4">
                  <c:v>6.8</c:v>
                </c:pt>
              </c:numCache>
            </c:numRef>
          </c:xVal>
          <c:yVal>
            <c:numRef>
              <c:f>公会計指標分析・財政指標組合せ分析表!$K$77:$O$77</c:f>
              <c:numCache>
                <c:formatCode>#,##0.0;"▲ "#,##0.0</c:formatCode>
                <c:ptCount val="5"/>
                <c:pt idx="0">
                  <c:v>30.7</c:v>
                </c:pt>
                <c:pt idx="1">
                  <c:v>22.3</c:v>
                </c:pt>
                <c:pt idx="2">
                  <c:v>20.3</c:v>
                </c:pt>
                <c:pt idx="3">
                  <c:v>13</c:v>
                </c:pt>
                <c:pt idx="4">
                  <c:v>21</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7733760"/>
        <c:axId val="127735680"/>
      </c:scatterChart>
      <c:valAx>
        <c:axId val="127733760"/>
        <c:scaling>
          <c:orientation val="minMax"/>
          <c:max val="16.900000000000002"/>
          <c:min val="6.2"/>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7735680"/>
        <c:crosses val="autoZero"/>
        <c:crossBetween val="midCat"/>
      </c:valAx>
      <c:valAx>
        <c:axId val="127735680"/>
        <c:scaling>
          <c:orientation val="minMax"/>
          <c:max val="24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7733760"/>
        <c:crosses val="autoZero"/>
        <c:crossBetween val="midCat"/>
        <c:majorUnit val="3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公債費比率（分子）の構造について、これまで繰上償還を積極的に行うことで、公債費の低減に努めてきた結果、元利償還金は減少傾向にある。しかし、土地開発公社解散に伴う第三セクター等改革推進債の償還が平成２６年度より開始したこともあり、近年は実質公債費比率の分子が上昇傾向にある。これは、交付税算入のない起債の償還額の割合が増加していることに起因する。</a:t>
          </a:r>
        </a:p>
        <a:p>
          <a:r>
            <a:rPr kumimoji="1" lang="ja-JP" altLang="en-US" sz="1400">
              <a:latin typeface="ＭＳ ゴシック" pitchFamily="49" charset="-128"/>
              <a:ea typeface="ＭＳ ゴシック" pitchFamily="49" charset="-128"/>
            </a:rPr>
            <a:t>今後は、交付税算入のない地方債の発行を最小限に留め、実質公債費比率の分子の抑制が必要である。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比率については、公債費の繰上償還を実施するなど財政の健全化を進めてきた結果、減少傾向にあるが、依然高い数値となっている。将来負担比率が減少している要因の一つについては、公的補償金免除繰上償還制度を利用するなど、繰上償還を実施したことにより、順調に減少しているためである。もう一つの要因としては、設立法人等の負債額等負担見込額に該当していた土地開発公社について、財政健全化を目的として第三セクター等改革推進債を活用して解散したことにより、着実に残高を減らしていくことで、将来負担比率の減少を進めている。しかし、近年の公共施設の耐震化や長寿命化に伴う地方債の発行により、減少傾向は緩やかになる見込みである。</a:t>
          </a:r>
        </a:p>
        <a:p>
          <a:r>
            <a:rPr kumimoji="1" lang="ja-JP" altLang="en-US" sz="1200">
              <a:latin typeface="ＭＳ ゴシック" pitchFamily="49" charset="-128"/>
              <a:ea typeface="ＭＳ ゴシック" pitchFamily="49" charset="-128"/>
            </a:rPr>
            <a:t>　将来負担比率を減少させるために、緊急度・住民ニーズを的確に把握した事業の選択により、新規発行を伴う普通建設事業の抑制に努める必要がある。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奈良県上牧町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22,873
22,734
6.14
7,934,343
7,701,031
166,082
4,938,710
12,957,926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138.9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[ 59.5</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当町の有形固定資産減価償却率は５９．５％と類似団体より高い水準にあり、対前年度比は０．８ポイント上昇している。公共施設等総合管理計画において、延べ床面積を２０％縮減することを目標と掲げており、使用度の低い施設や老朽化が著しい施設については見直しを実施し、機能の集約のため、統廃合・施設の複合化・集約化等を図っていく。また今後、個別施設計画を策定予定であり、各施設の老朽化情報、使用可能年数等を調査していく。</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4" name="テキスト ボックス 63"/>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164556</xdr:rowOff>
    </xdr:from>
    <xdr:to>
      <xdr:col>3</xdr:col>
      <xdr:colOff>1170940</xdr:colOff>
      <xdr:row>33</xdr:row>
      <xdr:rowOff>136434</xdr:rowOff>
    </xdr:to>
    <xdr:cxnSp macro="">
      <xdr:nvCxnSpPr>
        <xdr:cNvPr id="66" name="直線コネクタ 65"/>
        <xdr:cNvCxnSpPr/>
      </xdr:nvCxnSpPr>
      <xdr:spPr>
        <a:xfrm flipV="1">
          <a:off x="4760595" y="5403306"/>
          <a:ext cx="1270" cy="1172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140261</xdr:rowOff>
    </xdr:from>
    <xdr:ext cx="405111" cy="259045"/>
    <xdr:sp macro="" textlink="">
      <xdr:nvSpPr>
        <xdr:cNvPr id="67" name="有形固定資産減価償却率最小値テキスト"/>
        <xdr:cNvSpPr txBox="1"/>
      </xdr:nvSpPr>
      <xdr:spPr>
        <a:xfrm>
          <a:off x="4813300" y="6579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27.4</a:t>
          </a:r>
          <a:endParaRPr kumimoji="1" lang="ja-JP" altLang="en-US" sz="1000" b="1">
            <a:latin typeface="ＭＳ Ｐゴシック"/>
          </a:endParaRPr>
        </a:p>
      </xdr:txBody>
    </xdr:sp>
    <xdr:clientData/>
  </xdr:oneCellAnchor>
  <xdr:twoCellAnchor>
    <xdr:from>
      <xdr:col>3</xdr:col>
      <xdr:colOff>1082675</xdr:colOff>
      <xdr:row>33</xdr:row>
      <xdr:rowOff>136434</xdr:rowOff>
    </xdr:from>
    <xdr:to>
      <xdr:col>3</xdr:col>
      <xdr:colOff>1260475</xdr:colOff>
      <xdr:row>33</xdr:row>
      <xdr:rowOff>136434</xdr:rowOff>
    </xdr:to>
    <xdr:cxnSp macro="">
      <xdr:nvCxnSpPr>
        <xdr:cNvPr id="68" name="直線コネクタ 67"/>
        <xdr:cNvCxnSpPr/>
      </xdr:nvCxnSpPr>
      <xdr:spPr>
        <a:xfrm>
          <a:off x="4673600" y="6575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111233</xdr:rowOff>
    </xdr:from>
    <xdr:ext cx="405111" cy="259045"/>
    <xdr:sp macro="" textlink="">
      <xdr:nvSpPr>
        <xdr:cNvPr id="69" name="有形固定資産減価償却率最大値テキスト"/>
        <xdr:cNvSpPr txBox="1"/>
      </xdr:nvSpPr>
      <xdr:spPr>
        <a:xfrm>
          <a:off x="4813300" y="517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65.4</a:t>
          </a:r>
          <a:endParaRPr kumimoji="1" lang="ja-JP" altLang="en-US" sz="1000" b="1">
            <a:latin typeface="ＭＳ Ｐゴシック"/>
          </a:endParaRPr>
        </a:p>
      </xdr:txBody>
    </xdr:sp>
    <xdr:clientData/>
  </xdr:oneCellAnchor>
  <xdr:twoCellAnchor>
    <xdr:from>
      <xdr:col>3</xdr:col>
      <xdr:colOff>1082675</xdr:colOff>
      <xdr:row>26</xdr:row>
      <xdr:rowOff>164556</xdr:rowOff>
    </xdr:from>
    <xdr:to>
      <xdr:col>3</xdr:col>
      <xdr:colOff>1260475</xdr:colOff>
      <xdr:row>26</xdr:row>
      <xdr:rowOff>164556</xdr:rowOff>
    </xdr:to>
    <xdr:cxnSp macro="">
      <xdr:nvCxnSpPr>
        <xdr:cNvPr id="70" name="直線コネクタ 69"/>
        <xdr:cNvCxnSpPr/>
      </xdr:nvCxnSpPr>
      <xdr:spPr>
        <a:xfrm>
          <a:off x="4673600" y="5403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28</xdr:row>
      <xdr:rowOff>119397</xdr:rowOff>
    </xdr:from>
    <xdr:ext cx="405111" cy="259045"/>
    <xdr:sp macro="" textlink="">
      <xdr:nvSpPr>
        <xdr:cNvPr id="71" name="有形固定資産減価償却率平均値テキスト"/>
        <xdr:cNvSpPr txBox="1"/>
      </xdr:nvSpPr>
      <xdr:spPr>
        <a:xfrm>
          <a:off x="4813300" y="5701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twoCellAnchor>
    <xdr:from>
      <xdr:col>3</xdr:col>
      <xdr:colOff>1120775</xdr:colOff>
      <xdr:row>28</xdr:row>
      <xdr:rowOff>140970</xdr:rowOff>
    </xdr:from>
    <xdr:to>
      <xdr:col>3</xdr:col>
      <xdr:colOff>1222375</xdr:colOff>
      <xdr:row>29</xdr:row>
      <xdr:rowOff>71120</xdr:rowOff>
    </xdr:to>
    <xdr:sp macro="" textlink="">
      <xdr:nvSpPr>
        <xdr:cNvPr id="72" name="フローチャート : 判断 71"/>
        <xdr:cNvSpPr/>
      </xdr:nvSpPr>
      <xdr:spPr>
        <a:xfrm>
          <a:off x="47117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28</xdr:row>
      <xdr:rowOff>140970</xdr:rowOff>
    </xdr:from>
    <xdr:to>
      <xdr:col>3</xdr:col>
      <xdr:colOff>511175</xdr:colOff>
      <xdr:row>29</xdr:row>
      <xdr:rowOff>71120</xdr:rowOff>
    </xdr:to>
    <xdr:sp macro="" textlink="">
      <xdr:nvSpPr>
        <xdr:cNvPr id="73" name="フローチャート : 判断 72"/>
        <xdr:cNvSpPr/>
      </xdr:nvSpPr>
      <xdr:spPr>
        <a:xfrm>
          <a:off x="4000500" y="572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27</xdr:row>
      <xdr:rowOff>124278</xdr:rowOff>
    </xdr:from>
    <xdr:to>
      <xdr:col>3</xdr:col>
      <xdr:colOff>1222375</xdr:colOff>
      <xdr:row>28</xdr:row>
      <xdr:rowOff>54428</xdr:rowOff>
    </xdr:to>
    <xdr:sp macro="" textlink="">
      <xdr:nvSpPr>
        <xdr:cNvPr id="79" name="円/楕円 78"/>
        <xdr:cNvSpPr/>
      </xdr:nvSpPr>
      <xdr:spPr>
        <a:xfrm>
          <a:off x="4711700" y="553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26</xdr:row>
      <xdr:rowOff>147155</xdr:rowOff>
    </xdr:from>
    <xdr:ext cx="405111" cy="259045"/>
    <xdr:sp macro="" textlink="">
      <xdr:nvSpPr>
        <xdr:cNvPr id="80" name="有形固定資産減価償却率該当値テキスト"/>
        <xdr:cNvSpPr txBox="1"/>
      </xdr:nvSpPr>
      <xdr:spPr>
        <a:xfrm>
          <a:off x="4813300" y="5385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3</xdr:col>
      <xdr:colOff>409575</xdr:colOff>
      <xdr:row>27</xdr:row>
      <xdr:rowOff>148953</xdr:rowOff>
    </xdr:from>
    <xdr:to>
      <xdr:col>3</xdr:col>
      <xdr:colOff>511175</xdr:colOff>
      <xdr:row>28</xdr:row>
      <xdr:rowOff>79103</xdr:rowOff>
    </xdr:to>
    <xdr:sp macro="" textlink="">
      <xdr:nvSpPr>
        <xdr:cNvPr id="81" name="円/楕円 80"/>
        <xdr:cNvSpPr/>
      </xdr:nvSpPr>
      <xdr:spPr>
        <a:xfrm>
          <a:off x="4000500" y="555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3628</xdr:rowOff>
    </xdr:from>
    <xdr:to>
      <xdr:col>3</xdr:col>
      <xdr:colOff>1171575</xdr:colOff>
      <xdr:row>28</xdr:row>
      <xdr:rowOff>28303</xdr:rowOff>
    </xdr:to>
    <xdr:cxnSp macro="">
      <xdr:nvCxnSpPr>
        <xdr:cNvPr id="82" name="直線コネクタ 81"/>
        <xdr:cNvCxnSpPr/>
      </xdr:nvCxnSpPr>
      <xdr:spPr>
        <a:xfrm flipV="1">
          <a:off x="4051300" y="5585278"/>
          <a:ext cx="711200" cy="24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29</xdr:row>
      <xdr:rowOff>62247</xdr:rowOff>
    </xdr:from>
    <xdr:ext cx="405111" cy="259045"/>
    <xdr:sp macro="" textlink="">
      <xdr:nvSpPr>
        <xdr:cNvPr id="83" name="n_1aveValue有形固定資産減価償却率"/>
        <xdr:cNvSpPr txBox="1"/>
      </xdr:nvSpPr>
      <xdr:spPr>
        <a:xfrm>
          <a:off x="3836043"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26</xdr:row>
      <xdr:rowOff>95630</xdr:rowOff>
    </xdr:from>
    <xdr:ext cx="405111" cy="259045"/>
    <xdr:sp macro="" textlink="">
      <xdr:nvSpPr>
        <xdr:cNvPr id="84" name="n_1mainValue有形固定資産減価償却率"/>
        <xdr:cNvSpPr txBox="1"/>
      </xdr:nvSpPr>
      <xdr:spPr>
        <a:xfrm>
          <a:off x="3836043" y="53343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6" name="正方形/長方形 85"/>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7" name="正方形/長方形 86"/>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8" name="正方形/長方形 8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9" name="正方形/長方形 8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90" name="正方形/長方形 8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91" name="テキスト ボックス 9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2" name="正方形/長方形 91"/>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3" name="正方形/長方形 9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4" name="正方形/長方形 9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5" name="テキスト ボックス 9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6" name="テキスト ボックス 9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7" name="テキスト ボックス 9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8" name="テキスト ボックス 9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奈良県上牧町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22,873
22,734
6.14
7,934,343
7,701,031
166,082
4,938,710
12,957,926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138.9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9525</xdr:rowOff>
    </xdr:from>
    <xdr:to>
      <xdr:col>6</xdr:col>
      <xdr:colOff>510540</xdr:colOff>
      <xdr:row>40</xdr:row>
      <xdr:rowOff>131445</xdr:rowOff>
    </xdr:to>
    <xdr:cxnSp macro="">
      <xdr:nvCxnSpPr>
        <xdr:cNvPr id="57" name="直線コネクタ 56"/>
        <xdr:cNvCxnSpPr/>
      </xdr:nvCxnSpPr>
      <xdr:spPr>
        <a:xfrm flipV="1">
          <a:off x="4634865" y="5838825"/>
          <a:ext cx="0" cy="1150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135272</xdr:rowOff>
    </xdr:from>
    <xdr:ext cx="405111" cy="259045"/>
    <xdr:sp macro="" textlink="">
      <xdr:nvSpPr>
        <xdr:cNvPr id="58" name="【道路】&#10;有形固定資産減価償却率最小値テキスト"/>
        <xdr:cNvSpPr txBox="1"/>
      </xdr:nvSpPr>
      <xdr:spPr>
        <a:xfrm>
          <a:off x="47244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33.1</a:t>
          </a:r>
          <a:endParaRPr kumimoji="1" lang="ja-JP" altLang="en-US" sz="1000" b="1">
            <a:latin typeface="ＭＳ Ｐゴシック"/>
          </a:endParaRPr>
        </a:p>
      </xdr:txBody>
    </xdr:sp>
    <xdr:clientData/>
  </xdr:oneCellAnchor>
  <xdr:twoCellAnchor>
    <xdr:from>
      <xdr:col>6</xdr:col>
      <xdr:colOff>422275</xdr:colOff>
      <xdr:row>40</xdr:row>
      <xdr:rowOff>131445</xdr:rowOff>
    </xdr:from>
    <xdr:to>
      <xdr:col>6</xdr:col>
      <xdr:colOff>600075</xdr:colOff>
      <xdr:row>40</xdr:row>
      <xdr:rowOff>131445</xdr:rowOff>
    </xdr:to>
    <xdr:cxnSp macro="">
      <xdr:nvCxnSpPr>
        <xdr:cNvPr id="59" name="直線コネクタ 58"/>
        <xdr:cNvCxnSpPr/>
      </xdr:nvCxnSpPr>
      <xdr:spPr>
        <a:xfrm>
          <a:off x="4546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127652</xdr:rowOff>
    </xdr:from>
    <xdr:ext cx="405111" cy="259045"/>
    <xdr:sp macro="" textlink="">
      <xdr:nvSpPr>
        <xdr:cNvPr id="60" name="【道路】&#10;有形固定資産減価償却率最大値テキスト"/>
        <xdr:cNvSpPr txBox="1"/>
      </xdr:nvSpPr>
      <xdr:spPr>
        <a:xfrm>
          <a:off x="4724400" y="5614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93.5</a:t>
          </a:r>
          <a:endParaRPr kumimoji="1" lang="ja-JP" altLang="en-US" sz="1000" b="1">
            <a:latin typeface="ＭＳ Ｐゴシック"/>
          </a:endParaRPr>
        </a:p>
      </xdr:txBody>
    </xdr:sp>
    <xdr:clientData/>
  </xdr:oneCellAnchor>
  <xdr:twoCellAnchor>
    <xdr:from>
      <xdr:col>6</xdr:col>
      <xdr:colOff>422275</xdr:colOff>
      <xdr:row>34</xdr:row>
      <xdr:rowOff>9525</xdr:rowOff>
    </xdr:from>
    <xdr:to>
      <xdr:col>6</xdr:col>
      <xdr:colOff>600075</xdr:colOff>
      <xdr:row>34</xdr:row>
      <xdr:rowOff>9525</xdr:rowOff>
    </xdr:to>
    <xdr:cxnSp macro="">
      <xdr:nvCxnSpPr>
        <xdr:cNvPr id="61" name="直線コネクタ 60"/>
        <xdr:cNvCxnSpPr/>
      </xdr:nvCxnSpPr>
      <xdr:spPr>
        <a:xfrm>
          <a:off x="4546600" y="58388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43832</xdr:rowOff>
    </xdr:from>
    <xdr:ext cx="405111" cy="259045"/>
    <xdr:sp macro="" textlink="">
      <xdr:nvSpPr>
        <xdr:cNvPr id="62" name="【道路】&#10;有形固定資産減価償却率平均値テキスト"/>
        <xdr:cNvSpPr txBox="1"/>
      </xdr:nvSpPr>
      <xdr:spPr>
        <a:xfrm>
          <a:off x="4724400" y="6387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65405</xdr:rowOff>
    </xdr:from>
    <xdr:to>
      <xdr:col>6</xdr:col>
      <xdr:colOff>561975</xdr:colOff>
      <xdr:row>37</xdr:row>
      <xdr:rowOff>167005</xdr:rowOff>
    </xdr:to>
    <xdr:sp macro="" textlink="">
      <xdr:nvSpPr>
        <xdr:cNvPr id="63" name="フローチャート : 判断 62"/>
        <xdr:cNvSpPr/>
      </xdr:nvSpPr>
      <xdr:spPr>
        <a:xfrm>
          <a:off x="45847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154940</xdr:rowOff>
    </xdr:from>
    <xdr:to>
      <xdr:col>5</xdr:col>
      <xdr:colOff>409575</xdr:colOff>
      <xdr:row>38</xdr:row>
      <xdr:rowOff>85090</xdr:rowOff>
    </xdr:to>
    <xdr:sp macro="" textlink="">
      <xdr:nvSpPr>
        <xdr:cNvPr id="64" name="フローチャート : 判断 63"/>
        <xdr:cNvSpPr/>
      </xdr:nvSpPr>
      <xdr:spPr>
        <a:xfrm>
          <a:off x="3746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10160</xdr:rowOff>
    </xdr:from>
    <xdr:to>
      <xdr:col>6</xdr:col>
      <xdr:colOff>561975</xdr:colOff>
      <xdr:row>35</xdr:row>
      <xdr:rowOff>111760</xdr:rowOff>
    </xdr:to>
    <xdr:sp macro="" textlink="">
      <xdr:nvSpPr>
        <xdr:cNvPr id="70" name="円/楕円 69"/>
        <xdr:cNvSpPr/>
      </xdr:nvSpPr>
      <xdr:spPr>
        <a:xfrm>
          <a:off x="45847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33037</xdr:rowOff>
    </xdr:from>
    <xdr:ext cx="405111" cy="259045"/>
    <xdr:sp macro="" textlink="">
      <xdr:nvSpPr>
        <xdr:cNvPr id="71" name="【道路】&#10;有形固定資産減価償却率該当値テキスト"/>
        <xdr:cNvSpPr txBox="1"/>
      </xdr:nvSpPr>
      <xdr:spPr>
        <a:xfrm>
          <a:off x="4724400" y="586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10160</xdr:rowOff>
    </xdr:from>
    <xdr:to>
      <xdr:col>5</xdr:col>
      <xdr:colOff>409575</xdr:colOff>
      <xdr:row>35</xdr:row>
      <xdr:rowOff>111760</xdr:rowOff>
    </xdr:to>
    <xdr:sp macro="" textlink="">
      <xdr:nvSpPr>
        <xdr:cNvPr id="72" name="円/楕円 71"/>
        <xdr:cNvSpPr/>
      </xdr:nvSpPr>
      <xdr:spPr>
        <a:xfrm>
          <a:off x="3746500" y="60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60960</xdr:rowOff>
    </xdr:from>
    <xdr:to>
      <xdr:col>6</xdr:col>
      <xdr:colOff>511175</xdr:colOff>
      <xdr:row>35</xdr:row>
      <xdr:rowOff>60960</xdr:rowOff>
    </xdr:to>
    <xdr:cxnSp macro="">
      <xdr:nvCxnSpPr>
        <xdr:cNvPr id="73" name="直線コネクタ 72"/>
        <xdr:cNvCxnSpPr/>
      </xdr:nvCxnSpPr>
      <xdr:spPr>
        <a:xfrm>
          <a:off x="3797300" y="606171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76217</xdr:rowOff>
    </xdr:from>
    <xdr:ext cx="405111" cy="259045"/>
    <xdr:sp macro="" textlink="">
      <xdr:nvSpPr>
        <xdr:cNvPr id="74" name="n_1aveValue【道路】&#10;有形固定資産減価償却率"/>
        <xdr:cNvSpPr txBox="1"/>
      </xdr:nvSpPr>
      <xdr:spPr>
        <a:xfrm>
          <a:off x="3582043"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128287</xdr:rowOff>
    </xdr:from>
    <xdr:ext cx="405111" cy="259045"/>
    <xdr:sp macro="" textlink="">
      <xdr:nvSpPr>
        <xdr:cNvPr id="75" name="n_1mainValue【道路】&#10;有形固定資産減価償却率"/>
        <xdr:cNvSpPr txBox="1"/>
      </xdr:nvSpPr>
      <xdr:spPr>
        <a:xfrm>
          <a:off x="3582043" y="578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4" name="テキスト ボックス 83"/>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6" name="テキスト ボックス 85"/>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41</xdr:row>
      <xdr:rowOff>133350</xdr:rowOff>
    </xdr:from>
    <xdr:to>
      <xdr:col>16</xdr:col>
      <xdr:colOff>307975</xdr:colOff>
      <xdr:row>41</xdr:row>
      <xdr:rowOff>133350</xdr:rowOff>
    </xdr:to>
    <xdr:cxnSp macro="">
      <xdr:nvCxnSpPr>
        <xdr:cNvPr id="87" name="直線コネクタ 86"/>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8" name="テキスト ボックス 87"/>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9" name="直線コネクタ 88"/>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90" name="テキスト ボックス 89"/>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1" name="直線コネクタ 90"/>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92" name="テキスト ボックス 91"/>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3" name="直線コネクタ 92"/>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4" name="テキスト ボックス 93"/>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6" name="テキスト ボックス 95"/>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14204</xdr:rowOff>
    </xdr:from>
    <xdr:to>
      <xdr:col>15</xdr:col>
      <xdr:colOff>180340</xdr:colOff>
      <xdr:row>42</xdr:row>
      <xdr:rowOff>73091</xdr:rowOff>
    </xdr:to>
    <xdr:cxnSp macro="">
      <xdr:nvCxnSpPr>
        <xdr:cNvPr id="98" name="直線コネクタ 97"/>
        <xdr:cNvCxnSpPr/>
      </xdr:nvCxnSpPr>
      <xdr:spPr>
        <a:xfrm flipV="1">
          <a:off x="10476865" y="5843504"/>
          <a:ext cx="0" cy="1430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76918</xdr:rowOff>
    </xdr:from>
    <xdr:ext cx="469744" cy="259045"/>
    <xdr:sp macro="" textlink="">
      <xdr:nvSpPr>
        <xdr:cNvPr id="99" name="【道路】&#10;一人当たり延長最小値テキスト"/>
        <xdr:cNvSpPr txBox="1"/>
      </xdr:nvSpPr>
      <xdr:spPr>
        <a:xfrm>
          <a:off x="10566400" y="7277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3.784</a:t>
          </a:r>
          <a:endParaRPr kumimoji="1" lang="ja-JP" altLang="en-US" sz="1000" b="1">
            <a:latin typeface="ＭＳ Ｐゴシック"/>
          </a:endParaRPr>
        </a:p>
      </xdr:txBody>
    </xdr:sp>
    <xdr:clientData/>
  </xdr:oneCellAnchor>
  <xdr:twoCellAnchor>
    <xdr:from>
      <xdr:col>15</xdr:col>
      <xdr:colOff>92075</xdr:colOff>
      <xdr:row>42</xdr:row>
      <xdr:rowOff>73091</xdr:rowOff>
    </xdr:from>
    <xdr:to>
      <xdr:col>15</xdr:col>
      <xdr:colOff>269875</xdr:colOff>
      <xdr:row>42</xdr:row>
      <xdr:rowOff>73091</xdr:rowOff>
    </xdr:to>
    <xdr:cxnSp macro="">
      <xdr:nvCxnSpPr>
        <xdr:cNvPr id="100" name="直線コネクタ 99"/>
        <xdr:cNvCxnSpPr/>
      </xdr:nvCxnSpPr>
      <xdr:spPr>
        <a:xfrm>
          <a:off x="10388600" y="7273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132331</xdr:rowOff>
    </xdr:from>
    <xdr:ext cx="534377" cy="259045"/>
    <xdr:sp macro="" textlink="">
      <xdr:nvSpPr>
        <xdr:cNvPr id="101" name="【道路】&#10;一人当たり延長最大値テキスト"/>
        <xdr:cNvSpPr txBox="1"/>
      </xdr:nvSpPr>
      <xdr:spPr>
        <a:xfrm>
          <a:off x="10566400" y="5618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19.428</a:t>
          </a:r>
          <a:endParaRPr kumimoji="1" lang="ja-JP" altLang="en-US" sz="1000" b="1">
            <a:latin typeface="ＭＳ Ｐゴシック"/>
          </a:endParaRPr>
        </a:p>
      </xdr:txBody>
    </xdr:sp>
    <xdr:clientData/>
  </xdr:oneCellAnchor>
  <xdr:twoCellAnchor>
    <xdr:from>
      <xdr:col>15</xdr:col>
      <xdr:colOff>92075</xdr:colOff>
      <xdr:row>34</xdr:row>
      <xdr:rowOff>14204</xdr:rowOff>
    </xdr:from>
    <xdr:to>
      <xdr:col>15</xdr:col>
      <xdr:colOff>269875</xdr:colOff>
      <xdr:row>34</xdr:row>
      <xdr:rowOff>14204</xdr:rowOff>
    </xdr:to>
    <xdr:cxnSp macro="">
      <xdr:nvCxnSpPr>
        <xdr:cNvPr id="102" name="直線コネクタ 101"/>
        <xdr:cNvCxnSpPr/>
      </xdr:nvCxnSpPr>
      <xdr:spPr>
        <a:xfrm>
          <a:off x="10388600" y="5843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123715</xdr:rowOff>
    </xdr:from>
    <xdr:ext cx="469744" cy="259045"/>
    <xdr:sp macro="" textlink="">
      <xdr:nvSpPr>
        <xdr:cNvPr id="103" name="【道路】&#10;一人当たり延長平均値テキスト"/>
        <xdr:cNvSpPr txBox="1"/>
      </xdr:nvSpPr>
      <xdr:spPr>
        <a:xfrm>
          <a:off x="10566400" y="663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8.550</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100838</xdr:rowOff>
    </xdr:from>
    <xdr:to>
      <xdr:col>15</xdr:col>
      <xdr:colOff>231775</xdr:colOff>
      <xdr:row>40</xdr:row>
      <xdr:rowOff>30988</xdr:rowOff>
    </xdr:to>
    <xdr:sp macro="" textlink="">
      <xdr:nvSpPr>
        <xdr:cNvPr id="104" name="フローチャート : 判断 103"/>
        <xdr:cNvSpPr/>
      </xdr:nvSpPr>
      <xdr:spPr>
        <a:xfrm>
          <a:off x="10426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14336</xdr:rowOff>
    </xdr:from>
    <xdr:to>
      <xdr:col>14</xdr:col>
      <xdr:colOff>79375</xdr:colOff>
      <xdr:row>39</xdr:row>
      <xdr:rowOff>115936</xdr:rowOff>
    </xdr:to>
    <xdr:sp macro="" textlink="">
      <xdr:nvSpPr>
        <xdr:cNvPr id="105" name="フローチャート : 判断 104"/>
        <xdr:cNvSpPr/>
      </xdr:nvSpPr>
      <xdr:spPr>
        <a:xfrm>
          <a:off x="9588500" y="670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42</xdr:row>
      <xdr:rowOff>14701</xdr:rowOff>
    </xdr:from>
    <xdr:to>
      <xdr:col>15</xdr:col>
      <xdr:colOff>231775</xdr:colOff>
      <xdr:row>42</xdr:row>
      <xdr:rowOff>116301</xdr:rowOff>
    </xdr:to>
    <xdr:sp macro="" textlink="">
      <xdr:nvSpPr>
        <xdr:cNvPr id="111" name="円/楕円 110"/>
        <xdr:cNvSpPr/>
      </xdr:nvSpPr>
      <xdr:spPr>
        <a:xfrm>
          <a:off x="10426700" y="7215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41</xdr:row>
      <xdr:rowOff>101078</xdr:rowOff>
    </xdr:from>
    <xdr:ext cx="469744" cy="259045"/>
    <xdr:sp macro="" textlink="">
      <xdr:nvSpPr>
        <xdr:cNvPr id="112" name="【道路】&#10;一人当たり延長該当値テキスト"/>
        <xdr:cNvSpPr txBox="1"/>
      </xdr:nvSpPr>
      <xdr:spPr>
        <a:xfrm>
          <a:off x="10566400" y="713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3.867</a:t>
          </a:r>
          <a:endParaRPr kumimoji="1" lang="ja-JP" altLang="en-US" sz="1000" b="1">
            <a:solidFill>
              <a:srgbClr val="FF0000"/>
            </a:solidFill>
            <a:latin typeface="ＭＳ Ｐゴシック"/>
          </a:endParaRPr>
        </a:p>
      </xdr:txBody>
    </xdr:sp>
    <xdr:clientData/>
  </xdr:oneCellAnchor>
  <xdr:twoCellAnchor>
    <xdr:from>
      <xdr:col>13</xdr:col>
      <xdr:colOff>663575</xdr:colOff>
      <xdr:row>42</xdr:row>
      <xdr:rowOff>17353</xdr:rowOff>
    </xdr:from>
    <xdr:to>
      <xdr:col>14</xdr:col>
      <xdr:colOff>79375</xdr:colOff>
      <xdr:row>42</xdr:row>
      <xdr:rowOff>118953</xdr:rowOff>
    </xdr:to>
    <xdr:sp macro="" textlink="">
      <xdr:nvSpPr>
        <xdr:cNvPr id="113" name="円/楕円 112"/>
        <xdr:cNvSpPr/>
      </xdr:nvSpPr>
      <xdr:spPr>
        <a:xfrm>
          <a:off x="9588500" y="7218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42</xdr:row>
      <xdr:rowOff>65501</xdr:rowOff>
    </xdr:from>
    <xdr:to>
      <xdr:col>15</xdr:col>
      <xdr:colOff>180975</xdr:colOff>
      <xdr:row>42</xdr:row>
      <xdr:rowOff>68153</xdr:rowOff>
    </xdr:to>
    <xdr:cxnSp macro="">
      <xdr:nvCxnSpPr>
        <xdr:cNvPr id="114" name="直線コネクタ 113"/>
        <xdr:cNvCxnSpPr/>
      </xdr:nvCxnSpPr>
      <xdr:spPr>
        <a:xfrm flipV="1">
          <a:off x="9639300" y="7266401"/>
          <a:ext cx="838200" cy="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37</xdr:row>
      <xdr:rowOff>132463</xdr:rowOff>
    </xdr:from>
    <xdr:ext cx="469744" cy="259045"/>
    <xdr:sp macro="" textlink="">
      <xdr:nvSpPr>
        <xdr:cNvPr id="115" name="n_1aveValue【道路】&#10;一人当たり延長"/>
        <xdr:cNvSpPr txBox="1"/>
      </xdr:nvSpPr>
      <xdr:spPr>
        <a:xfrm>
          <a:off x="9391727" y="6476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9.496</a:t>
          </a:r>
          <a:endParaRPr kumimoji="1" lang="ja-JP" altLang="en-US" sz="1000" b="1">
            <a:solidFill>
              <a:srgbClr val="000080"/>
            </a:solidFill>
            <a:latin typeface="ＭＳ Ｐゴシック"/>
          </a:endParaRPr>
        </a:p>
      </xdr:txBody>
    </xdr:sp>
    <xdr:clientData/>
  </xdr:oneCellAnchor>
  <xdr:oneCellAnchor>
    <xdr:from>
      <xdr:col>13</xdr:col>
      <xdr:colOff>466802</xdr:colOff>
      <xdr:row>42</xdr:row>
      <xdr:rowOff>110080</xdr:rowOff>
    </xdr:from>
    <xdr:ext cx="469744" cy="259045"/>
    <xdr:sp macro="" textlink="">
      <xdr:nvSpPr>
        <xdr:cNvPr id="116" name="n_1mainValue【道路】&#10;一人当たり延長"/>
        <xdr:cNvSpPr txBox="1"/>
      </xdr:nvSpPr>
      <xdr:spPr>
        <a:xfrm>
          <a:off x="9391727" y="7310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35" name="テキスト ボックス 13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7" name="テキスト ボックス 136"/>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52578</xdr:rowOff>
    </xdr:from>
    <xdr:to>
      <xdr:col>6</xdr:col>
      <xdr:colOff>510540</xdr:colOff>
      <xdr:row>63</xdr:row>
      <xdr:rowOff>11430</xdr:rowOff>
    </xdr:to>
    <xdr:cxnSp macro="">
      <xdr:nvCxnSpPr>
        <xdr:cNvPr id="139" name="直線コネクタ 138"/>
        <xdr:cNvCxnSpPr/>
      </xdr:nvCxnSpPr>
      <xdr:spPr>
        <a:xfrm flipV="1">
          <a:off x="4634865" y="9482328"/>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15257</xdr:rowOff>
    </xdr:from>
    <xdr:ext cx="405111" cy="259045"/>
    <xdr:sp macro="" textlink="">
      <xdr:nvSpPr>
        <xdr:cNvPr id="140" name="【橋りょう・トンネル】&#10;有形固定資産減価償却率最小値テキスト"/>
        <xdr:cNvSpPr txBox="1"/>
      </xdr:nvSpPr>
      <xdr:spPr>
        <a:xfrm>
          <a:off x="4724400" y="1081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43.5</a:t>
          </a:r>
          <a:endParaRPr kumimoji="1" lang="ja-JP" altLang="en-US" sz="1000" b="1">
            <a:latin typeface="ＭＳ Ｐゴシック"/>
          </a:endParaRPr>
        </a:p>
      </xdr:txBody>
    </xdr:sp>
    <xdr:clientData/>
  </xdr:oneCellAnchor>
  <xdr:twoCellAnchor>
    <xdr:from>
      <xdr:col>6</xdr:col>
      <xdr:colOff>422275</xdr:colOff>
      <xdr:row>63</xdr:row>
      <xdr:rowOff>11430</xdr:rowOff>
    </xdr:from>
    <xdr:to>
      <xdr:col>6</xdr:col>
      <xdr:colOff>600075</xdr:colOff>
      <xdr:row>63</xdr:row>
      <xdr:rowOff>11430</xdr:rowOff>
    </xdr:to>
    <xdr:cxnSp macro="">
      <xdr:nvCxnSpPr>
        <xdr:cNvPr id="141" name="直線コネクタ 140"/>
        <xdr:cNvCxnSpPr/>
      </xdr:nvCxnSpPr>
      <xdr:spPr>
        <a:xfrm>
          <a:off x="4546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53</xdr:row>
      <xdr:rowOff>170705</xdr:rowOff>
    </xdr:from>
    <xdr:ext cx="405111" cy="259045"/>
    <xdr:sp macro="" textlink="">
      <xdr:nvSpPr>
        <xdr:cNvPr id="142" name="【橋りょう・トンネル】&#10;有形固定資産減価償却率最大値テキスト"/>
        <xdr:cNvSpPr txBox="1"/>
      </xdr:nvSpPr>
      <xdr:spPr>
        <a:xfrm>
          <a:off x="4724400" y="9257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72.6</a:t>
          </a:r>
          <a:endParaRPr kumimoji="1" lang="ja-JP" altLang="en-US" sz="1000" b="1">
            <a:latin typeface="ＭＳ Ｐゴシック"/>
          </a:endParaRPr>
        </a:p>
      </xdr:txBody>
    </xdr:sp>
    <xdr:clientData/>
  </xdr:oneCellAnchor>
  <xdr:twoCellAnchor>
    <xdr:from>
      <xdr:col>6</xdr:col>
      <xdr:colOff>422275</xdr:colOff>
      <xdr:row>55</xdr:row>
      <xdr:rowOff>52578</xdr:rowOff>
    </xdr:from>
    <xdr:to>
      <xdr:col>6</xdr:col>
      <xdr:colOff>600075</xdr:colOff>
      <xdr:row>55</xdr:row>
      <xdr:rowOff>52578</xdr:rowOff>
    </xdr:to>
    <xdr:cxnSp macro="">
      <xdr:nvCxnSpPr>
        <xdr:cNvPr id="143" name="直線コネクタ 142"/>
        <xdr:cNvCxnSpPr/>
      </xdr:nvCxnSpPr>
      <xdr:spPr>
        <a:xfrm>
          <a:off x="4546600" y="948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21353</xdr:rowOff>
    </xdr:from>
    <xdr:ext cx="405111" cy="259045"/>
    <xdr:sp macro="" textlink="">
      <xdr:nvSpPr>
        <xdr:cNvPr id="144" name="【橋りょう・トンネル】&#10;有形固定資産減価償却率平均値テキスト"/>
        <xdr:cNvSpPr txBox="1"/>
      </xdr:nvSpPr>
      <xdr:spPr>
        <a:xfrm>
          <a:off x="4724400" y="101369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56.7</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42926</xdr:rowOff>
    </xdr:from>
    <xdr:to>
      <xdr:col>6</xdr:col>
      <xdr:colOff>561975</xdr:colOff>
      <xdr:row>59</xdr:row>
      <xdr:rowOff>144526</xdr:rowOff>
    </xdr:to>
    <xdr:sp macro="" textlink="">
      <xdr:nvSpPr>
        <xdr:cNvPr id="145" name="フローチャート : 判断 144"/>
        <xdr:cNvSpPr/>
      </xdr:nvSpPr>
      <xdr:spPr>
        <a:xfrm>
          <a:off x="4584700" y="10158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54356</xdr:rowOff>
    </xdr:from>
    <xdr:to>
      <xdr:col>5</xdr:col>
      <xdr:colOff>409575</xdr:colOff>
      <xdr:row>60</xdr:row>
      <xdr:rowOff>155956</xdr:rowOff>
    </xdr:to>
    <xdr:sp macro="" textlink="">
      <xdr:nvSpPr>
        <xdr:cNvPr id="146" name="フローチャート : 判断 145"/>
        <xdr:cNvSpPr/>
      </xdr:nvSpPr>
      <xdr:spPr>
        <a:xfrm>
          <a:off x="3746500" y="1034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7" name="テキスト ボックス 146"/>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8" name="テキスト ボックス 147"/>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9" name="テキスト ボックス 148"/>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0" name="テキスト ボックス 149"/>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1" name="テキスト ボックス 150"/>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55</xdr:row>
      <xdr:rowOff>1778</xdr:rowOff>
    </xdr:from>
    <xdr:to>
      <xdr:col>6</xdr:col>
      <xdr:colOff>561975</xdr:colOff>
      <xdr:row>55</xdr:row>
      <xdr:rowOff>103378</xdr:rowOff>
    </xdr:to>
    <xdr:sp macro="" textlink="">
      <xdr:nvSpPr>
        <xdr:cNvPr id="152" name="円/楕円 151"/>
        <xdr:cNvSpPr/>
      </xdr:nvSpPr>
      <xdr:spPr>
        <a:xfrm>
          <a:off x="4584700" y="9431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54</xdr:row>
      <xdr:rowOff>126255</xdr:rowOff>
    </xdr:from>
    <xdr:ext cx="405111" cy="259045"/>
    <xdr:sp macro="" textlink="">
      <xdr:nvSpPr>
        <xdr:cNvPr id="153" name="【橋りょう・トンネル】&#10;有形固定資産減価償却率該当値テキスト"/>
        <xdr:cNvSpPr txBox="1"/>
      </xdr:nvSpPr>
      <xdr:spPr>
        <a:xfrm>
          <a:off x="4724400" y="9384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72.6</a:t>
          </a:r>
          <a:endParaRPr kumimoji="1" lang="ja-JP" altLang="en-US" sz="1000" b="1">
            <a:solidFill>
              <a:srgbClr val="FF0000"/>
            </a:solidFill>
            <a:latin typeface="ＭＳ Ｐゴシック"/>
          </a:endParaRPr>
        </a:p>
      </xdr:txBody>
    </xdr:sp>
    <xdr:clientData/>
  </xdr:oneCellAnchor>
  <xdr:twoCellAnchor>
    <xdr:from>
      <xdr:col>5</xdr:col>
      <xdr:colOff>307975</xdr:colOff>
      <xdr:row>55</xdr:row>
      <xdr:rowOff>93218</xdr:rowOff>
    </xdr:from>
    <xdr:to>
      <xdr:col>5</xdr:col>
      <xdr:colOff>409575</xdr:colOff>
      <xdr:row>56</xdr:row>
      <xdr:rowOff>23368</xdr:rowOff>
    </xdr:to>
    <xdr:sp macro="" textlink="">
      <xdr:nvSpPr>
        <xdr:cNvPr id="154" name="円/楕円 153"/>
        <xdr:cNvSpPr/>
      </xdr:nvSpPr>
      <xdr:spPr>
        <a:xfrm>
          <a:off x="3746500" y="952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55</xdr:row>
      <xdr:rowOff>52578</xdr:rowOff>
    </xdr:from>
    <xdr:to>
      <xdr:col>6</xdr:col>
      <xdr:colOff>511175</xdr:colOff>
      <xdr:row>55</xdr:row>
      <xdr:rowOff>144018</xdr:rowOff>
    </xdr:to>
    <xdr:cxnSp macro="">
      <xdr:nvCxnSpPr>
        <xdr:cNvPr id="155" name="直線コネクタ 154"/>
        <xdr:cNvCxnSpPr/>
      </xdr:nvCxnSpPr>
      <xdr:spPr>
        <a:xfrm flipV="1">
          <a:off x="3797300" y="9482328"/>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60</xdr:row>
      <xdr:rowOff>147083</xdr:rowOff>
    </xdr:from>
    <xdr:ext cx="405111" cy="259045"/>
    <xdr:sp macro="" textlink="">
      <xdr:nvSpPr>
        <xdr:cNvPr id="156" name="n_1aveValue【橋りょう・トンネル】&#10;有形固定資産減価償却率"/>
        <xdr:cNvSpPr txBox="1"/>
      </xdr:nvSpPr>
      <xdr:spPr>
        <a:xfrm>
          <a:off x="3582043" y="1043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39895</xdr:rowOff>
    </xdr:from>
    <xdr:ext cx="405111" cy="259045"/>
    <xdr:sp macro="" textlink="">
      <xdr:nvSpPr>
        <xdr:cNvPr id="157" name="n_1mainValue【橋りょう・トンネル】&#10;有形固定資産減価償却率"/>
        <xdr:cNvSpPr txBox="1"/>
      </xdr:nvSpPr>
      <xdr:spPr>
        <a:xfrm>
          <a:off x="3582043" y="9298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84,061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5" name="正方形/長方形 16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6" name="テキスト ボックス 16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7" name="直線コネクタ 16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8" name="直線コネクタ 16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9" name="テキスト ボックス 168"/>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0" name="直線コネクタ 16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71" name="テキスト ボックス 170"/>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2" name="直線コネクタ 17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73" name="テキスト ボックス 172"/>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4" name="直線コネクタ 17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75" name="テキスト ボックス 174"/>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6" name="直線コネクタ 17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77" name="テキスト ボックス 176"/>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8" name="直線コネクタ 17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86377</xdr:rowOff>
    </xdr:from>
    <xdr:ext cx="595419" cy="259045"/>
    <xdr:sp macro="" textlink="">
      <xdr:nvSpPr>
        <xdr:cNvPr id="179" name="テキスト ボックス 178"/>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0"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50509</xdr:rowOff>
    </xdr:from>
    <xdr:to>
      <xdr:col>15</xdr:col>
      <xdr:colOff>180340</xdr:colOff>
      <xdr:row>64</xdr:row>
      <xdr:rowOff>35799</xdr:rowOff>
    </xdr:to>
    <xdr:cxnSp macro="">
      <xdr:nvCxnSpPr>
        <xdr:cNvPr id="181" name="直線コネクタ 180"/>
        <xdr:cNvCxnSpPr/>
      </xdr:nvCxnSpPr>
      <xdr:spPr>
        <a:xfrm flipV="1">
          <a:off x="10476865" y="9480259"/>
          <a:ext cx="0" cy="1528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39626</xdr:rowOff>
    </xdr:from>
    <xdr:ext cx="534377" cy="259045"/>
    <xdr:sp macro="" textlink="">
      <xdr:nvSpPr>
        <xdr:cNvPr id="182" name="【橋りょう・トンネル】&#10;一人当たり有形固定資産（償却資産）額最小値テキスト"/>
        <xdr:cNvSpPr txBox="1"/>
      </xdr:nvSpPr>
      <xdr:spPr>
        <a:xfrm>
          <a:off x="10566400" y="1101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10,604</a:t>
          </a:r>
          <a:endParaRPr kumimoji="1" lang="ja-JP" altLang="en-US" sz="1000" b="1">
            <a:latin typeface="ＭＳ Ｐゴシック"/>
          </a:endParaRPr>
        </a:p>
      </xdr:txBody>
    </xdr:sp>
    <xdr:clientData/>
  </xdr:oneCellAnchor>
  <xdr:twoCellAnchor>
    <xdr:from>
      <xdr:col>15</xdr:col>
      <xdr:colOff>92075</xdr:colOff>
      <xdr:row>64</xdr:row>
      <xdr:rowOff>35799</xdr:rowOff>
    </xdr:from>
    <xdr:to>
      <xdr:col>15</xdr:col>
      <xdr:colOff>269875</xdr:colOff>
      <xdr:row>64</xdr:row>
      <xdr:rowOff>35799</xdr:rowOff>
    </xdr:to>
    <xdr:cxnSp macro="">
      <xdr:nvCxnSpPr>
        <xdr:cNvPr id="183" name="直線コネクタ 182"/>
        <xdr:cNvCxnSpPr/>
      </xdr:nvCxnSpPr>
      <xdr:spPr>
        <a:xfrm>
          <a:off x="10388600" y="11008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168636</xdr:rowOff>
    </xdr:from>
    <xdr:ext cx="599010" cy="259045"/>
    <xdr:sp macro="" textlink="">
      <xdr:nvSpPr>
        <xdr:cNvPr id="184" name="【橋りょう・トンネル】&#10;一人当たり有形固定資産（償却資産）額最大値テキスト"/>
        <xdr:cNvSpPr txBox="1"/>
      </xdr:nvSpPr>
      <xdr:spPr>
        <a:xfrm>
          <a:off x="10566400" y="9255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411,743</a:t>
          </a:r>
          <a:endParaRPr kumimoji="1" lang="ja-JP" altLang="en-US" sz="1000" b="1">
            <a:latin typeface="ＭＳ Ｐゴシック"/>
          </a:endParaRPr>
        </a:p>
      </xdr:txBody>
    </xdr:sp>
    <xdr:clientData/>
  </xdr:oneCellAnchor>
  <xdr:twoCellAnchor>
    <xdr:from>
      <xdr:col>15</xdr:col>
      <xdr:colOff>92075</xdr:colOff>
      <xdr:row>55</xdr:row>
      <xdr:rowOff>50509</xdr:rowOff>
    </xdr:from>
    <xdr:to>
      <xdr:col>15</xdr:col>
      <xdr:colOff>269875</xdr:colOff>
      <xdr:row>55</xdr:row>
      <xdr:rowOff>50509</xdr:rowOff>
    </xdr:to>
    <xdr:cxnSp macro="">
      <xdr:nvCxnSpPr>
        <xdr:cNvPr id="185" name="直線コネクタ 184"/>
        <xdr:cNvCxnSpPr/>
      </xdr:nvCxnSpPr>
      <xdr:spPr>
        <a:xfrm>
          <a:off x="10388600" y="9480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30880</xdr:rowOff>
    </xdr:from>
    <xdr:ext cx="599010" cy="259045"/>
    <xdr:sp macro="" textlink="">
      <xdr:nvSpPr>
        <xdr:cNvPr id="186" name="【橋りょう・トンネル】&#10;一人当たり有形固定資産（償却資産）額平均値テキスト"/>
        <xdr:cNvSpPr txBox="1"/>
      </xdr:nvSpPr>
      <xdr:spPr>
        <a:xfrm>
          <a:off x="10566400" y="103178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139,566</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8003</xdr:rowOff>
    </xdr:from>
    <xdr:to>
      <xdr:col>15</xdr:col>
      <xdr:colOff>231775</xdr:colOff>
      <xdr:row>61</xdr:row>
      <xdr:rowOff>109603</xdr:rowOff>
    </xdr:to>
    <xdr:sp macro="" textlink="">
      <xdr:nvSpPr>
        <xdr:cNvPr id="187" name="フローチャート : 判断 186"/>
        <xdr:cNvSpPr/>
      </xdr:nvSpPr>
      <xdr:spPr>
        <a:xfrm>
          <a:off x="10426700" y="10466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152795</xdr:rowOff>
    </xdr:from>
    <xdr:to>
      <xdr:col>14</xdr:col>
      <xdr:colOff>79375</xdr:colOff>
      <xdr:row>61</xdr:row>
      <xdr:rowOff>82945</xdr:rowOff>
    </xdr:to>
    <xdr:sp macro="" textlink="">
      <xdr:nvSpPr>
        <xdr:cNvPr id="188" name="フローチャート : 判断 187"/>
        <xdr:cNvSpPr/>
      </xdr:nvSpPr>
      <xdr:spPr>
        <a:xfrm>
          <a:off x="9588500" y="1043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9" name="テキスト ボックス 18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0" name="テキスト ボックス 18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1" name="テキスト ボックス 19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2" name="テキスト ボックス 19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3" name="テキスト ボックス 19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14389</xdr:rowOff>
    </xdr:from>
    <xdr:to>
      <xdr:col>15</xdr:col>
      <xdr:colOff>231775</xdr:colOff>
      <xdr:row>61</xdr:row>
      <xdr:rowOff>115989</xdr:rowOff>
    </xdr:to>
    <xdr:sp macro="" textlink="">
      <xdr:nvSpPr>
        <xdr:cNvPr id="194" name="円/楕円 193"/>
        <xdr:cNvSpPr/>
      </xdr:nvSpPr>
      <xdr:spPr>
        <a:xfrm>
          <a:off x="10426700" y="1047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60</xdr:row>
      <xdr:rowOff>164266</xdr:rowOff>
    </xdr:from>
    <xdr:ext cx="599010" cy="259045"/>
    <xdr:sp macro="" textlink="">
      <xdr:nvSpPr>
        <xdr:cNvPr id="195" name="【橋りょう・トンネル】&#10;一人当たり有形固定資産（償却資産）額該当値テキスト"/>
        <xdr:cNvSpPr txBox="1"/>
      </xdr:nvSpPr>
      <xdr:spPr>
        <a:xfrm>
          <a:off x="10566400" y="10451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137,890</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18310</xdr:rowOff>
    </xdr:from>
    <xdr:to>
      <xdr:col>14</xdr:col>
      <xdr:colOff>79375</xdr:colOff>
      <xdr:row>61</xdr:row>
      <xdr:rowOff>119910</xdr:rowOff>
    </xdr:to>
    <xdr:sp macro="" textlink="">
      <xdr:nvSpPr>
        <xdr:cNvPr id="196" name="円/楕円 195"/>
        <xdr:cNvSpPr/>
      </xdr:nvSpPr>
      <xdr:spPr>
        <a:xfrm>
          <a:off x="9588500" y="10476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65189</xdr:rowOff>
    </xdr:from>
    <xdr:to>
      <xdr:col>15</xdr:col>
      <xdr:colOff>180975</xdr:colOff>
      <xdr:row>61</xdr:row>
      <xdr:rowOff>69110</xdr:rowOff>
    </xdr:to>
    <xdr:cxnSp macro="">
      <xdr:nvCxnSpPr>
        <xdr:cNvPr id="197" name="直線コネクタ 196"/>
        <xdr:cNvCxnSpPr/>
      </xdr:nvCxnSpPr>
      <xdr:spPr>
        <a:xfrm flipV="1">
          <a:off x="9639300" y="10523639"/>
          <a:ext cx="838200" cy="3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59</xdr:row>
      <xdr:rowOff>99472</xdr:rowOff>
    </xdr:from>
    <xdr:ext cx="599010" cy="259045"/>
    <xdr:sp macro="" textlink="">
      <xdr:nvSpPr>
        <xdr:cNvPr id="198" name="n_1aveValue【橋りょう・トンネル】&#10;一人当たり有形固定資産（償却資産）額"/>
        <xdr:cNvSpPr txBox="1"/>
      </xdr:nvSpPr>
      <xdr:spPr>
        <a:xfrm>
          <a:off x="9327094" y="10215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146,563</a:t>
          </a:r>
          <a:endParaRPr kumimoji="1" lang="ja-JP" altLang="en-US" sz="1000" b="1">
            <a:solidFill>
              <a:srgbClr val="000080"/>
            </a:solidFill>
            <a:latin typeface="ＭＳ Ｐゴシック"/>
          </a:endParaRPr>
        </a:p>
      </xdr:txBody>
    </xdr:sp>
    <xdr:clientData/>
  </xdr:oneCellAnchor>
  <xdr:oneCellAnchor>
    <xdr:from>
      <xdr:col>13</xdr:col>
      <xdr:colOff>402169</xdr:colOff>
      <xdr:row>61</xdr:row>
      <xdr:rowOff>111037</xdr:rowOff>
    </xdr:from>
    <xdr:ext cx="599010" cy="259045"/>
    <xdr:sp macro="" textlink="">
      <xdr:nvSpPr>
        <xdr:cNvPr id="199" name="n_1mainValue【橋りょう・トンネル】&#10;一人当たり有形固定資産（償却資産）額"/>
        <xdr:cNvSpPr txBox="1"/>
      </xdr:nvSpPr>
      <xdr:spPr>
        <a:xfrm>
          <a:off x="9327094" y="1056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136,861</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0" name="正方形/長方形 19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1" name="正方形/長方形 20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2" name="正方形/長方形 20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3" name="正方形/長方形 20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4" name="正方形/長方形 20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5" name="正方形/長方形 20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6" name="正方形/長方形 20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7" name="正方形/長方形 20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8" name="テキスト ボックス 20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9" name="直線コネクタ 20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0" name="テキスト ボックス 209"/>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11" name="直線コネクタ 21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12" name="テキスト ボックス 211"/>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13" name="直線コネクタ 21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14" name="テキスト ボックス 21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15" name="直線コネクタ 21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6" name="テキスト ボックス 21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7" name="直線コネクタ 21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8" name="テキスト ボックス 217"/>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9" name="直線コネクタ 21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0" name="テキスト ボックス 219"/>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38100</xdr:rowOff>
    </xdr:from>
    <xdr:to>
      <xdr:col>6</xdr:col>
      <xdr:colOff>510540</xdr:colOff>
      <xdr:row>86</xdr:row>
      <xdr:rowOff>47244</xdr:rowOff>
    </xdr:to>
    <xdr:cxnSp macro="">
      <xdr:nvCxnSpPr>
        <xdr:cNvPr id="222" name="直線コネクタ 221"/>
        <xdr:cNvCxnSpPr/>
      </xdr:nvCxnSpPr>
      <xdr:spPr>
        <a:xfrm flipV="1">
          <a:off x="4634865" y="13411200"/>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51071</xdr:rowOff>
    </xdr:from>
    <xdr:ext cx="405111" cy="259045"/>
    <xdr:sp macro="" textlink="">
      <xdr:nvSpPr>
        <xdr:cNvPr id="223" name="【公営住宅】&#10;有形固定資産減価償却率最小値テキスト"/>
        <xdr:cNvSpPr txBox="1"/>
      </xdr:nvSpPr>
      <xdr:spPr>
        <a:xfrm>
          <a:off x="4724400" y="1479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a:t>
          </a:r>
          <a:endParaRPr kumimoji="1" lang="ja-JP" altLang="en-US" sz="1000" b="1">
            <a:latin typeface="ＭＳ Ｐゴシック"/>
          </a:endParaRPr>
        </a:p>
      </xdr:txBody>
    </xdr:sp>
    <xdr:clientData/>
  </xdr:oneCellAnchor>
  <xdr:twoCellAnchor>
    <xdr:from>
      <xdr:col>6</xdr:col>
      <xdr:colOff>422275</xdr:colOff>
      <xdr:row>86</xdr:row>
      <xdr:rowOff>47244</xdr:rowOff>
    </xdr:from>
    <xdr:to>
      <xdr:col>6</xdr:col>
      <xdr:colOff>600075</xdr:colOff>
      <xdr:row>86</xdr:row>
      <xdr:rowOff>47244</xdr:rowOff>
    </xdr:to>
    <xdr:cxnSp macro="">
      <xdr:nvCxnSpPr>
        <xdr:cNvPr id="224" name="直線コネクタ 223"/>
        <xdr:cNvCxnSpPr/>
      </xdr:nvCxnSpPr>
      <xdr:spPr>
        <a:xfrm>
          <a:off x="4546600" y="1479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156227</xdr:rowOff>
    </xdr:from>
    <xdr:ext cx="469744" cy="259045"/>
    <xdr:sp macro="" textlink="">
      <xdr:nvSpPr>
        <xdr:cNvPr id="225" name="【公営住宅】&#10;有形固定資産減価償却率最大値テキスト"/>
        <xdr:cNvSpPr txBox="1"/>
      </xdr:nvSpPr>
      <xdr:spPr>
        <a:xfrm>
          <a:off x="4724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78</xdr:row>
      <xdr:rowOff>38100</xdr:rowOff>
    </xdr:from>
    <xdr:to>
      <xdr:col>6</xdr:col>
      <xdr:colOff>600075</xdr:colOff>
      <xdr:row>78</xdr:row>
      <xdr:rowOff>38100</xdr:rowOff>
    </xdr:to>
    <xdr:cxnSp macro="">
      <xdr:nvCxnSpPr>
        <xdr:cNvPr id="226" name="直線コネクタ 225"/>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60469</xdr:rowOff>
    </xdr:from>
    <xdr:ext cx="405111" cy="259045"/>
    <xdr:sp macro="" textlink="">
      <xdr:nvSpPr>
        <xdr:cNvPr id="227" name="【公営住宅】&#10;有形固定資産減価償却率平均値テキスト"/>
        <xdr:cNvSpPr txBox="1"/>
      </xdr:nvSpPr>
      <xdr:spPr>
        <a:xfrm>
          <a:off x="4724400" y="1394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37592</xdr:rowOff>
    </xdr:from>
    <xdr:to>
      <xdr:col>6</xdr:col>
      <xdr:colOff>561975</xdr:colOff>
      <xdr:row>82</xdr:row>
      <xdr:rowOff>139192</xdr:rowOff>
    </xdr:to>
    <xdr:sp macro="" textlink="">
      <xdr:nvSpPr>
        <xdr:cNvPr id="228" name="フローチャート : 判断 227"/>
        <xdr:cNvSpPr/>
      </xdr:nvSpPr>
      <xdr:spPr>
        <a:xfrm>
          <a:off x="45847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147320</xdr:rowOff>
    </xdr:from>
    <xdr:to>
      <xdr:col>5</xdr:col>
      <xdr:colOff>409575</xdr:colOff>
      <xdr:row>83</xdr:row>
      <xdr:rowOff>77470</xdr:rowOff>
    </xdr:to>
    <xdr:sp macro="" textlink="">
      <xdr:nvSpPr>
        <xdr:cNvPr id="229" name="フローチャート : 判断 228"/>
        <xdr:cNvSpPr/>
      </xdr:nvSpPr>
      <xdr:spPr>
        <a:xfrm>
          <a:off x="3746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0" name="テキスト ボックス 22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1" name="テキスト ボックス 23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2" name="テキスト ボックス 23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3" name="テキスト ボックス 23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4" name="テキスト ボックス 23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83</xdr:row>
      <xdr:rowOff>3302</xdr:rowOff>
    </xdr:from>
    <xdr:to>
      <xdr:col>6</xdr:col>
      <xdr:colOff>561975</xdr:colOff>
      <xdr:row>83</xdr:row>
      <xdr:rowOff>104902</xdr:rowOff>
    </xdr:to>
    <xdr:sp macro="" textlink="">
      <xdr:nvSpPr>
        <xdr:cNvPr id="235" name="円/楕円 234"/>
        <xdr:cNvSpPr/>
      </xdr:nvSpPr>
      <xdr:spPr>
        <a:xfrm>
          <a:off x="4584700" y="1423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82</xdr:row>
      <xdr:rowOff>153179</xdr:rowOff>
    </xdr:from>
    <xdr:ext cx="405111" cy="259045"/>
    <xdr:sp macro="" textlink="">
      <xdr:nvSpPr>
        <xdr:cNvPr id="236" name="【公営住宅】&#10;有形固定資産減価償却率該当値テキスト"/>
        <xdr:cNvSpPr txBox="1"/>
      </xdr:nvSpPr>
      <xdr:spPr>
        <a:xfrm>
          <a:off x="4724400" y="142120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5</xdr:col>
      <xdr:colOff>307975</xdr:colOff>
      <xdr:row>83</xdr:row>
      <xdr:rowOff>46737</xdr:rowOff>
    </xdr:from>
    <xdr:to>
      <xdr:col>5</xdr:col>
      <xdr:colOff>409575</xdr:colOff>
      <xdr:row>83</xdr:row>
      <xdr:rowOff>148337</xdr:rowOff>
    </xdr:to>
    <xdr:sp macro="" textlink="">
      <xdr:nvSpPr>
        <xdr:cNvPr id="237" name="円/楕円 236"/>
        <xdr:cNvSpPr/>
      </xdr:nvSpPr>
      <xdr:spPr>
        <a:xfrm>
          <a:off x="3746500" y="1427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83</xdr:row>
      <xdr:rowOff>54102</xdr:rowOff>
    </xdr:from>
    <xdr:to>
      <xdr:col>6</xdr:col>
      <xdr:colOff>511175</xdr:colOff>
      <xdr:row>83</xdr:row>
      <xdr:rowOff>97537</xdr:rowOff>
    </xdr:to>
    <xdr:cxnSp macro="">
      <xdr:nvCxnSpPr>
        <xdr:cNvPr id="238" name="直線コネクタ 237"/>
        <xdr:cNvCxnSpPr/>
      </xdr:nvCxnSpPr>
      <xdr:spPr>
        <a:xfrm flipV="1">
          <a:off x="3797300" y="14284452"/>
          <a:ext cx="8382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81</xdr:row>
      <xdr:rowOff>93997</xdr:rowOff>
    </xdr:from>
    <xdr:ext cx="405111" cy="259045"/>
    <xdr:sp macro="" textlink="">
      <xdr:nvSpPr>
        <xdr:cNvPr id="239" name="n_1aveValue【公営住宅】&#10;有形固定資産減価償却率"/>
        <xdr:cNvSpPr txBox="1"/>
      </xdr:nvSpPr>
      <xdr:spPr>
        <a:xfrm>
          <a:off x="3582043"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oneCellAnchor>
    <xdr:from>
      <xdr:col>5</xdr:col>
      <xdr:colOff>143518</xdr:colOff>
      <xdr:row>83</xdr:row>
      <xdr:rowOff>139464</xdr:rowOff>
    </xdr:from>
    <xdr:ext cx="405111" cy="259045"/>
    <xdr:sp macro="" textlink="">
      <xdr:nvSpPr>
        <xdr:cNvPr id="240" name="n_1mainValue【公営住宅】&#10;有形固定資産減価償却率"/>
        <xdr:cNvSpPr txBox="1"/>
      </xdr:nvSpPr>
      <xdr:spPr>
        <a:xfrm>
          <a:off x="3582043" y="14369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1" name="正方形/長方形 24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2" name="正方形/長方形 24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3" name="正方形/長方形 24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4" name="正方形/長方形 24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5" name="正方形/長方形 24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6" name="正方形/長方形 24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47" name="正方形/長方形 24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0.363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8" name="正方形/長方形 24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9" name="テキスト ボックス 24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0" name="直線コネクタ 24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51" name="直線コネクタ 250"/>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52" name="テキスト ボックス 251"/>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53" name="直線コネクタ 252"/>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54" name="テキスト ボックス 253"/>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55" name="直線コネクタ 254"/>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56" name="テキスト ボックス 255"/>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57" name="直線コネクタ 256"/>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58" name="テキスト ボックス 257"/>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59" name="直線コネクタ 258"/>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60" name="テキスト ボックス 259"/>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1" name="直線コネクタ 26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2" name="テキスト ボックス 26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142875</xdr:rowOff>
    </xdr:from>
    <xdr:to>
      <xdr:col>15</xdr:col>
      <xdr:colOff>180340</xdr:colOff>
      <xdr:row>86</xdr:row>
      <xdr:rowOff>109728</xdr:rowOff>
    </xdr:to>
    <xdr:cxnSp macro="">
      <xdr:nvCxnSpPr>
        <xdr:cNvPr id="264" name="直線コネクタ 263"/>
        <xdr:cNvCxnSpPr/>
      </xdr:nvCxnSpPr>
      <xdr:spPr>
        <a:xfrm flipV="1">
          <a:off x="10476865" y="13344525"/>
          <a:ext cx="0" cy="15099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113555</xdr:rowOff>
    </xdr:from>
    <xdr:ext cx="469744" cy="259045"/>
    <xdr:sp macro="" textlink="">
      <xdr:nvSpPr>
        <xdr:cNvPr id="265" name="【公営住宅】&#10;一人当たり面積最小値テキスト"/>
        <xdr:cNvSpPr txBox="1"/>
      </xdr:nvSpPr>
      <xdr:spPr>
        <a:xfrm>
          <a:off x="10566400" y="1485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15</xdr:col>
      <xdr:colOff>92075</xdr:colOff>
      <xdr:row>86</xdr:row>
      <xdr:rowOff>109728</xdr:rowOff>
    </xdr:from>
    <xdr:to>
      <xdr:col>15</xdr:col>
      <xdr:colOff>269875</xdr:colOff>
      <xdr:row>86</xdr:row>
      <xdr:rowOff>109728</xdr:rowOff>
    </xdr:to>
    <xdr:cxnSp macro="">
      <xdr:nvCxnSpPr>
        <xdr:cNvPr id="266" name="直線コネクタ 265"/>
        <xdr:cNvCxnSpPr/>
      </xdr:nvCxnSpPr>
      <xdr:spPr>
        <a:xfrm>
          <a:off x="10388600" y="1485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89552</xdr:rowOff>
    </xdr:from>
    <xdr:ext cx="469744" cy="259045"/>
    <xdr:sp macro="" textlink="">
      <xdr:nvSpPr>
        <xdr:cNvPr id="267" name="【公営住宅】&#10;一人当たり面積最大値テキスト"/>
        <xdr:cNvSpPr txBox="1"/>
      </xdr:nvSpPr>
      <xdr:spPr>
        <a:xfrm>
          <a:off x="10566400" y="13119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3.975</a:t>
          </a:r>
          <a:endParaRPr kumimoji="1" lang="ja-JP" altLang="en-US" sz="1000" b="1">
            <a:latin typeface="ＭＳ Ｐゴシック"/>
          </a:endParaRPr>
        </a:p>
      </xdr:txBody>
    </xdr:sp>
    <xdr:clientData/>
  </xdr:oneCellAnchor>
  <xdr:twoCellAnchor>
    <xdr:from>
      <xdr:col>15</xdr:col>
      <xdr:colOff>92075</xdr:colOff>
      <xdr:row>77</xdr:row>
      <xdr:rowOff>142875</xdr:rowOff>
    </xdr:from>
    <xdr:to>
      <xdr:col>15</xdr:col>
      <xdr:colOff>269875</xdr:colOff>
      <xdr:row>77</xdr:row>
      <xdr:rowOff>142875</xdr:rowOff>
    </xdr:to>
    <xdr:cxnSp macro="">
      <xdr:nvCxnSpPr>
        <xdr:cNvPr id="268" name="直線コネクタ 267"/>
        <xdr:cNvCxnSpPr/>
      </xdr:nvCxnSpPr>
      <xdr:spPr>
        <a:xfrm>
          <a:off x="10388600" y="1334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128415</xdr:rowOff>
    </xdr:from>
    <xdr:ext cx="469744" cy="259045"/>
    <xdr:sp macro="" textlink="">
      <xdr:nvSpPr>
        <xdr:cNvPr id="269" name="【公営住宅】&#10;一人当たり面積平均値テキスト"/>
        <xdr:cNvSpPr txBox="1"/>
      </xdr:nvSpPr>
      <xdr:spPr>
        <a:xfrm>
          <a:off x="10566400" y="145302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0.673</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149988</xdr:rowOff>
    </xdr:from>
    <xdr:to>
      <xdr:col>15</xdr:col>
      <xdr:colOff>231775</xdr:colOff>
      <xdr:row>85</xdr:row>
      <xdr:rowOff>80138</xdr:rowOff>
    </xdr:to>
    <xdr:sp macro="" textlink="">
      <xdr:nvSpPr>
        <xdr:cNvPr id="270" name="フローチャート : 判断 269"/>
        <xdr:cNvSpPr/>
      </xdr:nvSpPr>
      <xdr:spPr>
        <a:xfrm>
          <a:off x="10426700" y="1455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85</xdr:row>
      <xdr:rowOff>29590</xdr:rowOff>
    </xdr:from>
    <xdr:to>
      <xdr:col>14</xdr:col>
      <xdr:colOff>79375</xdr:colOff>
      <xdr:row>85</xdr:row>
      <xdr:rowOff>131190</xdr:rowOff>
    </xdr:to>
    <xdr:sp macro="" textlink="">
      <xdr:nvSpPr>
        <xdr:cNvPr id="271" name="フローチャート : 判断 270"/>
        <xdr:cNvSpPr/>
      </xdr:nvSpPr>
      <xdr:spPr>
        <a:xfrm>
          <a:off x="9588500" y="14602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2" name="テキスト ボックス 27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3" name="テキスト ボックス 27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4" name="テキスト ボックス 27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5" name="テキスト ボックス 27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6" name="テキスト ボックス 27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170180</xdr:rowOff>
    </xdr:from>
    <xdr:to>
      <xdr:col>15</xdr:col>
      <xdr:colOff>231775</xdr:colOff>
      <xdr:row>83</xdr:row>
      <xdr:rowOff>100330</xdr:rowOff>
    </xdr:to>
    <xdr:sp macro="" textlink="">
      <xdr:nvSpPr>
        <xdr:cNvPr id="277" name="円/楕円 276"/>
        <xdr:cNvSpPr/>
      </xdr:nvSpPr>
      <xdr:spPr>
        <a:xfrm>
          <a:off x="104267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21607</xdr:rowOff>
    </xdr:from>
    <xdr:ext cx="469744" cy="259045"/>
    <xdr:sp macro="" textlink="">
      <xdr:nvSpPr>
        <xdr:cNvPr id="278" name="【公営住宅】&#10;一人当たり面積該当値テキスト"/>
        <xdr:cNvSpPr txBox="1"/>
      </xdr:nvSpPr>
      <xdr:spPr>
        <a:xfrm>
          <a:off x="10566400"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1.520</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2921</xdr:rowOff>
    </xdr:from>
    <xdr:to>
      <xdr:col>14</xdr:col>
      <xdr:colOff>79375</xdr:colOff>
      <xdr:row>83</xdr:row>
      <xdr:rowOff>104521</xdr:rowOff>
    </xdr:to>
    <xdr:sp macro="" textlink="">
      <xdr:nvSpPr>
        <xdr:cNvPr id="279" name="円/楕円 278"/>
        <xdr:cNvSpPr/>
      </xdr:nvSpPr>
      <xdr:spPr>
        <a:xfrm>
          <a:off x="9588500" y="14233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49530</xdr:rowOff>
    </xdr:from>
    <xdr:to>
      <xdr:col>15</xdr:col>
      <xdr:colOff>180975</xdr:colOff>
      <xdr:row>83</xdr:row>
      <xdr:rowOff>53721</xdr:rowOff>
    </xdr:to>
    <xdr:cxnSp macro="">
      <xdr:nvCxnSpPr>
        <xdr:cNvPr id="280" name="直線コネクタ 279"/>
        <xdr:cNvCxnSpPr/>
      </xdr:nvCxnSpPr>
      <xdr:spPr>
        <a:xfrm flipV="1">
          <a:off x="9639300" y="14279880"/>
          <a:ext cx="8382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85</xdr:row>
      <xdr:rowOff>122317</xdr:rowOff>
    </xdr:from>
    <xdr:ext cx="469744" cy="259045"/>
    <xdr:sp macro="" textlink="">
      <xdr:nvSpPr>
        <xdr:cNvPr id="281" name="n_1aveValue【公営住宅】&#10;一人当たり面積"/>
        <xdr:cNvSpPr txBox="1"/>
      </xdr:nvSpPr>
      <xdr:spPr>
        <a:xfrm>
          <a:off x="9391727" y="1469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0.539</a:t>
          </a:r>
          <a:endParaRPr kumimoji="1" lang="ja-JP" altLang="en-US" sz="1000" b="1">
            <a:solidFill>
              <a:srgbClr val="000080"/>
            </a:solidFill>
            <a:latin typeface="ＭＳ Ｐゴシック"/>
          </a:endParaRPr>
        </a:p>
      </xdr:txBody>
    </xdr:sp>
    <xdr:clientData/>
  </xdr:oneCellAnchor>
  <xdr:oneCellAnchor>
    <xdr:from>
      <xdr:col>13</xdr:col>
      <xdr:colOff>466802</xdr:colOff>
      <xdr:row>81</xdr:row>
      <xdr:rowOff>121048</xdr:rowOff>
    </xdr:from>
    <xdr:ext cx="469744" cy="259045"/>
    <xdr:sp macro="" textlink="">
      <xdr:nvSpPr>
        <xdr:cNvPr id="282" name="n_1mainValue【公営住宅】&#10;一人当たり面積"/>
        <xdr:cNvSpPr txBox="1"/>
      </xdr:nvSpPr>
      <xdr:spPr>
        <a:xfrm>
          <a:off x="9391727" y="1400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1.509</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3" name="正方形/長方形 2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4" name="正方形/長方形 2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5" name="正方形/長方形 2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6" name="正方形/長方形 2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7" name="正方形/長方形 2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8" name="正方形/長方形 2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9" name="正方形/長方形 2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0" name="正方形/長方形 289"/>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91" name="正方形/長方形 29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2" name="正方形/長方形 29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3" name="正方形/長方形 29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94" name="正方形/長方形 29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95" name="正方形/長方形 29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96" name="正方形/長方形 29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97" name="正方形/長方形 29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98" name="正方形/長方形 297"/>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99" name="正方形/長方形 29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0" name="正方形/長方形 29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01" name="正方形/長方形 30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7/15</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2" name="正方形/長方形 30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3" name="正方形/長方形 30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4" name="正方形/長方形 30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5" name="正方形/長方形 30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6" name="正方形/長方形 30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7" name="テキスト ボックス 30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8" name="直線コネクタ 30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09" name="テキスト ボックス 30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0" name="直線コネクタ 30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11" name="テキスト ボックス 31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12" name="直線コネクタ 31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13" name="テキスト ボックス 31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14" name="直線コネクタ 31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15" name="テキスト ボックス 31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16" name="直線コネクタ 31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17" name="テキスト ボックス 31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18" name="直線コネクタ 31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19" name="テキスト ボックス 31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21" name="テキスト ボックス 32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41</xdr:row>
      <xdr:rowOff>24765</xdr:rowOff>
    </xdr:to>
    <xdr:cxnSp macro="">
      <xdr:nvCxnSpPr>
        <xdr:cNvPr id="323" name="直線コネクタ 322"/>
        <xdr:cNvCxnSpPr/>
      </xdr:nvCxnSpPr>
      <xdr:spPr>
        <a:xfrm flipV="1">
          <a:off x="16318864" y="587692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28592</xdr:rowOff>
    </xdr:from>
    <xdr:ext cx="405111" cy="259045"/>
    <xdr:sp macro="" textlink="">
      <xdr:nvSpPr>
        <xdr:cNvPr id="324" name="【認定こども園・幼稚園・保育所】&#10;有形固定資産減価償却率最小値テキスト"/>
        <xdr:cNvSpPr txBox="1"/>
      </xdr:nvSpPr>
      <xdr:spPr>
        <a:xfrm>
          <a:off x="164084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23</xdr:col>
      <xdr:colOff>428625</xdr:colOff>
      <xdr:row>41</xdr:row>
      <xdr:rowOff>24765</xdr:rowOff>
    </xdr:from>
    <xdr:to>
      <xdr:col>23</xdr:col>
      <xdr:colOff>606425</xdr:colOff>
      <xdr:row>41</xdr:row>
      <xdr:rowOff>24765</xdr:rowOff>
    </xdr:to>
    <xdr:cxnSp macro="">
      <xdr:nvCxnSpPr>
        <xdr:cNvPr id="325" name="直線コネクタ 324"/>
        <xdr:cNvCxnSpPr/>
      </xdr:nvCxnSpPr>
      <xdr:spPr>
        <a:xfrm>
          <a:off x="16230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26"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27" name="直線コネクタ 326"/>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81932</xdr:rowOff>
    </xdr:from>
    <xdr:ext cx="405111" cy="259045"/>
    <xdr:sp macro="" textlink="">
      <xdr:nvSpPr>
        <xdr:cNvPr id="328" name="【認定こども園・幼稚園・保育所】&#10;有形固定資産減価償却率平均値テキスト"/>
        <xdr:cNvSpPr txBox="1"/>
      </xdr:nvSpPr>
      <xdr:spPr>
        <a:xfrm>
          <a:off x="16408400" y="65970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49.9</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103505</xdr:rowOff>
    </xdr:from>
    <xdr:to>
      <xdr:col>23</xdr:col>
      <xdr:colOff>568325</xdr:colOff>
      <xdr:row>39</xdr:row>
      <xdr:rowOff>33655</xdr:rowOff>
    </xdr:to>
    <xdr:sp macro="" textlink="">
      <xdr:nvSpPr>
        <xdr:cNvPr id="329" name="フローチャート : 判断 328"/>
        <xdr:cNvSpPr/>
      </xdr:nvSpPr>
      <xdr:spPr>
        <a:xfrm>
          <a:off x="162687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162560</xdr:rowOff>
    </xdr:from>
    <xdr:to>
      <xdr:col>22</xdr:col>
      <xdr:colOff>415925</xdr:colOff>
      <xdr:row>38</xdr:row>
      <xdr:rowOff>92710</xdr:rowOff>
    </xdr:to>
    <xdr:sp macro="" textlink="">
      <xdr:nvSpPr>
        <xdr:cNvPr id="330" name="フローチャート : 判断 329"/>
        <xdr:cNvSpPr/>
      </xdr:nvSpPr>
      <xdr:spPr>
        <a:xfrm>
          <a:off x="15430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99695</xdr:rowOff>
    </xdr:from>
    <xdr:to>
      <xdr:col>23</xdr:col>
      <xdr:colOff>568325</xdr:colOff>
      <xdr:row>38</xdr:row>
      <xdr:rowOff>29845</xdr:rowOff>
    </xdr:to>
    <xdr:sp macro="" textlink="">
      <xdr:nvSpPr>
        <xdr:cNvPr id="336" name="円/楕円 335"/>
        <xdr:cNvSpPr/>
      </xdr:nvSpPr>
      <xdr:spPr>
        <a:xfrm>
          <a:off x="16268700" y="64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122572</xdr:rowOff>
    </xdr:from>
    <xdr:ext cx="405111" cy="259045"/>
    <xdr:sp macro="" textlink="">
      <xdr:nvSpPr>
        <xdr:cNvPr id="337" name="【認定こども園・幼稚園・保育所】&#10;有形固定資産減価償却率該当値テキスト"/>
        <xdr:cNvSpPr txBox="1"/>
      </xdr:nvSpPr>
      <xdr:spPr>
        <a:xfrm>
          <a:off x="16408400"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114935</xdr:rowOff>
    </xdr:from>
    <xdr:to>
      <xdr:col>22</xdr:col>
      <xdr:colOff>415925</xdr:colOff>
      <xdr:row>38</xdr:row>
      <xdr:rowOff>45085</xdr:rowOff>
    </xdr:to>
    <xdr:sp macro="" textlink="">
      <xdr:nvSpPr>
        <xdr:cNvPr id="338" name="円/楕円 337"/>
        <xdr:cNvSpPr/>
      </xdr:nvSpPr>
      <xdr:spPr>
        <a:xfrm>
          <a:off x="154305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150495</xdr:rowOff>
    </xdr:from>
    <xdr:to>
      <xdr:col>23</xdr:col>
      <xdr:colOff>517525</xdr:colOff>
      <xdr:row>37</xdr:row>
      <xdr:rowOff>165735</xdr:rowOff>
    </xdr:to>
    <xdr:cxnSp macro="">
      <xdr:nvCxnSpPr>
        <xdr:cNvPr id="339" name="直線コネクタ 338"/>
        <xdr:cNvCxnSpPr/>
      </xdr:nvCxnSpPr>
      <xdr:spPr>
        <a:xfrm flipV="1">
          <a:off x="15481300" y="649414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83837</xdr:rowOff>
    </xdr:from>
    <xdr:ext cx="405111" cy="259045"/>
    <xdr:sp macro="" textlink="">
      <xdr:nvSpPr>
        <xdr:cNvPr id="340" name="n_1aveValue【認定こども園・幼稚園・保育所】&#10;有形固定資産減価償却率"/>
        <xdr:cNvSpPr txBox="1"/>
      </xdr:nvSpPr>
      <xdr:spPr>
        <a:xfrm>
          <a:off x="15266043"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55.8</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61612</xdr:rowOff>
    </xdr:from>
    <xdr:ext cx="405111" cy="259045"/>
    <xdr:sp macro="" textlink="">
      <xdr:nvSpPr>
        <xdr:cNvPr id="341" name="n_1mainValue【認定こども園・幼稚園・保育所】&#10;有形固定資産減価償却率"/>
        <xdr:cNvSpPr txBox="1"/>
      </xdr:nvSpPr>
      <xdr:spPr>
        <a:xfrm>
          <a:off x="15266043" y="623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10/15</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38100</xdr:rowOff>
    </xdr:from>
    <xdr:to>
      <xdr:col>33</xdr:col>
      <xdr:colOff>314325</xdr:colOff>
      <xdr:row>42</xdr:row>
      <xdr:rowOff>38100</xdr:rowOff>
    </xdr:to>
    <xdr:cxnSp macro="">
      <xdr:nvCxnSpPr>
        <xdr:cNvPr id="352" name="直線コネクタ 351"/>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67327</xdr:rowOff>
    </xdr:from>
    <xdr:ext cx="467179" cy="259045"/>
    <xdr:sp macro="" textlink="">
      <xdr:nvSpPr>
        <xdr:cNvPr id="353" name="テキスト ボックス 352"/>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0</xdr:rowOff>
    </xdr:from>
    <xdr:to>
      <xdr:col>33</xdr:col>
      <xdr:colOff>314325</xdr:colOff>
      <xdr:row>40</xdr:row>
      <xdr:rowOff>0</xdr:rowOff>
    </xdr:to>
    <xdr:cxnSp macro="">
      <xdr:nvCxnSpPr>
        <xdr:cNvPr id="354" name="直線コネクタ 353"/>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29227</xdr:rowOff>
    </xdr:from>
    <xdr:ext cx="467179" cy="259045"/>
    <xdr:sp macro="" textlink="">
      <xdr:nvSpPr>
        <xdr:cNvPr id="355" name="テキスト ボックス 354"/>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37</xdr:row>
      <xdr:rowOff>133350</xdr:rowOff>
    </xdr:from>
    <xdr:to>
      <xdr:col>33</xdr:col>
      <xdr:colOff>314325</xdr:colOff>
      <xdr:row>37</xdr:row>
      <xdr:rowOff>133350</xdr:rowOff>
    </xdr:to>
    <xdr:cxnSp macro="">
      <xdr:nvCxnSpPr>
        <xdr:cNvPr id="356" name="直線コネクタ 35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162577</xdr:rowOff>
    </xdr:from>
    <xdr:ext cx="467179" cy="259045"/>
    <xdr:sp macro="" textlink="">
      <xdr:nvSpPr>
        <xdr:cNvPr id="357" name="テキスト ボックス 356"/>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35</xdr:row>
      <xdr:rowOff>95250</xdr:rowOff>
    </xdr:from>
    <xdr:to>
      <xdr:col>33</xdr:col>
      <xdr:colOff>314325</xdr:colOff>
      <xdr:row>35</xdr:row>
      <xdr:rowOff>95250</xdr:rowOff>
    </xdr:to>
    <xdr:cxnSp macro="">
      <xdr:nvCxnSpPr>
        <xdr:cNvPr id="358" name="直線コネクタ 357"/>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124477</xdr:rowOff>
    </xdr:from>
    <xdr:ext cx="467179" cy="259045"/>
    <xdr:sp macro="" textlink="">
      <xdr:nvSpPr>
        <xdr:cNvPr id="359" name="テキスト ボックス 358"/>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33</xdr:row>
      <xdr:rowOff>57150</xdr:rowOff>
    </xdr:from>
    <xdr:to>
      <xdr:col>33</xdr:col>
      <xdr:colOff>314325</xdr:colOff>
      <xdr:row>33</xdr:row>
      <xdr:rowOff>57150</xdr:rowOff>
    </xdr:to>
    <xdr:cxnSp macro="">
      <xdr:nvCxnSpPr>
        <xdr:cNvPr id="360" name="直線コネクタ 359"/>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86377</xdr:rowOff>
    </xdr:from>
    <xdr:ext cx="467179" cy="259045"/>
    <xdr:sp macro="" textlink="">
      <xdr:nvSpPr>
        <xdr:cNvPr id="361" name="テキスト ボックス 360"/>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2" name="直線コネクタ 36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63" name="テキスト ボックス 362"/>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4"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78105</xdr:rowOff>
    </xdr:from>
    <xdr:to>
      <xdr:col>32</xdr:col>
      <xdr:colOff>186689</xdr:colOff>
      <xdr:row>42</xdr:row>
      <xdr:rowOff>11430</xdr:rowOff>
    </xdr:to>
    <xdr:cxnSp macro="">
      <xdr:nvCxnSpPr>
        <xdr:cNvPr id="365" name="直線コネクタ 364"/>
        <xdr:cNvCxnSpPr/>
      </xdr:nvCxnSpPr>
      <xdr:spPr>
        <a:xfrm flipV="1">
          <a:off x="22160864" y="5907405"/>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15257</xdr:rowOff>
    </xdr:from>
    <xdr:ext cx="469744" cy="259045"/>
    <xdr:sp macro="" textlink="">
      <xdr:nvSpPr>
        <xdr:cNvPr id="366" name="【認定こども園・幼稚園・保育所】&#10;一人当たり面積最小値テキスト"/>
        <xdr:cNvSpPr txBox="1"/>
      </xdr:nvSpPr>
      <xdr:spPr>
        <a:xfrm>
          <a:off x="22250400" y="7216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42</xdr:row>
      <xdr:rowOff>11430</xdr:rowOff>
    </xdr:from>
    <xdr:to>
      <xdr:col>32</xdr:col>
      <xdr:colOff>276225</xdr:colOff>
      <xdr:row>42</xdr:row>
      <xdr:rowOff>11430</xdr:rowOff>
    </xdr:to>
    <xdr:cxnSp macro="">
      <xdr:nvCxnSpPr>
        <xdr:cNvPr id="367" name="直線コネクタ 366"/>
        <xdr:cNvCxnSpPr/>
      </xdr:nvCxnSpPr>
      <xdr:spPr>
        <a:xfrm>
          <a:off x="22072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24782</xdr:rowOff>
    </xdr:from>
    <xdr:ext cx="469744" cy="259045"/>
    <xdr:sp macro="" textlink="">
      <xdr:nvSpPr>
        <xdr:cNvPr id="368" name="【認定こども園・幼稚園・保育所】&#10;一人当たり面積最大値テキスト"/>
        <xdr:cNvSpPr txBox="1"/>
      </xdr:nvSpPr>
      <xdr:spPr>
        <a:xfrm>
          <a:off x="22250400" y="568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0.699</a:t>
          </a:r>
          <a:endParaRPr kumimoji="1" lang="ja-JP" altLang="en-US" sz="1000" b="1">
            <a:latin typeface="ＭＳ Ｐゴシック"/>
          </a:endParaRPr>
        </a:p>
      </xdr:txBody>
    </xdr:sp>
    <xdr:clientData/>
  </xdr:oneCellAnchor>
  <xdr:twoCellAnchor>
    <xdr:from>
      <xdr:col>32</xdr:col>
      <xdr:colOff>98425</xdr:colOff>
      <xdr:row>34</xdr:row>
      <xdr:rowOff>78105</xdr:rowOff>
    </xdr:from>
    <xdr:to>
      <xdr:col>32</xdr:col>
      <xdr:colOff>276225</xdr:colOff>
      <xdr:row>34</xdr:row>
      <xdr:rowOff>78105</xdr:rowOff>
    </xdr:to>
    <xdr:cxnSp macro="">
      <xdr:nvCxnSpPr>
        <xdr:cNvPr id="369" name="直線コネクタ 368"/>
        <xdr:cNvCxnSpPr/>
      </xdr:nvCxnSpPr>
      <xdr:spPr>
        <a:xfrm>
          <a:off x="22072600" y="5907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17797</xdr:rowOff>
    </xdr:from>
    <xdr:ext cx="469744" cy="259045"/>
    <xdr:sp macro="" textlink="">
      <xdr:nvSpPr>
        <xdr:cNvPr id="370" name="【認定こども園・幼稚園・保育所】&#10;一人当たり面積平均値テキスト"/>
        <xdr:cNvSpPr txBox="1"/>
      </xdr:nvSpPr>
      <xdr:spPr>
        <a:xfrm>
          <a:off x="22250400" y="6704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0.176</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166370</xdr:rowOff>
    </xdr:from>
    <xdr:to>
      <xdr:col>32</xdr:col>
      <xdr:colOff>238125</xdr:colOff>
      <xdr:row>40</xdr:row>
      <xdr:rowOff>96520</xdr:rowOff>
    </xdr:to>
    <xdr:sp macro="" textlink="">
      <xdr:nvSpPr>
        <xdr:cNvPr id="371" name="フローチャート : 判断 370"/>
        <xdr:cNvSpPr/>
      </xdr:nvSpPr>
      <xdr:spPr>
        <a:xfrm>
          <a:off x="22110700" y="685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63500</xdr:rowOff>
    </xdr:from>
    <xdr:to>
      <xdr:col>31</xdr:col>
      <xdr:colOff>85725</xdr:colOff>
      <xdr:row>40</xdr:row>
      <xdr:rowOff>165100</xdr:rowOff>
    </xdr:to>
    <xdr:sp macro="" textlink="">
      <xdr:nvSpPr>
        <xdr:cNvPr id="372" name="フローチャート : 判断 371"/>
        <xdr:cNvSpPr/>
      </xdr:nvSpPr>
      <xdr:spPr>
        <a:xfrm>
          <a:off x="21272500" y="692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73" name="テキスト ボックス 37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4" name="テキスト ボックス 37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5" name="テキスト ボックス 37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76" name="テキスト ボックス 37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77" name="テキスト ボックス 37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40</xdr:row>
      <xdr:rowOff>118745</xdr:rowOff>
    </xdr:from>
    <xdr:to>
      <xdr:col>32</xdr:col>
      <xdr:colOff>238125</xdr:colOff>
      <xdr:row>41</xdr:row>
      <xdr:rowOff>48895</xdr:rowOff>
    </xdr:to>
    <xdr:sp macro="" textlink="">
      <xdr:nvSpPr>
        <xdr:cNvPr id="378" name="円/楕円 377"/>
        <xdr:cNvSpPr/>
      </xdr:nvSpPr>
      <xdr:spPr>
        <a:xfrm>
          <a:off x="221107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97172</xdr:rowOff>
    </xdr:from>
    <xdr:ext cx="469744" cy="259045"/>
    <xdr:sp macro="" textlink="">
      <xdr:nvSpPr>
        <xdr:cNvPr id="379" name="【認定こども園・幼稚園・保育所】&#10;一人当たり面積該当値テキスト"/>
        <xdr:cNvSpPr txBox="1"/>
      </xdr:nvSpPr>
      <xdr:spPr>
        <a:xfrm>
          <a:off x="22250400" y="6955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120650</xdr:rowOff>
    </xdr:from>
    <xdr:to>
      <xdr:col>31</xdr:col>
      <xdr:colOff>85725</xdr:colOff>
      <xdr:row>41</xdr:row>
      <xdr:rowOff>50800</xdr:rowOff>
    </xdr:to>
    <xdr:sp macro="" textlink="">
      <xdr:nvSpPr>
        <xdr:cNvPr id="380" name="円/楕円 379"/>
        <xdr:cNvSpPr/>
      </xdr:nvSpPr>
      <xdr:spPr>
        <a:xfrm>
          <a:off x="21272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40</xdr:row>
      <xdr:rowOff>169545</xdr:rowOff>
    </xdr:from>
    <xdr:to>
      <xdr:col>32</xdr:col>
      <xdr:colOff>187325</xdr:colOff>
      <xdr:row>41</xdr:row>
      <xdr:rowOff>0</xdr:rowOff>
    </xdr:to>
    <xdr:cxnSp macro="">
      <xdr:nvCxnSpPr>
        <xdr:cNvPr id="381" name="直線コネクタ 380"/>
        <xdr:cNvCxnSpPr/>
      </xdr:nvCxnSpPr>
      <xdr:spPr>
        <a:xfrm flipV="1">
          <a:off x="21323300" y="7027545"/>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39</xdr:row>
      <xdr:rowOff>10177</xdr:rowOff>
    </xdr:from>
    <xdr:ext cx="469744" cy="259045"/>
    <xdr:sp macro="" textlink="">
      <xdr:nvSpPr>
        <xdr:cNvPr id="382" name="n_1aveValue【認定こども園・幼稚園・保育所】&#10;一人当たり面積"/>
        <xdr:cNvSpPr txBox="1"/>
      </xdr:nvSpPr>
      <xdr:spPr>
        <a:xfrm>
          <a:off x="21075727" y="669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0.140</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41927</xdr:rowOff>
    </xdr:from>
    <xdr:ext cx="469744" cy="259045"/>
    <xdr:sp macro="" textlink="">
      <xdr:nvSpPr>
        <xdr:cNvPr id="383" name="n_1mainValue【認定こども園・幼稚園・保育所】&#10;一人当たり面積"/>
        <xdr:cNvSpPr txBox="1"/>
      </xdr:nvSpPr>
      <xdr:spPr>
        <a:xfrm>
          <a:off x="210757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4" name="正方形/長方形 38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5" name="正方形/長方形 38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6" name="正方形/長方形 38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87" name="正方形/長方形 38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88" name="正方形/長方形 38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89" name="正方形/長方形 38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0" name="正方形/長方形 38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1" name="正方形/長方形 39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2" name="テキスト ボックス 39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3" name="直線コネクタ 39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94" name="テキスト ボックス 39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5" name="直線コネクタ 39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6" name="テキスト ボックス 395"/>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97" name="直線コネクタ 39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98" name="テキスト ボックス 39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99" name="直線コネクタ 39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0" name="テキスト ボックス 39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1" name="直線コネクタ 40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2" name="テキスト ボックス 40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3" name="直線コネクタ 40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04" name="テキスト ボックス 40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5" name="直線コネクタ 40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06" name="テキスト ボックス 40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0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167640</xdr:rowOff>
    </xdr:from>
    <xdr:to>
      <xdr:col>23</xdr:col>
      <xdr:colOff>516889</xdr:colOff>
      <xdr:row>63</xdr:row>
      <xdr:rowOff>64770</xdr:rowOff>
    </xdr:to>
    <xdr:cxnSp macro="">
      <xdr:nvCxnSpPr>
        <xdr:cNvPr id="408" name="直線コネクタ 407"/>
        <xdr:cNvCxnSpPr/>
      </xdr:nvCxnSpPr>
      <xdr:spPr>
        <a:xfrm flipV="1">
          <a:off x="16318864" y="959739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68597</xdr:rowOff>
    </xdr:from>
    <xdr:ext cx="405111" cy="259045"/>
    <xdr:sp macro="" textlink="">
      <xdr:nvSpPr>
        <xdr:cNvPr id="409" name="【学校施設】&#10;有形固定資産減価償却率最小値テキスト"/>
        <xdr:cNvSpPr txBox="1"/>
      </xdr:nvSpPr>
      <xdr:spPr>
        <a:xfrm>
          <a:off x="16408400" y="1086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44.8</a:t>
          </a:r>
          <a:endParaRPr kumimoji="1" lang="ja-JP" altLang="en-US" sz="1000" b="1">
            <a:latin typeface="ＭＳ Ｐゴシック"/>
          </a:endParaRPr>
        </a:p>
      </xdr:txBody>
    </xdr:sp>
    <xdr:clientData/>
  </xdr:oneCellAnchor>
  <xdr:twoCellAnchor>
    <xdr:from>
      <xdr:col>23</xdr:col>
      <xdr:colOff>428625</xdr:colOff>
      <xdr:row>63</xdr:row>
      <xdr:rowOff>64770</xdr:rowOff>
    </xdr:from>
    <xdr:to>
      <xdr:col>23</xdr:col>
      <xdr:colOff>606425</xdr:colOff>
      <xdr:row>63</xdr:row>
      <xdr:rowOff>64770</xdr:rowOff>
    </xdr:to>
    <xdr:cxnSp macro="">
      <xdr:nvCxnSpPr>
        <xdr:cNvPr id="410" name="直線コネクタ 409"/>
        <xdr:cNvCxnSpPr/>
      </xdr:nvCxnSpPr>
      <xdr:spPr>
        <a:xfrm>
          <a:off x="16230600" y="1086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114317</xdr:rowOff>
    </xdr:from>
    <xdr:ext cx="405111" cy="259045"/>
    <xdr:sp macro="" textlink="">
      <xdr:nvSpPr>
        <xdr:cNvPr id="411" name="【学校施設】&#10;有形固定資産減価償却率最大値テキスト"/>
        <xdr:cNvSpPr txBox="1"/>
      </xdr:nvSpPr>
      <xdr:spPr>
        <a:xfrm>
          <a:off x="16408400" y="937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78.1</a:t>
          </a:r>
          <a:endParaRPr kumimoji="1" lang="ja-JP" altLang="en-US" sz="1000" b="1">
            <a:latin typeface="ＭＳ Ｐゴシック"/>
          </a:endParaRPr>
        </a:p>
      </xdr:txBody>
    </xdr:sp>
    <xdr:clientData/>
  </xdr:oneCellAnchor>
  <xdr:twoCellAnchor>
    <xdr:from>
      <xdr:col>23</xdr:col>
      <xdr:colOff>428625</xdr:colOff>
      <xdr:row>55</xdr:row>
      <xdr:rowOff>167640</xdr:rowOff>
    </xdr:from>
    <xdr:to>
      <xdr:col>23</xdr:col>
      <xdr:colOff>606425</xdr:colOff>
      <xdr:row>55</xdr:row>
      <xdr:rowOff>167640</xdr:rowOff>
    </xdr:to>
    <xdr:cxnSp macro="">
      <xdr:nvCxnSpPr>
        <xdr:cNvPr id="412" name="直線コネクタ 411"/>
        <xdr:cNvCxnSpPr/>
      </xdr:nvCxnSpPr>
      <xdr:spPr>
        <a:xfrm>
          <a:off x="16230600" y="959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132097</xdr:rowOff>
    </xdr:from>
    <xdr:ext cx="405111" cy="259045"/>
    <xdr:sp macro="" textlink="">
      <xdr:nvSpPr>
        <xdr:cNvPr id="413" name="【学校施設】&#10;有形固定資産減価償却率平均値テキスト"/>
        <xdr:cNvSpPr txBox="1"/>
      </xdr:nvSpPr>
      <xdr:spPr>
        <a:xfrm>
          <a:off x="16408400" y="1007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60.3</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109220</xdr:rowOff>
    </xdr:from>
    <xdr:to>
      <xdr:col>23</xdr:col>
      <xdr:colOff>568325</xdr:colOff>
      <xdr:row>60</xdr:row>
      <xdr:rowOff>39370</xdr:rowOff>
    </xdr:to>
    <xdr:sp macro="" textlink="">
      <xdr:nvSpPr>
        <xdr:cNvPr id="414" name="フローチャート : 判断 413"/>
        <xdr:cNvSpPr/>
      </xdr:nvSpPr>
      <xdr:spPr>
        <a:xfrm>
          <a:off x="162687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86360</xdr:rowOff>
    </xdr:from>
    <xdr:to>
      <xdr:col>22</xdr:col>
      <xdr:colOff>415925</xdr:colOff>
      <xdr:row>60</xdr:row>
      <xdr:rowOff>16510</xdr:rowOff>
    </xdr:to>
    <xdr:sp macro="" textlink="">
      <xdr:nvSpPr>
        <xdr:cNvPr id="415" name="フローチャート : 判断 414"/>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16" name="テキスト ボックス 41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17" name="テキスト ボックス 41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18" name="テキスト ボックス 41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19" name="テキスト ボックス 41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0" name="テキスト ボックス 41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132080</xdr:rowOff>
    </xdr:from>
    <xdr:to>
      <xdr:col>23</xdr:col>
      <xdr:colOff>568325</xdr:colOff>
      <xdr:row>60</xdr:row>
      <xdr:rowOff>62230</xdr:rowOff>
    </xdr:to>
    <xdr:sp macro="" textlink="">
      <xdr:nvSpPr>
        <xdr:cNvPr id="421" name="円/楕円 420"/>
        <xdr:cNvSpPr/>
      </xdr:nvSpPr>
      <xdr:spPr>
        <a:xfrm>
          <a:off x="162687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110507</xdr:rowOff>
    </xdr:from>
    <xdr:ext cx="405111" cy="259045"/>
    <xdr:sp macro="" textlink="">
      <xdr:nvSpPr>
        <xdr:cNvPr id="422" name="【学校施設】&#10;有形固定資産減価償却率該当値テキスト"/>
        <xdr:cNvSpPr txBox="1"/>
      </xdr:nvSpPr>
      <xdr:spPr>
        <a:xfrm>
          <a:off x="16408400"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44450</xdr:rowOff>
    </xdr:from>
    <xdr:to>
      <xdr:col>22</xdr:col>
      <xdr:colOff>415925</xdr:colOff>
      <xdr:row>60</xdr:row>
      <xdr:rowOff>146050</xdr:rowOff>
    </xdr:to>
    <xdr:sp macro="" textlink="">
      <xdr:nvSpPr>
        <xdr:cNvPr id="423" name="円/楕円 422"/>
        <xdr:cNvSpPr/>
      </xdr:nvSpPr>
      <xdr:spPr>
        <a:xfrm>
          <a:off x="15430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11430</xdr:rowOff>
    </xdr:from>
    <xdr:to>
      <xdr:col>23</xdr:col>
      <xdr:colOff>517525</xdr:colOff>
      <xdr:row>60</xdr:row>
      <xdr:rowOff>95250</xdr:rowOff>
    </xdr:to>
    <xdr:cxnSp macro="">
      <xdr:nvCxnSpPr>
        <xdr:cNvPr id="424" name="直線コネクタ 423"/>
        <xdr:cNvCxnSpPr/>
      </xdr:nvCxnSpPr>
      <xdr:spPr>
        <a:xfrm flipV="1">
          <a:off x="15481300" y="1029843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33037</xdr:rowOff>
    </xdr:from>
    <xdr:ext cx="405111" cy="259045"/>
    <xdr:sp macro="" textlink="">
      <xdr:nvSpPr>
        <xdr:cNvPr id="425" name="n_1aveValue【学校施設】&#10;有形固定資産減価償却率"/>
        <xdr:cNvSpPr txBox="1"/>
      </xdr:nvSpPr>
      <xdr:spPr>
        <a:xfrm>
          <a:off x="15266043"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oneCellAnchor>
    <xdr:from>
      <xdr:col>22</xdr:col>
      <xdr:colOff>149868</xdr:colOff>
      <xdr:row>60</xdr:row>
      <xdr:rowOff>137177</xdr:rowOff>
    </xdr:from>
    <xdr:ext cx="405111" cy="259045"/>
    <xdr:sp macro="" textlink="">
      <xdr:nvSpPr>
        <xdr:cNvPr id="426" name="n_1mainValue【学校施設】&#10;有形固定資産減価償却率"/>
        <xdr:cNvSpPr txBox="1"/>
      </xdr:nvSpPr>
      <xdr:spPr>
        <a:xfrm>
          <a:off x="15266043"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27" name="正方形/長方形 4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28" name="正方形/長方形 4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29" name="正方形/長方形 4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0" name="正方形/長方形 4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1" name="正方形/長方形 4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2" name="正方形/長方形 4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3" name="正方形/長方形 4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4" name="正方形/長方形 4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5" name="テキスト ボックス 4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6" name="直線コネクタ 4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37" name="テキスト ボックス 43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38" name="直線コネクタ 43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39" name="テキスト ボックス 43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40" name="直線コネクタ 43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41" name="テキスト ボックス 44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42" name="直線コネクタ 44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43" name="テキスト ボックス 44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44" name="直線コネクタ 44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45" name="テキスト ボックス 44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46" name="直線コネクタ 44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47" name="テキスト ボックス 44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8" name="直線コネクタ 4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9" name="テキスト ボックス 4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156210</xdr:rowOff>
    </xdr:from>
    <xdr:to>
      <xdr:col>32</xdr:col>
      <xdr:colOff>186689</xdr:colOff>
      <xdr:row>64</xdr:row>
      <xdr:rowOff>19050</xdr:rowOff>
    </xdr:to>
    <xdr:cxnSp macro="">
      <xdr:nvCxnSpPr>
        <xdr:cNvPr id="451" name="直線コネクタ 450"/>
        <xdr:cNvCxnSpPr/>
      </xdr:nvCxnSpPr>
      <xdr:spPr>
        <a:xfrm flipV="1">
          <a:off x="22160864" y="9414510"/>
          <a:ext cx="0" cy="1577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22877</xdr:rowOff>
    </xdr:from>
    <xdr:ext cx="469744" cy="259045"/>
    <xdr:sp macro="" textlink="">
      <xdr:nvSpPr>
        <xdr:cNvPr id="452" name="【学校施設】&#10;一人当たり面積最小値テキスト"/>
        <xdr:cNvSpPr txBox="1"/>
      </xdr:nvSpPr>
      <xdr:spPr>
        <a:xfrm>
          <a:off x="22250400" y="1099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1.030</a:t>
          </a:r>
          <a:endParaRPr kumimoji="1" lang="ja-JP" altLang="en-US" sz="1000" b="1">
            <a:latin typeface="ＭＳ Ｐゴシック"/>
          </a:endParaRPr>
        </a:p>
      </xdr:txBody>
    </xdr:sp>
    <xdr:clientData/>
  </xdr:oneCellAnchor>
  <xdr:twoCellAnchor>
    <xdr:from>
      <xdr:col>32</xdr:col>
      <xdr:colOff>98425</xdr:colOff>
      <xdr:row>64</xdr:row>
      <xdr:rowOff>19050</xdr:rowOff>
    </xdr:from>
    <xdr:to>
      <xdr:col>32</xdr:col>
      <xdr:colOff>276225</xdr:colOff>
      <xdr:row>64</xdr:row>
      <xdr:rowOff>19050</xdr:rowOff>
    </xdr:to>
    <xdr:cxnSp macro="">
      <xdr:nvCxnSpPr>
        <xdr:cNvPr id="453" name="直線コネクタ 452"/>
        <xdr:cNvCxnSpPr/>
      </xdr:nvCxnSpPr>
      <xdr:spPr>
        <a:xfrm>
          <a:off x="22072600" y="1099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102887</xdr:rowOff>
    </xdr:from>
    <xdr:ext cx="469744" cy="259045"/>
    <xdr:sp macro="" textlink="">
      <xdr:nvSpPr>
        <xdr:cNvPr id="454" name="【学校施設】&#10;一人当たり面積最大値テキスト"/>
        <xdr:cNvSpPr txBox="1"/>
      </xdr:nvSpPr>
      <xdr:spPr>
        <a:xfrm>
          <a:off x="22250400" y="918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1.858</a:t>
          </a:r>
          <a:endParaRPr kumimoji="1" lang="ja-JP" altLang="en-US" sz="1000" b="1">
            <a:latin typeface="ＭＳ Ｐゴシック"/>
          </a:endParaRPr>
        </a:p>
      </xdr:txBody>
    </xdr:sp>
    <xdr:clientData/>
  </xdr:oneCellAnchor>
  <xdr:twoCellAnchor>
    <xdr:from>
      <xdr:col>32</xdr:col>
      <xdr:colOff>98425</xdr:colOff>
      <xdr:row>54</xdr:row>
      <xdr:rowOff>156210</xdr:rowOff>
    </xdr:from>
    <xdr:to>
      <xdr:col>32</xdr:col>
      <xdr:colOff>276225</xdr:colOff>
      <xdr:row>54</xdr:row>
      <xdr:rowOff>156210</xdr:rowOff>
    </xdr:to>
    <xdr:cxnSp macro="">
      <xdr:nvCxnSpPr>
        <xdr:cNvPr id="455" name="直線コネクタ 454"/>
        <xdr:cNvCxnSpPr/>
      </xdr:nvCxnSpPr>
      <xdr:spPr>
        <a:xfrm>
          <a:off x="22072600" y="941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45737</xdr:rowOff>
    </xdr:from>
    <xdr:ext cx="469744" cy="259045"/>
    <xdr:sp macro="" textlink="">
      <xdr:nvSpPr>
        <xdr:cNvPr id="456" name="【学校施設】&#10;一人当たり面積平均値テキスト"/>
        <xdr:cNvSpPr txBox="1"/>
      </xdr:nvSpPr>
      <xdr:spPr>
        <a:xfrm>
          <a:off x="22250400" y="101612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1.428</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67310</xdr:rowOff>
    </xdr:from>
    <xdr:to>
      <xdr:col>32</xdr:col>
      <xdr:colOff>238125</xdr:colOff>
      <xdr:row>59</xdr:row>
      <xdr:rowOff>168910</xdr:rowOff>
    </xdr:to>
    <xdr:sp macro="" textlink="">
      <xdr:nvSpPr>
        <xdr:cNvPr id="457" name="フローチャート : 判断 456"/>
        <xdr:cNvSpPr/>
      </xdr:nvSpPr>
      <xdr:spPr>
        <a:xfrm>
          <a:off x="22110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17780</xdr:rowOff>
    </xdr:from>
    <xdr:to>
      <xdr:col>31</xdr:col>
      <xdr:colOff>85725</xdr:colOff>
      <xdr:row>59</xdr:row>
      <xdr:rowOff>119380</xdr:rowOff>
    </xdr:to>
    <xdr:sp macro="" textlink="">
      <xdr:nvSpPr>
        <xdr:cNvPr id="458" name="フローチャート : 判断 457"/>
        <xdr:cNvSpPr/>
      </xdr:nvSpPr>
      <xdr:spPr>
        <a:xfrm>
          <a:off x="21272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59" name="テキスト ボックス 4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0" name="テキスト ボックス 4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1" name="テキスト ボックス 4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2" name="テキスト ボックス 4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3" name="テキスト ボックス 4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55</xdr:row>
      <xdr:rowOff>128270</xdr:rowOff>
    </xdr:from>
    <xdr:to>
      <xdr:col>32</xdr:col>
      <xdr:colOff>238125</xdr:colOff>
      <xdr:row>56</xdr:row>
      <xdr:rowOff>58420</xdr:rowOff>
    </xdr:to>
    <xdr:sp macro="" textlink="">
      <xdr:nvSpPr>
        <xdr:cNvPr id="464" name="円/楕円 463"/>
        <xdr:cNvSpPr/>
      </xdr:nvSpPr>
      <xdr:spPr>
        <a:xfrm>
          <a:off x="22110700" y="95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54</xdr:row>
      <xdr:rowOff>151147</xdr:rowOff>
    </xdr:from>
    <xdr:ext cx="469744" cy="259045"/>
    <xdr:sp macro="" textlink="">
      <xdr:nvSpPr>
        <xdr:cNvPr id="465" name="【学校施設】&#10;一人当たり面積該当値テキスト"/>
        <xdr:cNvSpPr txBox="1"/>
      </xdr:nvSpPr>
      <xdr:spPr>
        <a:xfrm>
          <a:off x="22250400" y="94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1.756</a:t>
          </a:r>
          <a:endParaRPr kumimoji="1" lang="ja-JP" altLang="en-US" sz="1000" b="1">
            <a:solidFill>
              <a:srgbClr val="FF0000"/>
            </a:solidFill>
            <a:latin typeface="ＭＳ Ｐゴシック"/>
          </a:endParaRPr>
        </a:p>
      </xdr:txBody>
    </xdr:sp>
    <xdr:clientData/>
  </xdr:oneCellAnchor>
  <xdr:twoCellAnchor>
    <xdr:from>
      <xdr:col>30</xdr:col>
      <xdr:colOff>669925</xdr:colOff>
      <xdr:row>55</xdr:row>
      <xdr:rowOff>153035</xdr:rowOff>
    </xdr:from>
    <xdr:to>
      <xdr:col>31</xdr:col>
      <xdr:colOff>85725</xdr:colOff>
      <xdr:row>56</xdr:row>
      <xdr:rowOff>83185</xdr:rowOff>
    </xdr:to>
    <xdr:sp macro="" textlink="">
      <xdr:nvSpPr>
        <xdr:cNvPr id="466" name="円/楕円 465"/>
        <xdr:cNvSpPr/>
      </xdr:nvSpPr>
      <xdr:spPr>
        <a:xfrm>
          <a:off x="21272500" y="958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7620</xdr:rowOff>
    </xdr:from>
    <xdr:to>
      <xdr:col>32</xdr:col>
      <xdr:colOff>187325</xdr:colOff>
      <xdr:row>56</xdr:row>
      <xdr:rowOff>32385</xdr:rowOff>
    </xdr:to>
    <xdr:cxnSp macro="">
      <xdr:nvCxnSpPr>
        <xdr:cNvPr id="467" name="直線コネクタ 466"/>
        <xdr:cNvCxnSpPr/>
      </xdr:nvCxnSpPr>
      <xdr:spPr>
        <a:xfrm flipV="1">
          <a:off x="21323300" y="960882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110507</xdr:rowOff>
    </xdr:from>
    <xdr:ext cx="469744" cy="259045"/>
    <xdr:sp macro="" textlink="">
      <xdr:nvSpPr>
        <xdr:cNvPr id="468" name="n_1aveValue【学校施設】&#10;一人当たり面積"/>
        <xdr:cNvSpPr txBox="1"/>
      </xdr:nvSpPr>
      <xdr:spPr>
        <a:xfrm>
          <a:off x="21075727" y="10226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1.454</a:t>
          </a:r>
          <a:endParaRPr kumimoji="1" lang="ja-JP" altLang="en-US" sz="1000" b="1">
            <a:solidFill>
              <a:srgbClr val="000080"/>
            </a:solidFill>
            <a:latin typeface="ＭＳ Ｐゴシック"/>
          </a:endParaRPr>
        </a:p>
      </xdr:txBody>
    </xdr:sp>
    <xdr:clientData/>
  </xdr:oneCellAnchor>
  <xdr:oneCellAnchor>
    <xdr:from>
      <xdr:col>30</xdr:col>
      <xdr:colOff>473152</xdr:colOff>
      <xdr:row>54</xdr:row>
      <xdr:rowOff>99712</xdr:rowOff>
    </xdr:from>
    <xdr:ext cx="469744" cy="259045"/>
    <xdr:sp macro="" textlink="">
      <xdr:nvSpPr>
        <xdr:cNvPr id="469" name="n_1mainValue【学校施設】&#10;一人当たり面積"/>
        <xdr:cNvSpPr txBox="1"/>
      </xdr:nvSpPr>
      <xdr:spPr>
        <a:xfrm>
          <a:off x="21075727" y="9358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0" name="正方形/長方形 4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1" name="正方形/長方形 4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2" name="正方形/長方形 4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3" name="正方形/長方形 4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4" name="正方形/長方形 4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5" name="正方形/長方形 4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6" name="正方形/長方形 4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63.3</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7" name="正方形/長方形 47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78" name="正方形/長方形 4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9" name="正方形/長方形 4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0" name="正方形/長方形 4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1" name="正方形/長方形 4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2" name="正方形/長方形 4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3" name="正方形/長方形 4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4" name="正方形/長方形 4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5" name="正方形/長方形 48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86" name="正方形/長方形 48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87" name="正方形/長方形 48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88" name="正方形/長方形 48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89" name="正方形/長方形 48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0" name="正方形/長方形 48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1" name="正方形/長方形 49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92" name="正方形/長方形 49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93" name="正方形/長方形 49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94" name="テキスト ボックス 49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95" name="直線コネクタ 49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96" name="テキスト ボックス 49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97" name="直線コネクタ 49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98" name="テキスト ボックス 497"/>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99" name="直線コネクタ 49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00" name="テキスト ボックス 49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01" name="直線コネクタ 50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02" name="テキスト ボックス 50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03" name="直線コネクタ 50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04" name="テキスト ボックス 50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05" name="直線コネクタ 50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06" name="テキスト ボックス 50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07" name="直線コネクタ 50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08" name="テキスト ボックス 507"/>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09" name="直線コネクタ 50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0" name="テキスト ボックス 50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108857</xdr:rowOff>
    </xdr:from>
    <xdr:to>
      <xdr:col>23</xdr:col>
      <xdr:colOff>516889</xdr:colOff>
      <xdr:row>108</xdr:row>
      <xdr:rowOff>43543</xdr:rowOff>
    </xdr:to>
    <xdr:cxnSp macro="">
      <xdr:nvCxnSpPr>
        <xdr:cNvPr id="512" name="直線コネクタ 511"/>
        <xdr:cNvCxnSpPr/>
      </xdr:nvCxnSpPr>
      <xdr:spPr>
        <a:xfrm flipV="1">
          <a:off x="16318864" y="17253857"/>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47370</xdr:rowOff>
    </xdr:from>
    <xdr:ext cx="405111" cy="259045"/>
    <xdr:sp macro="" textlink="">
      <xdr:nvSpPr>
        <xdr:cNvPr id="513" name="【公民館】&#10;有形固定資産減価償却率最小値テキスト"/>
        <xdr:cNvSpPr txBox="1"/>
      </xdr:nvSpPr>
      <xdr:spPr>
        <a:xfrm>
          <a:off x="164084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23</xdr:col>
      <xdr:colOff>428625</xdr:colOff>
      <xdr:row>108</xdr:row>
      <xdr:rowOff>43543</xdr:rowOff>
    </xdr:from>
    <xdr:to>
      <xdr:col>23</xdr:col>
      <xdr:colOff>606425</xdr:colOff>
      <xdr:row>108</xdr:row>
      <xdr:rowOff>43543</xdr:rowOff>
    </xdr:to>
    <xdr:cxnSp macro="">
      <xdr:nvCxnSpPr>
        <xdr:cNvPr id="514" name="直線コネクタ 513"/>
        <xdr:cNvCxnSpPr/>
      </xdr:nvCxnSpPr>
      <xdr:spPr>
        <a:xfrm>
          <a:off x="16230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55534</xdr:rowOff>
    </xdr:from>
    <xdr:ext cx="405111" cy="259045"/>
    <xdr:sp macro="" textlink="">
      <xdr:nvSpPr>
        <xdr:cNvPr id="515" name="【公民館】&#10;有形固定資産減価償却率最大値テキスト"/>
        <xdr:cNvSpPr txBox="1"/>
      </xdr:nvSpPr>
      <xdr:spPr>
        <a:xfrm>
          <a:off x="16408400" y="1702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23</xdr:col>
      <xdr:colOff>428625</xdr:colOff>
      <xdr:row>100</xdr:row>
      <xdr:rowOff>108857</xdr:rowOff>
    </xdr:from>
    <xdr:to>
      <xdr:col>23</xdr:col>
      <xdr:colOff>606425</xdr:colOff>
      <xdr:row>100</xdr:row>
      <xdr:rowOff>108857</xdr:rowOff>
    </xdr:to>
    <xdr:cxnSp macro="">
      <xdr:nvCxnSpPr>
        <xdr:cNvPr id="516" name="直線コネクタ 515"/>
        <xdr:cNvCxnSpPr/>
      </xdr:nvCxnSpPr>
      <xdr:spPr>
        <a:xfrm>
          <a:off x="16230600" y="1725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108329</xdr:rowOff>
    </xdr:from>
    <xdr:ext cx="405111" cy="259045"/>
    <xdr:sp macro="" textlink="">
      <xdr:nvSpPr>
        <xdr:cNvPr id="517" name="【公民館】&#10;有形固定資産減価償却率平均値テキスト"/>
        <xdr:cNvSpPr txBox="1"/>
      </xdr:nvSpPr>
      <xdr:spPr>
        <a:xfrm>
          <a:off x="164084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129902</xdr:rowOff>
    </xdr:from>
    <xdr:to>
      <xdr:col>23</xdr:col>
      <xdr:colOff>568325</xdr:colOff>
      <xdr:row>105</xdr:row>
      <xdr:rowOff>60052</xdr:rowOff>
    </xdr:to>
    <xdr:sp macro="" textlink="">
      <xdr:nvSpPr>
        <xdr:cNvPr id="518" name="フローチャート : 判断 517"/>
        <xdr:cNvSpPr/>
      </xdr:nvSpPr>
      <xdr:spPr>
        <a:xfrm>
          <a:off x="16268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105</xdr:row>
      <xdr:rowOff>23768</xdr:rowOff>
    </xdr:from>
    <xdr:to>
      <xdr:col>22</xdr:col>
      <xdr:colOff>415925</xdr:colOff>
      <xdr:row>105</xdr:row>
      <xdr:rowOff>125368</xdr:rowOff>
    </xdr:to>
    <xdr:sp macro="" textlink="">
      <xdr:nvSpPr>
        <xdr:cNvPr id="519" name="フローチャート : 判断 518"/>
        <xdr:cNvSpPr/>
      </xdr:nvSpPr>
      <xdr:spPr>
        <a:xfrm>
          <a:off x="15430500" y="1802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0" name="テキスト ボックス 51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1" name="テキスト ボックス 52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22" name="テキスト ボックス 52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23" name="テキスト ボックス 52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24" name="テキスト ボックス 52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104</xdr:row>
      <xdr:rowOff>120106</xdr:rowOff>
    </xdr:from>
    <xdr:to>
      <xdr:col>23</xdr:col>
      <xdr:colOff>568325</xdr:colOff>
      <xdr:row>105</xdr:row>
      <xdr:rowOff>50256</xdr:rowOff>
    </xdr:to>
    <xdr:sp macro="" textlink="">
      <xdr:nvSpPr>
        <xdr:cNvPr id="525" name="円/楕円 524"/>
        <xdr:cNvSpPr/>
      </xdr:nvSpPr>
      <xdr:spPr>
        <a:xfrm>
          <a:off x="16268700" y="1795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142983</xdr:rowOff>
    </xdr:from>
    <xdr:ext cx="405111" cy="259045"/>
    <xdr:sp macro="" textlink="">
      <xdr:nvSpPr>
        <xdr:cNvPr id="526" name="【公民館】&#10;有形固定資産減価償却率該当値テキスト"/>
        <xdr:cNvSpPr txBox="1"/>
      </xdr:nvSpPr>
      <xdr:spPr>
        <a:xfrm>
          <a:off x="16408400" y="17802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62.1</a:t>
          </a:r>
          <a:endParaRPr kumimoji="1" lang="ja-JP" altLang="en-US" sz="1000" b="1">
            <a:solidFill>
              <a:srgbClr val="FF0000"/>
            </a:solidFill>
            <a:latin typeface="ＭＳ Ｐゴシック"/>
          </a:endParaRPr>
        </a:p>
      </xdr:txBody>
    </xdr:sp>
    <xdr:clientData/>
  </xdr:oneCellAnchor>
  <xdr:twoCellAnchor>
    <xdr:from>
      <xdr:col>22</xdr:col>
      <xdr:colOff>314325</xdr:colOff>
      <xdr:row>105</xdr:row>
      <xdr:rowOff>36830</xdr:rowOff>
    </xdr:from>
    <xdr:to>
      <xdr:col>22</xdr:col>
      <xdr:colOff>415925</xdr:colOff>
      <xdr:row>105</xdr:row>
      <xdr:rowOff>138430</xdr:rowOff>
    </xdr:to>
    <xdr:sp macro="" textlink="">
      <xdr:nvSpPr>
        <xdr:cNvPr id="527" name="円/楕円 526"/>
        <xdr:cNvSpPr/>
      </xdr:nvSpPr>
      <xdr:spPr>
        <a:xfrm>
          <a:off x="1543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104</xdr:row>
      <xdr:rowOff>170906</xdr:rowOff>
    </xdr:from>
    <xdr:to>
      <xdr:col>23</xdr:col>
      <xdr:colOff>517525</xdr:colOff>
      <xdr:row>105</xdr:row>
      <xdr:rowOff>87630</xdr:rowOff>
    </xdr:to>
    <xdr:cxnSp macro="">
      <xdr:nvCxnSpPr>
        <xdr:cNvPr id="528" name="直線コネクタ 527"/>
        <xdr:cNvCxnSpPr/>
      </xdr:nvCxnSpPr>
      <xdr:spPr>
        <a:xfrm flipV="1">
          <a:off x="15481300" y="18001706"/>
          <a:ext cx="8382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103</xdr:row>
      <xdr:rowOff>141895</xdr:rowOff>
    </xdr:from>
    <xdr:ext cx="405111" cy="259045"/>
    <xdr:sp macro="" textlink="">
      <xdr:nvSpPr>
        <xdr:cNvPr id="529" name="n_1aveValue【公民館】&#10;有形固定資産減価償却率"/>
        <xdr:cNvSpPr txBox="1"/>
      </xdr:nvSpPr>
      <xdr:spPr>
        <a:xfrm>
          <a:off x="15266043" y="178012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59.8</a:t>
          </a:r>
          <a:endParaRPr kumimoji="1" lang="ja-JP" altLang="en-US" sz="1000" b="1">
            <a:solidFill>
              <a:srgbClr val="000080"/>
            </a:solidFill>
            <a:latin typeface="ＭＳ Ｐゴシック"/>
          </a:endParaRPr>
        </a:p>
      </xdr:txBody>
    </xdr:sp>
    <xdr:clientData/>
  </xdr:oneCellAnchor>
  <xdr:oneCellAnchor>
    <xdr:from>
      <xdr:col>22</xdr:col>
      <xdr:colOff>149868</xdr:colOff>
      <xdr:row>105</xdr:row>
      <xdr:rowOff>129557</xdr:rowOff>
    </xdr:from>
    <xdr:ext cx="405111" cy="259045"/>
    <xdr:sp macro="" textlink="">
      <xdr:nvSpPr>
        <xdr:cNvPr id="530" name="n_1mainValue【公民館】&#10;有形固定資産減価償却率"/>
        <xdr:cNvSpPr txBox="1"/>
      </xdr:nvSpPr>
      <xdr:spPr>
        <a:xfrm>
          <a:off x="15266043" y="1813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1" name="正方形/長方形 5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32" name="正方形/長方形 5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33" name="正方形/長方形 5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34" name="正方形/長方形 5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35" name="正方形/長方形 5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36" name="正方形/長方形 5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37" name="正方形/長方形 5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38" name="正方形/長方形 5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39" name="テキスト ボックス 5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0" name="直線コネクタ 5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41" name="直線コネクタ 54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42" name="テキスト ボックス 54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43" name="直線コネクタ 54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44" name="テキスト ボックス 54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45" name="直線コネクタ 54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46" name="テキスト ボックス 54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47" name="直線コネクタ 54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48" name="テキスト ボックス 54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49" name="直線コネクタ 54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0" name="テキスト ボックス 54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1" name="直線コネクタ 55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52" name="テキスト ボックス 55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5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101</xdr:row>
      <xdr:rowOff>87630</xdr:rowOff>
    </xdr:from>
    <xdr:to>
      <xdr:col>32</xdr:col>
      <xdr:colOff>186689</xdr:colOff>
      <xdr:row>108</xdr:row>
      <xdr:rowOff>99061</xdr:rowOff>
    </xdr:to>
    <xdr:cxnSp macro="">
      <xdr:nvCxnSpPr>
        <xdr:cNvPr id="554" name="直線コネクタ 553"/>
        <xdr:cNvCxnSpPr/>
      </xdr:nvCxnSpPr>
      <xdr:spPr>
        <a:xfrm flipV="1">
          <a:off x="22160864" y="17404080"/>
          <a:ext cx="0" cy="1211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102888</xdr:rowOff>
    </xdr:from>
    <xdr:ext cx="469744" cy="259045"/>
    <xdr:sp macro="" textlink="">
      <xdr:nvSpPr>
        <xdr:cNvPr id="555" name="【公民館】&#10;一人当たり面積最小値テキスト"/>
        <xdr:cNvSpPr txBox="1"/>
      </xdr:nvSpPr>
      <xdr:spPr>
        <a:xfrm>
          <a:off x="222504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0.014</a:t>
          </a:r>
          <a:endParaRPr kumimoji="1" lang="ja-JP" altLang="en-US" sz="1000" b="1">
            <a:latin typeface="ＭＳ Ｐゴシック"/>
          </a:endParaRPr>
        </a:p>
      </xdr:txBody>
    </xdr:sp>
    <xdr:clientData/>
  </xdr:oneCellAnchor>
  <xdr:twoCellAnchor>
    <xdr:from>
      <xdr:col>32</xdr:col>
      <xdr:colOff>98425</xdr:colOff>
      <xdr:row>108</xdr:row>
      <xdr:rowOff>99061</xdr:rowOff>
    </xdr:from>
    <xdr:to>
      <xdr:col>32</xdr:col>
      <xdr:colOff>276225</xdr:colOff>
      <xdr:row>108</xdr:row>
      <xdr:rowOff>99061</xdr:rowOff>
    </xdr:to>
    <xdr:cxnSp macro="">
      <xdr:nvCxnSpPr>
        <xdr:cNvPr id="556" name="直線コネクタ 555"/>
        <xdr:cNvCxnSpPr/>
      </xdr:nvCxnSpPr>
      <xdr:spPr>
        <a:xfrm>
          <a:off x="22072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34307</xdr:rowOff>
    </xdr:from>
    <xdr:ext cx="469744" cy="259045"/>
    <xdr:sp macro="" textlink="">
      <xdr:nvSpPr>
        <xdr:cNvPr id="557" name="【公民館】&#10;一人当たり面積最大値テキスト"/>
        <xdr:cNvSpPr txBox="1"/>
      </xdr:nvSpPr>
      <xdr:spPr>
        <a:xfrm>
          <a:off x="22250400" y="1717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0.332</a:t>
          </a:r>
          <a:endParaRPr kumimoji="1" lang="ja-JP" altLang="en-US" sz="1000" b="1">
            <a:latin typeface="ＭＳ Ｐゴシック"/>
          </a:endParaRPr>
        </a:p>
      </xdr:txBody>
    </xdr:sp>
    <xdr:clientData/>
  </xdr:oneCellAnchor>
  <xdr:twoCellAnchor>
    <xdr:from>
      <xdr:col>32</xdr:col>
      <xdr:colOff>98425</xdr:colOff>
      <xdr:row>101</xdr:row>
      <xdr:rowOff>87630</xdr:rowOff>
    </xdr:from>
    <xdr:to>
      <xdr:col>32</xdr:col>
      <xdr:colOff>276225</xdr:colOff>
      <xdr:row>101</xdr:row>
      <xdr:rowOff>87630</xdr:rowOff>
    </xdr:to>
    <xdr:cxnSp macro="">
      <xdr:nvCxnSpPr>
        <xdr:cNvPr id="558" name="直線コネクタ 557"/>
        <xdr:cNvCxnSpPr/>
      </xdr:nvCxnSpPr>
      <xdr:spPr>
        <a:xfrm>
          <a:off x="22072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559"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560" name="フローチャート : 判断 559"/>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6350</xdr:rowOff>
    </xdr:from>
    <xdr:to>
      <xdr:col>31</xdr:col>
      <xdr:colOff>85725</xdr:colOff>
      <xdr:row>105</xdr:row>
      <xdr:rowOff>107950</xdr:rowOff>
    </xdr:to>
    <xdr:sp macro="" textlink="">
      <xdr:nvSpPr>
        <xdr:cNvPr id="561" name="フローチャート : 判断 560"/>
        <xdr:cNvSpPr/>
      </xdr:nvSpPr>
      <xdr:spPr>
        <a:xfrm>
          <a:off x="212725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62" name="テキスト ボックス 56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63" name="テキスト ボックス 56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64" name="テキスト ボックス 56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65" name="テキスト ボックス 56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66" name="テキスト ボックス 56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104</xdr:row>
      <xdr:rowOff>55880</xdr:rowOff>
    </xdr:from>
    <xdr:to>
      <xdr:col>32</xdr:col>
      <xdr:colOff>238125</xdr:colOff>
      <xdr:row>104</xdr:row>
      <xdr:rowOff>157480</xdr:rowOff>
    </xdr:to>
    <xdr:sp macro="" textlink="">
      <xdr:nvSpPr>
        <xdr:cNvPr id="567" name="円/楕円 566"/>
        <xdr:cNvSpPr/>
      </xdr:nvSpPr>
      <xdr:spPr>
        <a:xfrm>
          <a:off x="22110700" y="178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103</xdr:row>
      <xdr:rowOff>78757</xdr:rowOff>
    </xdr:from>
    <xdr:ext cx="469744" cy="259045"/>
    <xdr:sp macro="" textlink="">
      <xdr:nvSpPr>
        <xdr:cNvPr id="568" name="【公民館】&#10;一人当たり面積該当値テキスト"/>
        <xdr:cNvSpPr txBox="1"/>
      </xdr:nvSpPr>
      <xdr:spPr>
        <a:xfrm>
          <a:off x="22250400" y="17738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0.192</a:t>
          </a:r>
          <a:endParaRPr kumimoji="1" lang="ja-JP" altLang="en-US" sz="1000" b="1">
            <a:solidFill>
              <a:srgbClr val="FF0000"/>
            </a:solidFill>
            <a:latin typeface="ＭＳ Ｐゴシック"/>
          </a:endParaRPr>
        </a:p>
      </xdr:txBody>
    </xdr:sp>
    <xdr:clientData/>
  </xdr:oneCellAnchor>
  <xdr:twoCellAnchor>
    <xdr:from>
      <xdr:col>30</xdr:col>
      <xdr:colOff>669925</xdr:colOff>
      <xdr:row>104</xdr:row>
      <xdr:rowOff>44450</xdr:rowOff>
    </xdr:from>
    <xdr:to>
      <xdr:col>31</xdr:col>
      <xdr:colOff>85725</xdr:colOff>
      <xdr:row>104</xdr:row>
      <xdr:rowOff>146050</xdr:rowOff>
    </xdr:to>
    <xdr:sp macro="" textlink="">
      <xdr:nvSpPr>
        <xdr:cNvPr id="569" name="円/楕円 568"/>
        <xdr:cNvSpPr/>
      </xdr:nvSpPr>
      <xdr:spPr>
        <a:xfrm>
          <a:off x="21272500" y="1787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104</xdr:row>
      <xdr:rowOff>95250</xdr:rowOff>
    </xdr:from>
    <xdr:to>
      <xdr:col>32</xdr:col>
      <xdr:colOff>187325</xdr:colOff>
      <xdr:row>104</xdr:row>
      <xdr:rowOff>106680</xdr:rowOff>
    </xdr:to>
    <xdr:cxnSp macro="">
      <xdr:nvCxnSpPr>
        <xdr:cNvPr id="570" name="直線コネクタ 569"/>
        <xdr:cNvCxnSpPr/>
      </xdr:nvCxnSpPr>
      <xdr:spPr>
        <a:xfrm>
          <a:off x="21323300" y="179260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99077</xdr:rowOff>
    </xdr:from>
    <xdr:ext cx="469744" cy="259045"/>
    <xdr:sp macro="" textlink="">
      <xdr:nvSpPr>
        <xdr:cNvPr id="571" name="n_1aveValue【公民館】&#10;一人当たり面積"/>
        <xdr:cNvSpPr txBox="1"/>
      </xdr:nvSpPr>
      <xdr:spPr>
        <a:xfrm>
          <a:off x="21075727" y="181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162577</xdr:rowOff>
    </xdr:from>
    <xdr:ext cx="469744" cy="259045"/>
    <xdr:sp macro="" textlink="">
      <xdr:nvSpPr>
        <xdr:cNvPr id="572" name="n_1mainValue【公民館】&#10;一人当たり面積"/>
        <xdr:cNvSpPr txBox="1"/>
      </xdr:nvSpPr>
      <xdr:spPr>
        <a:xfrm>
          <a:off x="21075727" y="1765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0.195</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73" name="正方形/長方形 57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74" name="正方形/長方形 57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75" name="テキスト ボックス 57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道路・橋梁については、有形固定資産減価償却率が類似団体平均に比べ高水準にある。主な要因として、昭和４０年代のニュータウン開発による道路の減価償却が進んでいることが挙げられる。また、学校施設の有形固定資産減価償却率は類似団体の平均付近であるが、一人当たりの面積については類似団体の平均を大きく上回っている。これは、学校施設の老朽化対策については平均的な水準で実施しているが、２００５年（平成１７年）の約２５，０００人をピークに減少に転じ、今年度は約２３，０００人となっており、人口減少が進んでいることが、一人当たりの面積が高水準になっている要因として挙げられる。今後、年少人口が減少していくことを考慮すると、学校施設の適正化も検討していかなければならない。公営住宅の一人当たりの面積についても類似団体の平均を大きく上回っているため、同様に検討していく。</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奈良県上牧町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22,873
22,734
6.14
7,934,343
7,701,031
166,082
4,938,710
12,957,926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138.9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346075</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0.018</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676275</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61" name="テキスト ボックス 60"/>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71" name="テキスト ボックス 70"/>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3" name="テキスト ボックス 72"/>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106135</xdr:rowOff>
    </xdr:from>
    <xdr:to>
      <xdr:col>6</xdr:col>
      <xdr:colOff>510540</xdr:colOff>
      <xdr:row>64</xdr:row>
      <xdr:rowOff>111034</xdr:rowOff>
    </xdr:to>
    <xdr:cxnSp macro="">
      <xdr:nvCxnSpPr>
        <xdr:cNvPr id="75" name="直線コネクタ 74"/>
        <xdr:cNvCxnSpPr/>
      </xdr:nvCxnSpPr>
      <xdr:spPr>
        <a:xfrm flipV="1">
          <a:off x="4634865" y="9535885"/>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114861</xdr:rowOff>
    </xdr:from>
    <xdr:ext cx="405111" cy="259045"/>
    <xdr:sp macro="" textlink="">
      <xdr:nvSpPr>
        <xdr:cNvPr id="76" name="【体育館・プール】&#10;有形固定資産減価償却率最小値テキスト"/>
        <xdr:cNvSpPr txBox="1"/>
      </xdr:nvSpPr>
      <xdr:spPr>
        <a:xfrm>
          <a:off x="4724400" y="11087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40.6</a:t>
          </a:r>
          <a:endParaRPr kumimoji="1" lang="ja-JP" altLang="en-US" sz="1000" b="1">
            <a:latin typeface="ＭＳ Ｐゴシック"/>
          </a:endParaRPr>
        </a:p>
      </xdr:txBody>
    </xdr:sp>
    <xdr:clientData/>
  </xdr:oneCellAnchor>
  <xdr:twoCellAnchor>
    <xdr:from>
      <xdr:col>6</xdr:col>
      <xdr:colOff>422275</xdr:colOff>
      <xdr:row>64</xdr:row>
      <xdr:rowOff>111034</xdr:rowOff>
    </xdr:from>
    <xdr:to>
      <xdr:col>6</xdr:col>
      <xdr:colOff>600075</xdr:colOff>
      <xdr:row>64</xdr:row>
      <xdr:rowOff>111034</xdr:rowOff>
    </xdr:to>
    <xdr:cxnSp macro="">
      <xdr:nvCxnSpPr>
        <xdr:cNvPr id="77" name="直線コネクタ 76"/>
        <xdr:cNvCxnSpPr/>
      </xdr:nvCxnSpPr>
      <xdr:spPr>
        <a:xfrm>
          <a:off x="4546600" y="1108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52812</xdr:rowOff>
    </xdr:from>
    <xdr:ext cx="405111" cy="259045"/>
    <xdr:sp macro="" textlink="">
      <xdr:nvSpPr>
        <xdr:cNvPr id="78" name="【体育館・プール】&#10;有形固定資産減価償却率最大値テキスト"/>
        <xdr:cNvSpPr txBox="1"/>
      </xdr:nvSpPr>
      <xdr:spPr>
        <a:xfrm>
          <a:off x="4724400" y="9311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6</xdr:col>
      <xdr:colOff>422275</xdr:colOff>
      <xdr:row>55</xdr:row>
      <xdr:rowOff>106135</xdr:rowOff>
    </xdr:from>
    <xdr:to>
      <xdr:col>6</xdr:col>
      <xdr:colOff>600075</xdr:colOff>
      <xdr:row>55</xdr:row>
      <xdr:rowOff>106135</xdr:rowOff>
    </xdr:to>
    <xdr:cxnSp macro="">
      <xdr:nvCxnSpPr>
        <xdr:cNvPr id="79" name="直線コネクタ 78"/>
        <xdr:cNvCxnSpPr/>
      </xdr:nvCxnSpPr>
      <xdr:spPr>
        <a:xfrm>
          <a:off x="4546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64787</xdr:rowOff>
    </xdr:from>
    <xdr:ext cx="405111" cy="259045"/>
    <xdr:sp macro="" textlink="">
      <xdr:nvSpPr>
        <xdr:cNvPr id="80" name="【体育館・プール】&#10;有形固定資産減価償却率平均値テキスト"/>
        <xdr:cNvSpPr txBox="1"/>
      </xdr:nvSpPr>
      <xdr:spPr>
        <a:xfrm>
          <a:off x="4724400" y="1035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86360</xdr:rowOff>
    </xdr:from>
    <xdr:to>
      <xdr:col>6</xdr:col>
      <xdr:colOff>561975</xdr:colOff>
      <xdr:row>61</xdr:row>
      <xdr:rowOff>16510</xdr:rowOff>
    </xdr:to>
    <xdr:sp macro="" textlink="">
      <xdr:nvSpPr>
        <xdr:cNvPr id="81" name="フローチャート : 判断 80"/>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6350</xdr:rowOff>
    </xdr:from>
    <xdr:to>
      <xdr:col>5</xdr:col>
      <xdr:colOff>409575</xdr:colOff>
      <xdr:row>61</xdr:row>
      <xdr:rowOff>107950</xdr:rowOff>
    </xdr:to>
    <xdr:sp macro="" textlink="">
      <xdr:nvSpPr>
        <xdr:cNvPr id="82" name="フローチャート : 判断 81"/>
        <xdr:cNvSpPr/>
      </xdr:nvSpPr>
      <xdr:spPr>
        <a:xfrm>
          <a:off x="3746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99077</xdr:rowOff>
    </xdr:from>
    <xdr:ext cx="405111" cy="259045"/>
    <xdr:sp macro="" textlink="">
      <xdr:nvSpPr>
        <xdr:cNvPr id="83" name="n_1aveValue【体育館・プール】&#10;有形固定資産減価償却率"/>
        <xdr:cNvSpPr txBox="1"/>
      </xdr:nvSpPr>
      <xdr:spPr>
        <a:xfrm>
          <a:off x="3582043"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58.0</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168003</xdr:rowOff>
    </xdr:from>
    <xdr:to>
      <xdr:col>6</xdr:col>
      <xdr:colOff>561975</xdr:colOff>
      <xdr:row>57</xdr:row>
      <xdr:rowOff>98153</xdr:rowOff>
    </xdr:to>
    <xdr:sp macro="" textlink="">
      <xdr:nvSpPr>
        <xdr:cNvPr id="89" name="円/楕円 88"/>
        <xdr:cNvSpPr/>
      </xdr:nvSpPr>
      <xdr:spPr>
        <a:xfrm>
          <a:off x="45847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56</xdr:row>
      <xdr:rowOff>19430</xdr:rowOff>
    </xdr:from>
    <xdr:ext cx="405111" cy="259045"/>
    <xdr:sp macro="" textlink="">
      <xdr:nvSpPr>
        <xdr:cNvPr id="90" name="【体育館・プール】&#10;有形固定資産減価償却率該当値テキスト"/>
        <xdr:cNvSpPr txBox="1"/>
      </xdr:nvSpPr>
      <xdr:spPr>
        <a:xfrm>
          <a:off x="4724400" y="962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22678</xdr:rowOff>
    </xdr:from>
    <xdr:to>
      <xdr:col>5</xdr:col>
      <xdr:colOff>409575</xdr:colOff>
      <xdr:row>57</xdr:row>
      <xdr:rowOff>124278</xdr:rowOff>
    </xdr:to>
    <xdr:sp macro="" textlink="">
      <xdr:nvSpPr>
        <xdr:cNvPr id="91" name="円/楕円 90"/>
        <xdr:cNvSpPr/>
      </xdr:nvSpPr>
      <xdr:spPr>
        <a:xfrm>
          <a:off x="3746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57</xdr:row>
      <xdr:rowOff>47353</xdr:rowOff>
    </xdr:from>
    <xdr:to>
      <xdr:col>6</xdr:col>
      <xdr:colOff>511175</xdr:colOff>
      <xdr:row>57</xdr:row>
      <xdr:rowOff>73478</xdr:rowOff>
    </xdr:to>
    <xdr:cxnSp macro="">
      <xdr:nvCxnSpPr>
        <xdr:cNvPr id="92" name="直線コネクタ 91"/>
        <xdr:cNvCxnSpPr/>
      </xdr:nvCxnSpPr>
      <xdr:spPr>
        <a:xfrm flipV="1">
          <a:off x="3797300" y="9820003"/>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55</xdr:row>
      <xdr:rowOff>140805</xdr:rowOff>
    </xdr:from>
    <xdr:ext cx="405111" cy="259045"/>
    <xdr:sp macro="" textlink="">
      <xdr:nvSpPr>
        <xdr:cNvPr id="93" name="n_1mainValue【体育館・プール】&#10;有形固定資産減価償却率"/>
        <xdr:cNvSpPr txBox="1"/>
      </xdr:nvSpPr>
      <xdr:spPr>
        <a:xfrm>
          <a:off x="3582043"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94" name="正方形/長方形 9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95" name="正方形/長方形 9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96" name="正方形/長方形 9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7" name="正方形/長方形 9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8" name="正方形/長方形 9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9" name="正方形/長方形 9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00" name="正方形/長方形 9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01" name="正方形/長方形 10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02" name="テキスト ボックス 10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03" name="直線コネクタ 10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04" name="直線コネクタ 10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05" name="テキスト ボックス 10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06" name="直線コネクタ 10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07" name="テキスト ボックス 10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08" name="直線コネクタ 10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09" name="テキスト ボックス 10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10" name="直線コネクタ 10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11" name="テキスト ボックス 11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12" name="直線コネクタ 11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13" name="テキスト ボックス 11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3810</xdr:rowOff>
    </xdr:from>
    <xdr:to>
      <xdr:col>15</xdr:col>
      <xdr:colOff>180340</xdr:colOff>
      <xdr:row>63</xdr:row>
      <xdr:rowOff>0</xdr:rowOff>
    </xdr:to>
    <xdr:cxnSp macro="">
      <xdr:nvCxnSpPr>
        <xdr:cNvPr id="117" name="直線コネクタ 116"/>
        <xdr:cNvCxnSpPr/>
      </xdr:nvCxnSpPr>
      <xdr:spPr>
        <a:xfrm flipV="1">
          <a:off x="10476865" y="9776460"/>
          <a:ext cx="0" cy="102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3827</xdr:rowOff>
    </xdr:from>
    <xdr:ext cx="469744" cy="259045"/>
    <xdr:sp macro="" textlink="">
      <xdr:nvSpPr>
        <xdr:cNvPr id="118" name="【体育館・プール】&#10;一人当たり面積最小値テキスト"/>
        <xdr:cNvSpPr txBox="1"/>
      </xdr:nvSpPr>
      <xdr:spPr>
        <a:xfrm>
          <a:off x="10566400" y="1080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0.065</a:t>
          </a:r>
          <a:endParaRPr kumimoji="1" lang="ja-JP" altLang="en-US" sz="1000" b="1">
            <a:latin typeface="ＭＳ Ｐゴシック"/>
          </a:endParaRPr>
        </a:p>
      </xdr:txBody>
    </xdr:sp>
    <xdr:clientData/>
  </xdr:oneCellAnchor>
  <xdr:twoCellAnchor>
    <xdr:from>
      <xdr:col>15</xdr:col>
      <xdr:colOff>92075</xdr:colOff>
      <xdr:row>63</xdr:row>
      <xdr:rowOff>0</xdr:rowOff>
    </xdr:from>
    <xdr:to>
      <xdr:col>15</xdr:col>
      <xdr:colOff>269875</xdr:colOff>
      <xdr:row>63</xdr:row>
      <xdr:rowOff>0</xdr:rowOff>
    </xdr:to>
    <xdr:cxnSp macro="">
      <xdr:nvCxnSpPr>
        <xdr:cNvPr id="119" name="直線コネクタ 118"/>
        <xdr:cNvCxnSpPr/>
      </xdr:nvCxnSpPr>
      <xdr:spPr>
        <a:xfrm>
          <a:off x="10388600" y="1080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121937</xdr:rowOff>
    </xdr:from>
    <xdr:ext cx="469744" cy="259045"/>
    <xdr:sp macro="" textlink="">
      <xdr:nvSpPr>
        <xdr:cNvPr id="120" name="【体育館・プール】&#10;一人当たり面積最大値テキスト"/>
        <xdr:cNvSpPr txBox="1"/>
      </xdr:nvSpPr>
      <xdr:spPr>
        <a:xfrm>
          <a:off x="10566400" y="9551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0.334</a:t>
          </a:r>
          <a:endParaRPr kumimoji="1" lang="ja-JP" altLang="en-US" sz="1000" b="1">
            <a:latin typeface="ＭＳ Ｐゴシック"/>
          </a:endParaRPr>
        </a:p>
      </xdr:txBody>
    </xdr:sp>
    <xdr:clientData/>
  </xdr:oneCellAnchor>
  <xdr:twoCellAnchor>
    <xdr:from>
      <xdr:col>15</xdr:col>
      <xdr:colOff>92075</xdr:colOff>
      <xdr:row>57</xdr:row>
      <xdr:rowOff>3810</xdr:rowOff>
    </xdr:from>
    <xdr:to>
      <xdr:col>15</xdr:col>
      <xdr:colOff>269875</xdr:colOff>
      <xdr:row>57</xdr:row>
      <xdr:rowOff>3810</xdr:rowOff>
    </xdr:to>
    <xdr:cxnSp macro="">
      <xdr:nvCxnSpPr>
        <xdr:cNvPr id="121" name="直線コネクタ 120"/>
        <xdr:cNvCxnSpPr/>
      </xdr:nvCxnSpPr>
      <xdr:spPr>
        <a:xfrm>
          <a:off x="10388600" y="977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105427</xdr:rowOff>
    </xdr:from>
    <xdr:ext cx="469744" cy="259045"/>
    <xdr:sp macro="" textlink="">
      <xdr:nvSpPr>
        <xdr:cNvPr id="122" name="【体育館・プール】&#10;一人当たり面積平均値テキスト"/>
        <xdr:cNvSpPr txBox="1"/>
      </xdr:nvSpPr>
      <xdr:spPr>
        <a:xfrm>
          <a:off x="10566400" y="10220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0.165</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82550</xdr:rowOff>
    </xdr:from>
    <xdr:to>
      <xdr:col>15</xdr:col>
      <xdr:colOff>231775</xdr:colOff>
      <xdr:row>61</xdr:row>
      <xdr:rowOff>12700</xdr:rowOff>
    </xdr:to>
    <xdr:sp macro="" textlink="">
      <xdr:nvSpPr>
        <xdr:cNvPr id="123" name="フローチャート : 判断 122"/>
        <xdr:cNvSpPr/>
      </xdr:nvSpPr>
      <xdr:spPr>
        <a:xfrm>
          <a:off x="104267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101600</xdr:rowOff>
    </xdr:from>
    <xdr:to>
      <xdr:col>14</xdr:col>
      <xdr:colOff>79375</xdr:colOff>
      <xdr:row>61</xdr:row>
      <xdr:rowOff>31750</xdr:rowOff>
    </xdr:to>
    <xdr:sp macro="" textlink="">
      <xdr:nvSpPr>
        <xdr:cNvPr id="124" name="フローチャート : 判断 123"/>
        <xdr:cNvSpPr/>
      </xdr:nvSpPr>
      <xdr:spPr>
        <a:xfrm>
          <a:off x="9588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48277</xdr:rowOff>
    </xdr:from>
    <xdr:ext cx="469744" cy="259045"/>
    <xdr:sp macro="" textlink="">
      <xdr:nvSpPr>
        <xdr:cNvPr id="125" name="n_1aveValue【体育館・プール】&#10;一人当たり面積"/>
        <xdr:cNvSpPr txBox="1"/>
      </xdr:nvSpPr>
      <xdr:spPr>
        <a:xfrm>
          <a:off x="93917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0.160</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26" name="テキスト ボックス 1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7" name="テキスト ボックス 1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8" name="テキスト ボックス 1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9" name="テキスト ボックス 1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30" name="テキスト ボックス 1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62</xdr:row>
      <xdr:rowOff>74930</xdr:rowOff>
    </xdr:from>
    <xdr:to>
      <xdr:col>15</xdr:col>
      <xdr:colOff>231775</xdr:colOff>
      <xdr:row>63</xdr:row>
      <xdr:rowOff>5080</xdr:rowOff>
    </xdr:to>
    <xdr:sp macro="" textlink="">
      <xdr:nvSpPr>
        <xdr:cNvPr id="131" name="円/楕円 130"/>
        <xdr:cNvSpPr/>
      </xdr:nvSpPr>
      <xdr:spPr>
        <a:xfrm>
          <a:off x="10426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161307</xdr:rowOff>
    </xdr:from>
    <xdr:ext cx="469744" cy="259045"/>
    <xdr:sp macro="" textlink="">
      <xdr:nvSpPr>
        <xdr:cNvPr id="132" name="【体育館・プール】&#10;一人当たり面積該当値テキスト"/>
        <xdr:cNvSpPr txBox="1"/>
      </xdr:nvSpPr>
      <xdr:spPr>
        <a:xfrm>
          <a:off x="10566400" y="1061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0.077</a:t>
          </a:r>
          <a:endParaRPr kumimoji="1" lang="ja-JP" altLang="en-US" sz="1000" b="1">
            <a:solidFill>
              <a:srgbClr val="FF0000"/>
            </a:solidFill>
            <a:latin typeface="ＭＳ Ｐゴシック"/>
          </a:endParaRPr>
        </a:p>
      </xdr:txBody>
    </xdr:sp>
    <xdr:clientData/>
  </xdr:oneCellAnchor>
  <xdr:twoCellAnchor>
    <xdr:from>
      <xdr:col>13</xdr:col>
      <xdr:colOff>663575</xdr:colOff>
      <xdr:row>62</xdr:row>
      <xdr:rowOff>78740</xdr:rowOff>
    </xdr:from>
    <xdr:to>
      <xdr:col>14</xdr:col>
      <xdr:colOff>79375</xdr:colOff>
      <xdr:row>63</xdr:row>
      <xdr:rowOff>8890</xdr:rowOff>
    </xdr:to>
    <xdr:sp macro="" textlink="">
      <xdr:nvSpPr>
        <xdr:cNvPr id="133" name="円/楕円 132"/>
        <xdr:cNvSpPr/>
      </xdr:nvSpPr>
      <xdr:spPr>
        <a:xfrm>
          <a:off x="9588500" y="10708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62</xdr:row>
      <xdr:rowOff>125730</xdr:rowOff>
    </xdr:from>
    <xdr:to>
      <xdr:col>15</xdr:col>
      <xdr:colOff>180975</xdr:colOff>
      <xdr:row>62</xdr:row>
      <xdr:rowOff>129540</xdr:rowOff>
    </xdr:to>
    <xdr:cxnSp macro="">
      <xdr:nvCxnSpPr>
        <xdr:cNvPr id="134" name="直線コネクタ 133"/>
        <xdr:cNvCxnSpPr/>
      </xdr:nvCxnSpPr>
      <xdr:spPr>
        <a:xfrm flipV="1">
          <a:off x="9639300" y="107556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63</xdr:row>
      <xdr:rowOff>17</xdr:rowOff>
    </xdr:from>
    <xdr:ext cx="469744" cy="259045"/>
    <xdr:sp macro="" textlink="">
      <xdr:nvSpPr>
        <xdr:cNvPr id="135" name="n_1mainValue【体育館・プール】&#10;一人当たり面積"/>
        <xdr:cNvSpPr txBox="1"/>
      </xdr:nvSpPr>
      <xdr:spPr>
        <a:xfrm>
          <a:off x="9391727" y="10801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36" name="正方形/長方形 13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37" name="正方形/長方形 13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38" name="正方形/長方形 13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39" name="正方形/長方形 13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40" name="正方形/長方形 13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41" name="正方形/長方形 14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42" name="正方形/長方形 14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43" name="正方形/長方形 14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44" name="テキスト ボックス 14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45" name="直線コネクタ 14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46" name="テキスト ボックス 14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47" name="直線コネクタ 14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48" name="テキスト ボックス 14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49" name="直線コネクタ 14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50" name="テキスト ボックス 14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51" name="直線コネクタ 15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52" name="テキスト ボックス 15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53" name="直線コネクタ 15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154" name="テキスト ボックス 153"/>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55" name="直線コネクタ 15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156" name="テキスト ボックス 15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15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145542</xdr:rowOff>
    </xdr:from>
    <xdr:to>
      <xdr:col>6</xdr:col>
      <xdr:colOff>510540</xdr:colOff>
      <xdr:row>86</xdr:row>
      <xdr:rowOff>15239</xdr:rowOff>
    </xdr:to>
    <xdr:cxnSp macro="">
      <xdr:nvCxnSpPr>
        <xdr:cNvPr id="158" name="直線コネクタ 157"/>
        <xdr:cNvCxnSpPr/>
      </xdr:nvCxnSpPr>
      <xdr:spPr>
        <a:xfrm flipV="1">
          <a:off x="4634865" y="13518642"/>
          <a:ext cx="0" cy="1241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19066</xdr:rowOff>
    </xdr:from>
    <xdr:ext cx="405111" cy="259045"/>
    <xdr:sp macro="" textlink="">
      <xdr:nvSpPr>
        <xdr:cNvPr id="159" name="【福祉施設】&#10;有形固定資産減価償却率最小値テキスト"/>
        <xdr:cNvSpPr txBox="1"/>
      </xdr:nvSpPr>
      <xdr:spPr>
        <a:xfrm>
          <a:off x="4724400" y="14763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86</xdr:row>
      <xdr:rowOff>15239</xdr:rowOff>
    </xdr:from>
    <xdr:to>
      <xdr:col>6</xdr:col>
      <xdr:colOff>600075</xdr:colOff>
      <xdr:row>86</xdr:row>
      <xdr:rowOff>15239</xdr:rowOff>
    </xdr:to>
    <xdr:cxnSp macro="">
      <xdr:nvCxnSpPr>
        <xdr:cNvPr id="160" name="直線コネクタ 159"/>
        <xdr:cNvCxnSpPr/>
      </xdr:nvCxnSpPr>
      <xdr:spPr>
        <a:xfrm>
          <a:off x="4546600" y="1475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92219</xdr:rowOff>
    </xdr:from>
    <xdr:ext cx="405111" cy="259045"/>
    <xdr:sp macro="" textlink="">
      <xdr:nvSpPr>
        <xdr:cNvPr id="161" name="【福祉施設】&#10;有形固定資産減価償却率最大値テキスト"/>
        <xdr:cNvSpPr txBox="1"/>
      </xdr:nvSpPr>
      <xdr:spPr>
        <a:xfrm>
          <a:off x="4724400" y="13293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95.3</a:t>
          </a:r>
          <a:endParaRPr kumimoji="1" lang="ja-JP" altLang="en-US" sz="1000" b="1">
            <a:latin typeface="ＭＳ Ｐゴシック"/>
          </a:endParaRPr>
        </a:p>
      </xdr:txBody>
    </xdr:sp>
    <xdr:clientData/>
  </xdr:oneCellAnchor>
  <xdr:twoCellAnchor>
    <xdr:from>
      <xdr:col>6</xdr:col>
      <xdr:colOff>422275</xdr:colOff>
      <xdr:row>78</xdr:row>
      <xdr:rowOff>145542</xdr:rowOff>
    </xdr:from>
    <xdr:to>
      <xdr:col>6</xdr:col>
      <xdr:colOff>600075</xdr:colOff>
      <xdr:row>78</xdr:row>
      <xdr:rowOff>145542</xdr:rowOff>
    </xdr:to>
    <xdr:cxnSp macro="">
      <xdr:nvCxnSpPr>
        <xdr:cNvPr id="162" name="直線コネクタ 161"/>
        <xdr:cNvCxnSpPr/>
      </xdr:nvCxnSpPr>
      <xdr:spPr>
        <a:xfrm>
          <a:off x="4546600" y="13518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73169</xdr:rowOff>
    </xdr:from>
    <xdr:ext cx="405111" cy="259045"/>
    <xdr:sp macro="" textlink="">
      <xdr:nvSpPr>
        <xdr:cNvPr id="163" name="【福祉施設】&#10;有形固定資産減価償却率平均値テキスト"/>
        <xdr:cNvSpPr txBox="1"/>
      </xdr:nvSpPr>
      <xdr:spPr>
        <a:xfrm>
          <a:off x="4724400" y="144749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94742</xdr:rowOff>
    </xdr:from>
    <xdr:to>
      <xdr:col>6</xdr:col>
      <xdr:colOff>561975</xdr:colOff>
      <xdr:row>85</xdr:row>
      <xdr:rowOff>24892</xdr:rowOff>
    </xdr:to>
    <xdr:sp macro="" textlink="">
      <xdr:nvSpPr>
        <xdr:cNvPr id="164" name="フローチャート : 判断 163"/>
        <xdr:cNvSpPr/>
      </xdr:nvSpPr>
      <xdr:spPr>
        <a:xfrm>
          <a:off x="4584700" y="1449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42163</xdr:rowOff>
    </xdr:from>
    <xdr:to>
      <xdr:col>5</xdr:col>
      <xdr:colOff>409575</xdr:colOff>
      <xdr:row>84</xdr:row>
      <xdr:rowOff>143763</xdr:rowOff>
    </xdr:to>
    <xdr:sp macro="" textlink="">
      <xdr:nvSpPr>
        <xdr:cNvPr id="165" name="フローチャート : 判断 164"/>
        <xdr:cNvSpPr/>
      </xdr:nvSpPr>
      <xdr:spPr>
        <a:xfrm>
          <a:off x="3746500" y="14443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134890</xdr:rowOff>
    </xdr:from>
    <xdr:ext cx="405111" cy="259045"/>
    <xdr:sp macro="" textlink="">
      <xdr:nvSpPr>
        <xdr:cNvPr id="166" name="n_1aveValue【福祉施設】&#10;有形固定資産減価償却率"/>
        <xdr:cNvSpPr txBox="1"/>
      </xdr:nvSpPr>
      <xdr:spPr>
        <a:xfrm>
          <a:off x="3582043" y="14536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167" name="テキスト ボックス 16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68" name="テキスト ボックス 16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69" name="テキスト ボックス 16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70" name="テキスト ボックス 16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71" name="テキスト ボックス 17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94742</xdr:rowOff>
    </xdr:from>
    <xdr:to>
      <xdr:col>6</xdr:col>
      <xdr:colOff>561975</xdr:colOff>
      <xdr:row>79</xdr:row>
      <xdr:rowOff>24892</xdr:rowOff>
    </xdr:to>
    <xdr:sp macro="" textlink="">
      <xdr:nvSpPr>
        <xdr:cNvPr id="172" name="円/楕円 171"/>
        <xdr:cNvSpPr/>
      </xdr:nvSpPr>
      <xdr:spPr>
        <a:xfrm>
          <a:off x="4584700" y="13467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47769</xdr:rowOff>
    </xdr:from>
    <xdr:ext cx="405111" cy="259045"/>
    <xdr:sp macro="" textlink="">
      <xdr:nvSpPr>
        <xdr:cNvPr id="173" name="【福祉施設】&#10;有形固定資産減価償却率該当値テキスト"/>
        <xdr:cNvSpPr txBox="1"/>
      </xdr:nvSpPr>
      <xdr:spPr>
        <a:xfrm>
          <a:off x="4724400" y="13420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158750</xdr:rowOff>
    </xdr:from>
    <xdr:to>
      <xdr:col>5</xdr:col>
      <xdr:colOff>409575</xdr:colOff>
      <xdr:row>79</xdr:row>
      <xdr:rowOff>88900</xdr:rowOff>
    </xdr:to>
    <xdr:sp macro="" textlink="">
      <xdr:nvSpPr>
        <xdr:cNvPr id="174" name="円/楕円 173"/>
        <xdr:cNvSpPr/>
      </xdr:nvSpPr>
      <xdr:spPr>
        <a:xfrm>
          <a:off x="3746500" y="13531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78</xdr:row>
      <xdr:rowOff>145542</xdr:rowOff>
    </xdr:from>
    <xdr:to>
      <xdr:col>6</xdr:col>
      <xdr:colOff>511175</xdr:colOff>
      <xdr:row>79</xdr:row>
      <xdr:rowOff>38100</xdr:rowOff>
    </xdr:to>
    <xdr:cxnSp macro="">
      <xdr:nvCxnSpPr>
        <xdr:cNvPr id="175" name="直線コネクタ 174"/>
        <xdr:cNvCxnSpPr/>
      </xdr:nvCxnSpPr>
      <xdr:spPr>
        <a:xfrm flipV="1">
          <a:off x="3797300" y="1351864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77</xdr:row>
      <xdr:rowOff>105427</xdr:rowOff>
    </xdr:from>
    <xdr:ext cx="405111" cy="259045"/>
    <xdr:sp macro="" textlink="">
      <xdr:nvSpPr>
        <xdr:cNvPr id="176" name="n_1mainValue【福祉施設】&#10;有形固定資産減価償却率"/>
        <xdr:cNvSpPr txBox="1"/>
      </xdr:nvSpPr>
      <xdr:spPr>
        <a:xfrm>
          <a:off x="3582043" y="1330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177" name="正方形/長方形 17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78" name="正方形/長方形 17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79" name="正方形/長方形 17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80" name="正方形/長方形 17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81" name="正方形/長方形 18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82" name="正方形/長方形 18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83" name="正方形/長方形 18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184" name="正方形/長方形 18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85" name="テキスト ボックス 18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86" name="直線コネクタ 18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85</xdr:row>
      <xdr:rowOff>95250</xdr:rowOff>
    </xdr:from>
    <xdr:to>
      <xdr:col>16</xdr:col>
      <xdr:colOff>307975</xdr:colOff>
      <xdr:row>85</xdr:row>
      <xdr:rowOff>95250</xdr:rowOff>
    </xdr:to>
    <xdr:cxnSp macro="">
      <xdr:nvCxnSpPr>
        <xdr:cNvPr id="187" name="直線コネクタ 186"/>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188" name="テキスト ボックス 187"/>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89" name="直線コネクタ 18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90" name="テキスト ボックス 18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191" name="直線コネクタ 190"/>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192" name="テキスト ボックス 191"/>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93" name="直線コネクタ 19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94" name="テキスト ボックス 19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195"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20955</xdr:rowOff>
    </xdr:from>
    <xdr:to>
      <xdr:col>15</xdr:col>
      <xdr:colOff>180340</xdr:colOff>
      <xdr:row>85</xdr:row>
      <xdr:rowOff>89536</xdr:rowOff>
    </xdr:to>
    <xdr:cxnSp macro="">
      <xdr:nvCxnSpPr>
        <xdr:cNvPr id="196" name="直線コネクタ 195"/>
        <xdr:cNvCxnSpPr/>
      </xdr:nvCxnSpPr>
      <xdr:spPr>
        <a:xfrm flipV="1">
          <a:off x="10476865" y="13394055"/>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93363</xdr:rowOff>
    </xdr:from>
    <xdr:ext cx="469744" cy="259045"/>
    <xdr:sp macro="" textlink="">
      <xdr:nvSpPr>
        <xdr:cNvPr id="197" name="【福祉施設】&#10;一人当たり面積最小値テキスト"/>
        <xdr:cNvSpPr txBox="1"/>
      </xdr:nvSpPr>
      <xdr:spPr>
        <a:xfrm>
          <a:off x="105664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0.001</a:t>
          </a:r>
          <a:endParaRPr kumimoji="1" lang="ja-JP" altLang="en-US" sz="1000" b="1">
            <a:latin typeface="ＭＳ Ｐゴシック"/>
          </a:endParaRPr>
        </a:p>
      </xdr:txBody>
    </xdr:sp>
    <xdr:clientData/>
  </xdr:oneCellAnchor>
  <xdr:twoCellAnchor>
    <xdr:from>
      <xdr:col>15</xdr:col>
      <xdr:colOff>92075</xdr:colOff>
      <xdr:row>85</xdr:row>
      <xdr:rowOff>89536</xdr:rowOff>
    </xdr:from>
    <xdr:to>
      <xdr:col>15</xdr:col>
      <xdr:colOff>269875</xdr:colOff>
      <xdr:row>85</xdr:row>
      <xdr:rowOff>89536</xdr:rowOff>
    </xdr:to>
    <xdr:cxnSp macro="">
      <xdr:nvCxnSpPr>
        <xdr:cNvPr id="198" name="直線コネクタ 197"/>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139082</xdr:rowOff>
    </xdr:from>
    <xdr:ext cx="469744" cy="259045"/>
    <xdr:sp macro="" textlink="">
      <xdr:nvSpPr>
        <xdr:cNvPr id="199" name="【福祉施設】&#10;一人当たり面積最大値テキスト"/>
        <xdr:cNvSpPr txBox="1"/>
      </xdr:nvSpPr>
      <xdr:spPr>
        <a:xfrm>
          <a:off x="10566400" y="13169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0.223</a:t>
          </a:r>
          <a:endParaRPr kumimoji="1" lang="ja-JP" altLang="en-US" sz="1000" b="1">
            <a:latin typeface="ＭＳ Ｐゴシック"/>
          </a:endParaRPr>
        </a:p>
      </xdr:txBody>
    </xdr:sp>
    <xdr:clientData/>
  </xdr:oneCellAnchor>
  <xdr:twoCellAnchor>
    <xdr:from>
      <xdr:col>15</xdr:col>
      <xdr:colOff>92075</xdr:colOff>
      <xdr:row>78</xdr:row>
      <xdr:rowOff>20955</xdr:rowOff>
    </xdr:from>
    <xdr:to>
      <xdr:col>15</xdr:col>
      <xdr:colOff>269875</xdr:colOff>
      <xdr:row>78</xdr:row>
      <xdr:rowOff>20955</xdr:rowOff>
    </xdr:to>
    <xdr:cxnSp macro="">
      <xdr:nvCxnSpPr>
        <xdr:cNvPr id="200" name="直線コネクタ 199"/>
        <xdr:cNvCxnSpPr/>
      </xdr:nvCxnSpPr>
      <xdr:spPr>
        <a:xfrm>
          <a:off x="10388600" y="1339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135907</xdr:rowOff>
    </xdr:from>
    <xdr:ext cx="469744" cy="259045"/>
    <xdr:sp macro="" textlink="">
      <xdr:nvSpPr>
        <xdr:cNvPr id="201" name="【福祉施設】&#10;一人当たり面積平均値テキスト"/>
        <xdr:cNvSpPr txBox="1"/>
      </xdr:nvSpPr>
      <xdr:spPr>
        <a:xfrm>
          <a:off x="10566400" y="140233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0.078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113030</xdr:rowOff>
    </xdr:from>
    <xdr:to>
      <xdr:col>15</xdr:col>
      <xdr:colOff>231775</xdr:colOff>
      <xdr:row>83</xdr:row>
      <xdr:rowOff>43180</xdr:rowOff>
    </xdr:to>
    <xdr:sp macro="" textlink="">
      <xdr:nvSpPr>
        <xdr:cNvPr id="202" name="フローチャート : 判断 201"/>
        <xdr:cNvSpPr/>
      </xdr:nvSpPr>
      <xdr:spPr>
        <a:xfrm>
          <a:off x="10426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95886</xdr:rowOff>
    </xdr:from>
    <xdr:to>
      <xdr:col>14</xdr:col>
      <xdr:colOff>79375</xdr:colOff>
      <xdr:row>83</xdr:row>
      <xdr:rowOff>26036</xdr:rowOff>
    </xdr:to>
    <xdr:sp macro="" textlink="">
      <xdr:nvSpPr>
        <xdr:cNvPr id="203" name="フローチャート : 判断 202"/>
        <xdr:cNvSpPr/>
      </xdr:nvSpPr>
      <xdr:spPr>
        <a:xfrm>
          <a:off x="9588500" y="141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42563</xdr:rowOff>
    </xdr:from>
    <xdr:ext cx="469744" cy="259045"/>
    <xdr:sp macro="" textlink="">
      <xdr:nvSpPr>
        <xdr:cNvPr id="204" name="n_1aveValue【福祉施設】&#10;一人当たり面積"/>
        <xdr:cNvSpPr txBox="1"/>
      </xdr:nvSpPr>
      <xdr:spPr>
        <a:xfrm>
          <a:off x="9391727" y="13930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0.081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05" name="テキスト ボックス 20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06" name="テキスト ボックス 20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07" name="テキスト ボックス 20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08" name="テキスト ボックス 20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09" name="テキスト ボックス 20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83</xdr:row>
      <xdr:rowOff>44450</xdr:rowOff>
    </xdr:from>
    <xdr:to>
      <xdr:col>15</xdr:col>
      <xdr:colOff>231775</xdr:colOff>
      <xdr:row>83</xdr:row>
      <xdr:rowOff>146050</xdr:rowOff>
    </xdr:to>
    <xdr:sp macro="" textlink="">
      <xdr:nvSpPr>
        <xdr:cNvPr id="210" name="円/楕円 209"/>
        <xdr:cNvSpPr/>
      </xdr:nvSpPr>
      <xdr:spPr>
        <a:xfrm>
          <a:off x="10426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83</xdr:row>
      <xdr:rowOff>22877</xdr:rowOff>
    </xdr:from>
    <xdr:ext cx="469744" cy="259045"/>
    <xdr:sp macro="" textlink="">
      <xdr:nvSpPr>
        <xdr:cNvPr id="211" name="【福祉施設】&#10;一人当たり面積該当値テキスト"/>
        <xdr:cNvSpPr txBox="1"/>
      </xdr:nvSpPr>
      <xdr:spPr>
        <a:xfrm>
          <a:off x="105664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13</xdr:col>
      <xdr:colOff>663575</xdr:colOff>
      <xdr:row>83</xdr:row>
      <xdr:rowOff>38736</xdr:rowOff>
    </xdr:from>
    <xdr:to>
      <xdr:col>14</xdr:col>
      <xdr:colOff>79375</xdr:colOff>
      <xdr:row>83</xdr:row>
      <xdr:rowOff>140336</xdr:rowOff>
    </xdr:to>
    <xdr:sp macro="" textlink="">
      <xdr:nvSpPr>
        <xdr:cNvPr id="212" name="円/楕円 211"/>
        <xdr:cNvSpPr/>
      </xdr:nvSpPr>
      <xdr:spPr>
        <a:xfrm>
          <a:off x="9588500" y="1426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83</xdr:row>
      <xdr:rowOff>89536</xdr:rowOff>
    </xdr:from>
    <xdr:to>
      <xdr:col>15</xdr:col>
      <xdr:colOff>180975</xdr:colOff>
      <xdr:row>83</xdr:row>
      <xdr:rowOff>95250</xdr:rowOff>
    </xdr:to>
    <xdr:cxnSp macro="">
      <xdr:nvCxnSpPr>
        <xdr:cNvPr id="213" name="直線コネクタ 212"/>
        <xdr:cNvCxnSpPr/>
      </xdr:nvCxnSpPr>
      <xdr:spPr>
        <a:xfrm>
          <a:off x="9639300" y="14319886"/>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131463</xdr:rowOff>
    </xdr:from>
    <xdr:ext cx="469744" cy="259045"/>
    <xdr:sp macro="" textlink="">
      <xdr:nvSpPr>
        <xdr:cNvPr id="214" name="n_1mainValue【福祉施設】&#10;一人当たり面積"/>
        <xdr:cNvSpPr txBox="1"/>
      </xdr:nvSpPr>
      <xdr:spPr>
        <a:xfrm>
          <a:off x="9391727" y="1436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15" name="正方形/長方形 21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6" name="正方形/長方形 21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7" name="正方形/長方形 21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8" name="正方形/長方形 21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9" name="正方形/長方形 21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20" name="正方形/長方形 21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21" name="正方形/長方形 22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22" name="正方形/長方形 22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23" name="テキスト ボックス 22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24" name="直線コネクタ 22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25" name="テキスト ボックス 22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26" name="直線コネクタ 22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27" name="テキスト ボックス 22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8" name="直線コネクタ 22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9" name="テキスト ボックス 22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30" name="直線コネクタ 22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31" name="テキスト ボックス 23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32" name="直線コネクタ 23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33" name="テキスト ボックス 23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34" name="直線コネクタ 23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35" name="テキスト ボックス 23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36" name="直線コネクタ 2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37" name="テキスト ボックス 2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9525</xdr:rowOff>
    </xdr:from>
    <xdr:to>
      <xdr:col>6</xdr:col>
      <xdr:colOff>510540</xdr:colOff>
      <xdr:row>108</xdr:row>
      <xdr:rowOff>137161</xdr:rowOff>
    </xdr:to>
    <xdr:cxnSp macro="">
      <xdr:nvCxnSpPr>
        <xdr:cNvPr id="239" name="直線コネクタ 238"/>
        <xdr:cNvCxnSpPr/>
      </xdr:nvCxnSpPr>
      <xdr:spPr>
        <a:xfrm flipV="1">
          <a:off x="4634865" y="17154525"/>
          <a:ext cx="0" cy="1499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140988</xdr:rowOff>
    </xdr:from>
    <xdr:ext cx="405111" cy="259045"/>
    <xdr:sp macro="" textlink="">
      <xdr:nvSpPr>
        <xdr:cNvPr id="240" name="【市民会館】&#10;有形固定資産減価償却率最小値テキスト"/>
        <xdr:cNvSpPr txBox="1"/>
      </xdr:nvSpPr>
      <xdr:spPr>
        <a:xfrm>
          <a:off x="4724400" y="1865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6</xdr:col>
      <xdr:colOff>422275</xdr:colOff>
      <xdr:row>108</xdr:row>
      <xdr:rowOff>137161</xdr:rowOff>
    </xdr:from>
    <xdr:to>
      <xdr:col>6</xdr:col>
      <xdr:colOff>600075</xdr:colOff>
      <xdr:row>108</xdr:row>
      <xdr:rowOff>137161</xdr:rowOff>
    </xdr:to>
    <xdr:cxnSp macro="">
      <xdr:nvCxnSpPr>
        <xdr:cNvPr id="241" name="直線コネクタ 240"/>
        <xdr:cNvCxnSpPr/>
      </xdr:nvCxnSpPr>
      <xdr:spPr>
        <a:xfrm>
          <a:off x="4546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127652</xdr:rowOff>
    </xdr:from>
    <xdr:ext cx="405111" cy="259045"/>
    <xdr:sp macro="" textlink="">
      <xdr:nvSpPr>
        <xdr:cNvPr id="242" name="【市民会館】&#10;有形固定資産減価償却率最大値テキスト"/>
        <xdr:cNvSpPr txBox="1"/>
      </xdr:nvSpPr>
      <xdr:spPr>
        <a:xfrm>
          <a:off x="4724400" y="16929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100</xdr:row>
      <xdr:rowOff>9525</xdr:rowOff>
    </xdr:from>
    <xdr:to>
      <xdr:col>6</xdr:col>
      <xdr:colOff>600075</xdr:colOff>
      <xdr:row>100</xdr:row>
      <xdr:rowOff>9525</xdr:rowOff>
    </xdr:to>
    <xdr:cxnSp macro="">
      <xdr:nvCxnSpPr>
        <xdr:cNvPr id="243" name="直線コネクタ 242"/>
        <xdr:cNvCxnSpPr/>
      </xdr:nvCxnSpPr>
      <xdr:spPr>
        <a:xfrm>
          <a:off x="4546600" y="17154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129557</xdr:rowOff>
    </xdr:from>
    <xdr:ext cx="405111" cy="259045"/>
    <xdr:sp macro="" textlink="">
      <xdr:nvSpPr>
        <xdr:cNvPr id="244" name="【市民会館】&#10;有形固定資産減価償却率平均値テキスト"/>
        <xdr:cNvSpPr txBox="1"/>
      </xdr:nvSpPr>
      <xdr:spPr>
        <a:xfrm>
          <a:off x="4724400" y="17788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151130</xdr:rowOff>
    </xdr:from>
    <xdr:to>
      <xdr:col>6</xdr:col>
      <xdr:colOff>561975</xdr:colOff>
      <xdr:row>104</xdr:row>
      <xdr:rowOff>81280</xdr:rowOff>
    </xdr:to>
    <xdr:sp macro="" textlink="">
      <xdr:nvSpPr>
        <xdr:cNvPr id="245" name="フローチャート : 判断 244"/>
        <xdr:cNvSpPr/>
      </xdr:nvSpPr>
      <xdr:spPr>
        <a:xfrm>
          <a:off x="45847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13970</xdr:rowOff>
    </xdr:from>
    <xdr:to>
      <xdr:col>5</xdr:col>
      <xdr:colOff>409575</xdr:colOff>
      <xdr:row>105</xdr:row>
      <xdr:rowOff>115570</xdr:rowOff>
    </xdr:to>
    <xdr:sp macro="" textlink="">
      <xdr:nvSpPr>
        <xdr:cNvPr id="246" name="フローチャート : 判断 245"/>
        <xdr:cNvSpPr/>
      </xdr:nvSpPr>
      <xdr:spPr>
        <a:xfrm>
          <a:off x="3746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105</xdr:row>
      <xdr:rowOff>106697</xdr:rowOff>
    </xdr:from>
    <xdr:ext cx="405111" cy="259045"/>
    <xdr:sp macro="" textlink="">
      <xdr:nvSpPr>
        <xdr:cNvPr id="247" name="n_1aveValue【市民会館】&#10;有形固定資産減価償却率"/>
        <xdr:cNvSpPr txBox="1"/>
      </xdr:nvSpPr>
      <xdr:spPr>
        <a:xfrm>
          <a:off x="3582043" y="1810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8" name="テキスト ボックス 24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9" name="テキスト ボックス 24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50" name="テキスト ボックス 24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51" name="テキスト ボックス 25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52" name="テキスト ボックス 25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103</xdr:row>
      <xdr:rowOff>13970</xdr:rowOff>
    </xdr:from>
    <xdr:to>
      <xdr:col>6</xdr:col>
      <xdr:colOff>561975</xdr:colOff>
      <xdr:row>103</xdr:row>
      <xdr:rowOff>115570</xdr:rowOff>
    </xdr:to>
    <xdr:sp macro="" textlink="">
      <xdr:nvSpPr>
        <xdr:cNvPr id="253" name="円/楕円 252"/>
        <xdr:cNvSpPr/>
      </xdr:nvSpPr>
      <xdr:spPr>
        <a:xfrm>
          <a:off x="45847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102</xdr:row>
      <xdr:rowOff>36847</xdr:rowOff>
    </xdr:from>
    <xdr:ext cx="405111" cy="259045"/>
    <xdr:sp macro="" textlink="">
      <xdr:nvSpPr>
        <xdr:cNvPr id="254" name="【市民会館】&#10;有形固定資産減価償却率該当値テキスト"/>
        <xdr:cNvSpPr txBox="1"/>
      </xdr:nvSpPr>
      <xdr:spPr>
        <a:xfrm>
          <a:off x="4724400" y="1752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5</xdr:col>
      <xdr:colOff>307975</xdr:colOff>
      <xdr:row>103</xdr:row>
      <xdr:rowOff>42545</xdr:rowOff>
    </xdr:from>
    <xdr:to>
      <xdr:col>5</xdr:col>
      <xdr:colOff>409575</xdr:colOff>
      <xdr:row>103</xdr:row>
      <xdr:rowOff>144145</xdr:rowOff>
    </xdr:to>
    <xdr:sp macro="" textlink="">
      <xdr:nvSpPr>
        <xdr:cNvPr id="255" name="円/楕円 254"/>
        <xdr:cNvSpPr/>
      </xdr:nvSpPr>
      <xdr:spPr>
        <a:xfrm>
          <a:off x="3746500" y="177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103</xdr:row>
      <xdr:rowOff>64770</xdr:rowOff>
    </xdr:from>
    <xdr:to>
      <xdr:col>6</xdr:col>
      <xdr:colOff>511175</xdr:colOff>
      <xdr:row>103</xdr:row>
      <xdr:rowOff>93345</xdr:rowOff>
    </xdr:to>
    <xdr:cxnSp macro="">
      <xdr:nvCxnSpPr>
        <xdr:cNvPr id="256" name="直線コネクタ 255"/>
        <xdr:cNvCxnSpPr/>
      </xdr:nvCxnSpPr>
      <xdr:spPr>
        <a:xfrm flipV="1">
          <a:off x="3797300" y="1772412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101</xdr:row>
      <xdr:rowOff>160672</xdr:rowOff>
    </xdr:from>
    <xdr:ext cx="405111" cy="259045"/>
    <xdr:sp macro="" textlink="">
      <xdr:nvSpPr>
        <xdr:cNvPr id="257" name="n_1mainValue【市民会館】&#10;有形固定資産減価償却率"/>
        <xdr:cNvSpPr txBox="1"/>
      </xdr:nvSpPr>
      <xdr:spPr>
        <a:xfrm>
          <a:off x="3582043"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58" name="正方形/長方形 25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59" name="正方形/長方形 25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60" name="正方形/長方形 25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61" name="正方形/長方形 26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62" name="正方形/長方形 26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63" name="正方形/長方形 26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64" name="正方形/長方形 26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65" name="正方形/長方形 26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66" name="テキスト ボックス 26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67" name="直線コネクタ 26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68" name="テキスト ボックス 26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133350</xdr:rowOff>
    </xdr:from>
    <xdr:to>
      <xdr:col>16</xdr:col>
      <xdr:colOff>307975</xdr:colOff>
      <xdr:row>107</xdr:row>
      <xdr:rowOff>133350</xdr:rowOff>
    </xdr:to>
    <xdr:cxnSp macro="">
      <xdr:nvCxnSpPr>
        <xdr:cNvPr id="269" name="直線コネクタ 26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162577</xdr:rowOff>
    </xdr:from>
    <xdr:ext cx="467179" cy="259045"/>
    <xdr:sp macro="" textlink="">
      <xdr:nvSpPr>
        <xdr:cNvPr id="270" name="テキスト ボックス 26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271" name="直線コネクタ 27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272" name="テキスト ボックス 27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101</xdr:row>
      <xdr:rowOff>19050</xdr:rowOff>
    </xdr:from>
    <xdr:to>
      <xdr:col>16</xdr:col>
      <xdr:colOff>307975</xdr:colOff>
      <xdr:row>101</xdr:row>
      <xdr:rowOff>19050</xdr:rowOff>
    </xdr:to>
    <xdr:cxnSp macro="">
      <xdr:nvCxnSpPr>
        <xdr:cNvPr id="273" name="直線コネクタ 27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48277</xdr:rowOff>
    </xdr:from>
    <xdr:ext cx="467179" cy="259045"/>
    <xdr:sp macro="" textlink="">
      <xdr:nvSpPr>
        <xdr:cNvPr id="274" name="テキスト ボックス 27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75" name="直線コネクタ 27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76" name="テキスト ボックス 27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7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30480</xdr:rowOff>
    </xdr:from>
    <xdr:to>
      <xdr:col>15</xdr:col>
      <xdr:colOff>180340</xdr:colOff>
      <xdr:row>108</xdr:row>
      <xdr:rowOff>24764</xdr:rowOff>
    </xdr:to>
    <xdr:cxnSp macro="">
      <xdr:nvCxnSpPr>
        <xdr:cNvPr id="278" name="直線コネクタ 277"/>
        <xdr:cNvCxnSpPr/>
      </xdr:nvCxnSpPr>
      <xdr:spPr>
        <a:xfrm flipV="1">
          <a:off x="10476865" y="17175480"/>
          <a:ext cx="0" cy="1365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28591</xdr:rowOff>
    </xdr:from>
    <xdr:ext cx="469744" cy="259045"/>
    <xdr:sp macro="" textlink="">
      <xdr:nvSpPr>
        <xdr:cNvPr id="279" name="【市民会館】&#10;一人当たり面積最小値テキスト"/>
        <xdr:cNvSpPr txBox="1"/>
      </xdr:nvSpPr>
      <xdr:spPr>
        <a:xfrm>
          <a:off x="10566400" y="1854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24764</xdr:rowOff>
    </xdr:from>
    <xdr:to>
      <xdr:col>15</xdr:col>
      <xdr:colOff>269875</xdr:colOff>
      <xdr:row>108</xdr:row>
      <xdr:rowOff>24764</xdr:rowOff>
    </xdr:to>
    <xdr:cxnSp macro="">
      <xdr:nvCxnSpPr>
        <xdr:cNvPr id="280" name="直線コネクタ 279"/>
        <xdr:cNvCxnSpPr/>
      </xdr:nvCxnSpPr>
      <xdr:spPr>
        <a:xfrm>
          <a:off x="10388600" y="18541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148607</xdr:rowOff>
    </xdr:from>
    <xdr:ext cx="469744" cy="259045"/>
    <xdr:sp macro="" textlink="">
      <xdr:nvSpPr>
        <xdr:cNvPr id="281" name="【市民会館】&#10;一人当たり面積最大値テキスト"/>
        <xdr:cNvSpPr txBox="1"/>
      </xdr:nvSpPr>
      <xdr:spPr>
        <a:xfrm>
          <a:off x="10566400" y="1695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0.328</a:t>
          </a:r>
          <a:endParaRPr kumimoji="1" lang="ja-JP" altLang="en-US" sz="1000" b="1">
            <a:latin typeface="ＭＳ Ｐゴシック"/>
          </a:endParaRPr>
        </a:p>
      </xdr:txBody>
    </xdr:sp>
    <xdr:clientData/>
  </xdr:oneCellAnchor>
  <xdr:twoCellAnchor>
    <xdr:from>
      <xdr:col>15</xdr:col>
      <xdr:colOff>92075</xdr:colOff>
      <xdr:row>100</xdr:row>
      <xdr:rowOff>30480</xdr:rowOff>
    </xdr:from>
    <xdr:to>
      <xdr:col>15</xdr:col>
      <xdr:colOff>269875</xdr:colOff>
      <xdr:row>100</xdr:row>
      <xdr:rowOff>30480</xdr:rowOff>
    </xdr:to>
    <xdr:cxnSp macro="">
      <xdr:nvCxnSpPr>
        <xdr:cNvPr id="282" name="直線コネクタ 281"/>
        <xdr:cNvCxnSpPr/>
      </xdr:nvCxnSpPr>
      <xdr:spPr>
        <a:xfrm>
          <a:off x="10388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146702</xdr:rowOff>
    </xdr:from>
    <xdr:ext cx="469744" cy="259045"/>
    <xdr:sp macro="" textlink="">
      <xdr:nvSpPr>
        <xdr:cNvPr id="283" name="【市民会館】&#10;一人当たり面積平均値テキスト"/>
        <xdr:cNvSpPr txBox="1"/>
      </xdr:nvSpPr>
      <xdr:spPr>
        <a:xfrm>
          <a:off x="10566400" y="18148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168275</xdr:rowOff>
    </xdr:from>
    <xdr:to>
      <xdr:col>15</xdr:col>
      <xdr:colOff>231775</xdr:colOff>
      <xdr:row>106</xdr:row>
      <xdr:rowOff>98425</xdr:rowOff>
    </xdr:to>
    <xdr:sp macro="" textlink="">
      <xdr:nvSpPr>
        <xdr:cNvPr id="284" name="フローチャート : 判断 283"/>
        <xdr:cNvSpPr/>
      </xdr:nvSpPr>
      <xdr:spPr>
        <a:xfrm>
          <a:off x="104267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168275</xdr:rowOff>
    </xdr:from>
    <xdr:to>
      <xdr:col>14</xdr:col>
      <xdr:colOff>79375</xdr:colOff>
      <xdr:row>106</xdr:row>
      <xdr:rowOff>98425</xdr:rowOff>
    </xdr:to>
    <xdr:sp macro="" textlink="">
      <xdr:nvSpPr>
        <xdr:cNvPr id="285" name="フローチャート : 判断 284"/>
        <xdr:cNvSpPr/>
      </xdr:nvSpPr>
      <xdr:spPr>
        <a:xfrm>
          <a:off x="9588500" y="1817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89552</xdr:rowOff>
    </xdr:from>
    <xdr:ext cx="469744" cy="259045"/>
    <xdr:sp macro="" textlink="">
      <xdr:nvSpPr>
        <xdr:cNvPr id="286" name="n_1aveValue【市民会館】&#10;一人当たり面積"/>
        <xdr:cNvSpPr txBox="1"/>
      </xdr:nvSpPr>
      <xdr:spPr>
        <a:xfrm>
          <a:off x="9391727" y="1826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0.145</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87" name="テキスト ボックス 286"/>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8" name="テキスト ボックス 287"/>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9" name="テキスト ボックス 288"/>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90" name="テキスト ボックス 289"/>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91" name="テキスト ボックス 290"/>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99</xdr:row>
      <xdr:rowOff>151130</xdr:rowOff>
    </xdr:from>
    <xdr:to>
      <xdr:col>15</xdr:col>
      <xdr:colOff>231775</xdr:colOff>
      <xdr:row>100</xdr:row>
      <xdr:rowOff>81280</xdr:rowOff>
    </xdr:to>
    <xdr:sp macro="" textlink="">
      <xdr:nvSpPr>
        <xdr:cNvPr id="292" name="円/楕円 291"/>
        <xdr:cNvSpPr/>
      </xdr:nvSpPr>
      <xdr:spPr>
        <a:xfrm>
          <a:off x="10426700" y="1712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99</xdr:row>
      <xdr:rowOff>104157</xdr:rowOff>
    </xdr:from>
    <xdr:ext cx="469744" cy="259045"/>
    <xdr:sp macro="" textlink="">
      <xdr:nvSpPr>
        <xdr:cNvPr id="293" name="【市民会館】&#10;一人当たり面積該当値テキスト"/>
        <xdr:cNvSpPr txBox="1"/>
      </xdr:nvSpPr>
      <xdr:spPr>
        <a:xfrm>
          <a:off x="10566400" y="1707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0.328</a:t>
          </a:r>
          <a:endParaRPr kumimoji="1" lang="ja-JP" altLang="en-US" sz="1000" b="1">
            <a:solidFill>
              <a:srgbClr val="FF0000"/>
            </a:solidFill>
            <a:latin typeface="ＭＳ Ｐゴシック"/>
          </a:endParaRPr>
        </a:p>
      </xdr:txBody>
    </xdr:sp>
    <xdr:clientData/>
  </xdr:oneCellAnchor>
  <xdr:twoCellAnchor>
    <xdr:from>
      <xdr:col>13</xdr:col>
      <xdr:colOff>663575</xdr:colOff>
      <xdr:row>99</xdr:row>
      <xdr:rowOff>168275</xdr:rowOff>
    </xdr:from>
    <xdr:to>
      <xdr:col>14</xdr:col>
      <xdr:colOff>79375</xdr:colOff>
      <xdr:row>100</xdr:row>
      <xdr:rowOff>98425</xdr:rowOff>
    </xdr:to>
    <xdr:sp macro="" textlink="">
      <xdr:nvSpPr>
        <xdr:cNvPr id="294" name="円/楕円 293"/>
        <xdr:cNvSpPr/>
      </xdr:nvSpPr>
      <xdr:spPr>
        <a:xfrm>
          <a:off x="9588500" y="17141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100</xdr:row>
      <xdr:rowOff>30480</xdr:rowOff>
    </xdr:from>
    <xdr:to>
      <xdr:col>15</xdr:col>
      <xdr:colOff>180975</xdr:colOff>
      <xdr:row>100</xdr:row>
      <xdr:rowOff>47625</xdr:rowOff>
    </xdr:to>
    <xdr:cxnSp macro="">
      <xdr:nvCxnSpPr>
        <xdr:cNvPr id="295" name="直線コネクタ 294"/>
        <xdr:cNvCxnSpPr/>
      </xdr:nvCxnSpPr>
      <xdr:spPr>
        <a:xfrm flipV="1">
          <a:off x="9639300" y="1717548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98</xdr:row>
      <xdr:rowOff>114952</xdr:rowOff>
    </xdr:from>
    <xdr:ext cx="469744" cy="259045"/>
    <xdr:sp macro="" textlink="">
      <xdr:nvSpPr>
        <xdr:cNvPr id="296" name="n_1mainValue【市民会館】&#10;一人当たり面積"/>
        <xdr:cNvSpPr txBox="1"/>
      </xdr:nvSpPr>
      <xdr:spPr>
        <a:xfrm>
          <a:off x="9391727" y="16917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0.325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97" name="正方形/長方形 2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98" name="正方形/長方形 2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99" name="正方形/長方形 2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00" name="正方形/長方形 2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01" name="正方形/長方形 3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02" name="正方形/長方形 3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03" name="正方形/長方形 3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04" name="正方形/長方形 3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05" name="テキスト ボックス 3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06" name="直線コネクタ 3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07" name="テキスト ボックス 30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42</xdr:row>
      <xdr:rowOff>92528</xdr:rowOff>
    </xdr:from>
    <xdr:to>
      <xdr:col>24</xdr:col>
      <xdr:colOff>644525</xdr:colOff>
      <xdr:row>42</xdr:row>
      <xdr:rowOff>92528</xdr:rowOff>
    </xdr:to>
    <xdr:cxnSp macro="">
      <xdr:nvCxnSpPr>
        <xdr:cNvPr id="308" name="直線コネクタ 307"/>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121755</xdr:rowOff>
    </xdr:from>
    <xdr:ext cx="403059" cy="259045"/>
    <xdr:sp macro="" textlink="">
      <xdr:nvSpPr>
        <xdr:cNvPr id="309" name="テキスト ボックス 308"/>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310" name="直線コネクタ 309"/>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311" name="テキスト ボックス 310"/>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312" name="直線コネクタ 311"/>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313" name="テキスト ボックス 312"/>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314" name="直線コネクタ 313"/>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315" name="テキスト ボックス 314"/>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316" name="直線コネクタ 315"/>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317" name="テキスト ボックス 316"/>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318" name="直線コネクタ 317"/>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31949</xdr:rowOff>
    </xdr:from>
    <xdr:ext cx="403059" cy="259045"/>
    <xdr:sp macro="" textlink="">
      <xdr:nvSpPr>
        <xdr:cNvPr id="319" name="テキスト ボックス 318"/>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0" name="直線コネクタ 31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21" name="テキスト ボックス 32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2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130084</xdr:rowOff>
    </xdr:from>
    <xdr:to>
      <xdr:col>23</xdr:col>
      <xdr:colOff>516889</xdr:colOff>
      <xdr:row>42</xdr:row>
      <xdr:rowOff>30480</xdr:rowOff>
    </xdr:to>
    <xdr:cxnSp macro="">
      <xdr:nvCxnSpPr>
        <xdr:cNvPr id="323" name="直線コネクタ 322"/>
        <xdr:cNvCxnSpPr/>
      </xdr:nvCxnSpPr>
      <xdr:spPr>
        <a:xfrm flipV="1">
          <a:off x="16318864" y="5787934"/>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34307</xdr:rowOff>
    </xdr:from>
    <xdr:ext cx="405111" cy="259045"/>
    <xdr:sp macro="" textlink="">
      <xdr:nvSpPr>
        <xdr:cNvPr id="324" name="【一般廃棄物処理施設】&#10;有形固定資産減価償却率最小値テキスト"/>
        <xdr:cNvSpPr txBox="1"/>
      </xdr:nvSpPr>
      <xdr:spPr>
        <a:xfrm>
          <a:off x="16408400" y="723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a:t>
          </a:r>
          <a:endParaRPr kumimoji="1" lang="ja-JP" altLang="en-US" sz="1000" b="1">
            <a:latin typeface="ＭＳ Ｐゴシック"/>
          </a:endParaRPr>
        </a:p>
      </xdr:txBody>
    </xdr:sp>
    <xdr:clientData/>
  </xdr:oneCellAnchor>
  <xdr:twoCellAnchor>
    <xdr:from>
      <xdr:col>23</xdr:col>
      <xdr:colOff>428625</xdr:colOff>
      <xdr:row>42</xdr:row>
      <xdr:rowOff>30480</xdr:rowOff>
    </xdr:from>
    <xdr:to>
      <xdr:col>23</xdr:col>
      <xdr:colOff>606425</xdr:colOff>
      <xdr:row>42</xdr:row>
      <xdr:rowOff>30480</xdr:rowOff>
    </xdr:to>
    <xdr:cxnSp macro="">
      <xdr:nvCxnSpPr>
        <xdr:cNvPr id="325" name="直線コネクタ 324"/>
        <xdr:cNvCxnSpPr/>
      </xdr:nvCxnSpPr>
      <xdr:spPr>
        <a:xfrm>
          <a:off x="16230600" y="723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76761</xdr:rowOff>
    </xdr:from>
    <xdr:ext cx="405111" cy="259045"/>
    <xdr:sp macro="" textlink="">
      <xdr:nvSpPr>
        <xdr:cNvPr id="326" name="【一般廃棄物処理施設】&#10;有形固定資産減価償却率最大値テキスト"/>
        <xdr:cNvSpPr txBox="1"/>
      </xdr:nvSpPr>
      <xdr:spPr>
        <a:xfrm>
          <a:off x="164084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a:t>
          </a:r>
          <a:endParaRPr kumimoji="1" lang="ja-JP" altLang="en-US" sz="1000" b="1">
            <a:latin typeface="ＭＳ Ｐゴシック"/>
          </a:endParaRPr>
        </a:p>
      </xdr:txBody>
    </xdr:sp>
    <xdr:clientData/>
  </xdr:oneCellAnchor>
  <xdr:twoCellAnchor>
    <xdr:from>
      <xdr:col>23</xdr:col>
      <xdr:colOff>428625</xdr:colOff>
      <xdr:row>33</xdr:row>
      <xdr:rowOff>130084</xdr:rowOff>
    </xdr:from>
    <xdr:to>
      <xdr:col>23</xdr:col>
      <xdr:colOff>606425</xdr:colOff>
      <xdr:row>33</xdr:row>
      <xdr:rowOff>130084</xdr:rowOff>
    </xdr:to>
    <xdr:cxnSp macro="">
      <xdr:nvCxnSpPr>
        <xdr:cNvPr id="327" name="直線コネクタ 326"/>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2557</xdr:rowOff>
    </xdr:from>
    <xdr:ext cx="405111" cy="259045"/>
    <xdr:sp macro="" textlink="">
      <xdr:nvSpPr>
        <xdr:cNvPr id="328" name="【一般廃棄物処理施設】&#10;有形固定資産減価償却率平均値テキスト"/>
        <xdr:cNvSpPr txBox="1"/>
      </xdr:nvSpPr>
      <xdr:spPr>
        <a:xfrm>
          <a:off x="164084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151130</xdr:rowOff>
    </xdr:from>
    <xdr:to>
      <xdr:col>23</xdr:col>
      <xdr:colOff>568325</xdr:colOff>
      <xdr:row>38</xdr:row>
      <xdr:rowOff>81280</xdr:rowOff>
    </xdr:to>
    <xdr:sp macro="" textlink="">
      <xdr:nvSpPr>
        <xdr:cNvPr id="329" name="フローチャート : 判断 328"/>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17236</xdr:rowOff>
    </xdr:from>
    <xdr:to>
      <xdr:col>22</xdr:col>
      <xdr:colOff>415925</xdr:colOff>
      <xdr:row>37</xdr:row>
      <xdr:rowOff>118836</xdr:rowOff>
    </xdr:to>
    <xdr:sp macro="" textlink="">
      <xdr:nvSpPr>
        <xdr:cNvPr id="330" name="フローチャート : 判断 329"/>
        <xdr:cNvSpPr/>
      </xdr:nvSpPr>
      <xdr:spPr>
        <a:xfrm>
          <a:off x="15430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35</xdr:row>
      <xdr:rowOff>135363</xdr:rowOff>
    </xdr:from>
    <xdr:ext cx="405111" cy="259045"/>
    <xdr:sp macro="" textlink="">
      <xdr:nvSpPr>
        <xdr:cNvPr id="331" name="n_1aveValue【一般廃棄物処理施設】&#10;有形固定資産減価償却率"/>
        <xdr:cNvSpPr txBox="1"/>
      </xdr:nvSpPr>
      <xdr:spPr>
        <a:xfrm>
          <a:off x="15266043"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32" name="テキスト ボックス 3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33" name="テキスト ボックス 3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34" name="テキスト ボックス 3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35" name="テキスト ボックス 3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36" name="テキスト ボックス 3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41</xdr:row>
      <xdr:rowOff>151130</xdr:rowOff>
    </xdr:from>
    <xdr:to>
      <xdr:col>23</xdr:col>
      <xdr:colOff>568325</xdr:colOff>
      <xdr:row>42</xdr:row>
      <xdr:rowOff>81280</xdr:rowOff>
    </xdr:to>
    <xdr:sp macro="" textlink="">
      <xdr:nvSpPr>
        <xdr:cNvPr id="337" name="円/楕円 336"/>
        <xdr:cNvSpPr/>
      </xdr:nvSpPr>
      <xdr:spPr>
        <a:xfrm>
          <a:off x="16268700" y="7180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41</xdr:row>
      <xdr:rowOff>66057</xdr:rowOff>
    </xdr:from>
    <xdr:ext cx="405111" cy="259045"/>
    <xdr:sp macro="" textlink="">
      <xdr:nvSpPr>
        <xdr:cNvPr id="338" name="【一般廃棄物処理施設】&#10;有形固定資産減価償却率該当値テキスト"/>
        <xdr:cNvSpPr txBox="1"/>
      </xdr:nvSpPr>
      <xdr:spPr>
        <a:xfrm>
          <a:off x="16408400" y="7095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12337</xdr:rowOff>
    </xdr:from>
    <xdr:to>
      <xdr:col>22</xdr:col>
      <xdr:colOff>415925</xdr:colOff>
      <xdr:row>40</xdr:row>
      <xdr:rowOff>113937</xdr:rowOff>
    </xdr:to>
    <xdr:sp macro="" textlink="">
      <xdr:nvSpPr>
        <xdr:cNvPr id="339" name="円/楕円 338"/>
        <xdr:cNvSpPr/>
      </xdr:nvSpPr>
      <xdr:spPr>
        <a:xfrm>
          <a:off x="15430500" y="687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40</xdr:row>
      <xdr:rowOff>63137</xdr:rowOff>
    </xdr:from>
    <xdr:to>
      <xdr:col>23</xdr:col>
      <xdr:colOff>517525</xdr:colOff>
      <xdr:row>42</xdr:row>
      <xdr:rowOff>30480</xdr:rowOff>
    </xdr:to>
    <xdr:cxnSp macro="">
      <xdr:nvCxnSpPr>
        <xdr:cNvPr id="340" name="直線コネクタ 339"/>
        <xdr:cNvCxnSpPr/>
      </xdr:nvCxnSpPr>
      <xdr:spPr>
        <a:xfrm>
          <a:off x="15481300" y="6921137"/>
          <a:ext cx="8382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40</xdr:row>
      <xdr:rowOff>105064</xdr:rowOff>
    </xdr:from>
    <xdr:ext cx="405111" cy="259045"/>
    <xdr:sp macro="" textlink="">
      <xdr:nvSpPr>
        <xdr:cNvPr id="341" name="n_1mainValue【一般廃棄物処理施設】&#10;有形固定資産減価償却率"/>
        <xdr:cNvSpPr txBox="1"/>
      </xdr:nvSpPr>
      <xdr:spPr>
        <a:xfrm>
          <a:off x="15266043" y="696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42" name="正方形/長方形 34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43" name="正方形/長方形 34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44" name="正方形/長方形 34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45" name="正方形/長方形 34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46" name="正方形/長方形 34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47" name="正方形/長方形 34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48" name="正方形/長方形 34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87,112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49" name="正方形/長方形 34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0" name="テキスト ボックス 34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51" name="直線コネクタ 35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43</xdr:row>
      <xdr:rowOff>105427</xdr:rowOff>
    </xdr:from>
    <xdr:ext cx="531299" cy="259045"/>
    <xdr:sp macro="" textlink="">
      <xdr:nvSpPr>
        <xdr:cNvPr id="352" name="テキスト ボックス 351"/>
        <xdr:cNvSpPr txBox="1"/>
      </xdr:nvSpPr>
      <xdr:spPr>
        <a:xfrm>
          <a:off x="17756701" y="747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42</xdr:row>
      <xdr:rowOff>92528</xdr:rowOff>
    </xdr:from>
    <xdr:to>
      <xdr:col>33</xdr:col>
      <xdr:colOff>314325</xdr:colOff>
      <xdr:row>42</xdr:row>
      <xdr:rowOff>92528</xdr:rowOff>
    </xdr:to>
    <xdr:cxnSp macro="">
      <xdr:nvCxnSpPr>
        <xdr:cNvPr id="353" name="直線コネクタ 35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41</xdr:row>
      <xdr:rowOff>121755</xdr:rowOff>
    </xdr:from>
    <xdr:ext cx="531299" cy="259045"/>
    <xdr:sp macro="" textlink="">
      <xdr:nvSpPr>
        <xdr:cNvPr id="354" name="テキスト ボックス 353"/>
        <xdr:cNvSpPr txBox="1"/>
      </xdr:nvSpPr>
      <xdr:spPr>
        <a:xfrm>
          <a:off x="17756701" y="7151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55" name="直線コネクタ 35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39</xdr:row>
      <xdr:rowOff>138084</xdr:rowOff>
    </xdr:from>
    <xdr:ext cx="531299" cy="259045"/>
    <xdr:sp macro="" textlink="">
      <xdr:nvSpPr>
        <xdr:cNvPr id="356" name="テキスト ボックス 355"/>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57" name="直線コネクタ 35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37</xdr:row>
      <xdr:rowOff>154412</xdr:rowOff>
    </xdr:from>
    <xdr:ext cx="531299" cy="259045"/>
    <xdr:sp macro="" textlink="">
      <xdr:nvSpPr>
        <xdr:cNvPr id="358" name="テキスト ボックス 357"/>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59" name="直線コネクタ 35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170741</xdr:rowOff>
    </xdr:from>
    <xdr:ext cx="531299" cy="259045"/>
    <xdr:sp macro="" textlink="">
      <xdr:nvSpPr>
        <xdr:cNvPr id="360" name="テキスト ボックス 359"/>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61" name="直線コネクタ 36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34</xdr:row>
      <xdr:rowOff>15620</xdr:rowOff>
    </xdr:from>
    <xdr:ext cx="531299" cy="259045"/>
    <xdr:sp macro="" textlink="">
      <xdr:nvSpPr>
        <xdr:cNvPr id="362" name="テキスト ボックス 361"/>
        <xdr:cNvSpPr txBox="1"/>
      </xdr:nvSpPr>
      <xdr:spPr>
        <a:xfrm>
          <a:off x="17756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63" name="直線コネクタ 36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31949</xdr:rowOff>
    </xdr:from>
    <xdr:ext cx="531299" cy="259045"/>
    <xdr:sp macro="" textlink="">
      <xdr:nvSpPr>
        <xdr:cNvPr id="364" name="テキスト ボックス 363"/>
        <xdr:cNvSpPr txBox="1"/>
      </xdr:nvSpPr>
      <xdr:spPr>
        <a:xfrm>
          <a:off x="17756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65" name="直線コネクタ 3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48277</xdr:rowOff>
    </xdr:from>
    <xdr:ext cx="531299" cy="259045"/>
    <xdr:sp macro="" textlink="">
      <xdr:nvSpPr>
        <xdr:cNvPr id="366" name="テキスト ボックス 365"/>
        <xdr:cNvSpPr txBox="1"/>
      </xdr:nvSpPr>
      <xdr:spPr>
        <a:xfrm>
          <a:off x="17756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6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129758</xdr:rowOff>
    </xdr:from>
    <xdr:to>
      <xdr:col>32</xdr:col>
      <xdr:colOff>186689</xdr:colOff>
      <xdr:row>41</xdr:row>
      <xdr:rowOff>71040</xdr:rowOff>
    </xdr:to>
    <xdr:cxnSp macro="">
      <xdr:nvCxnSpPr>
        <xdr:cNvPr id="368" name="直線コネクタ 367"/>
        <xdr:cNvCxnSpPr/>
      </xdr:nvCxnSpPr>
      <xdr:spPr>
        <a:xfrm flipV="1">
          <a:off x="22160864" y="5787608"/>
          <a:ext cx="0" cy="13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74867</xdr:rowOff>
    </xdr:from>
    <xdr:ext cx="534377" cy="259045"/>
    <xdr:sp macro="" textlink="">
      <xdr:nvSpPr>
        <xdr:cNvPr id="369" name="【一般廃棄物処理施設】&#10;一人当たり有形固定資産（償却資産）額最小値テキスト"/>
        <xdr:cNvSpPr txBox="1"/>
      </xdr:nvSpPr>
      <xdr:spPr>
        <a:xfrm>
          <a:off x="22250400" y="7104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35,908</a:t>
          </a:r>
          <a:endParaRPr kumimoji="1" lang="ja-JP" altLang="en-US" sz="1000" b="1">
            <a:latin typeface="ＭＳ Ｐゴシック"/>
          </a:endParaRPr>
        </a:p>
      </xdr:txBody>
    </xdr:sp>
    <xdr:clientData/>
  </xdr:oneCellAnchor>
  <xdr:twoCellAnchor>
    <xdr:from>
      <xdr:col>32</xdr:col>
      <xdr:colOff>98425</xdr:colOff>
      <xdr:row>41</xdr:row>
      <xdr:rowOff>71040</xdr:rowOff>
    </xdr:from>
    <xdr:to>
      <xdr:col>32</xdr:col>
      <xdr:colOff>276225</xdr:colOff>
      <xdr:row>41</xdr:row>
      <xdr:rowOff>71040</xdr:rowOff>
    </xdr:to>
    <xdr:cxnSp macro="">
      <xdr:nvCxnSpPr>
        <xdr:cNvPr id="370" name="直線コネクタ 369"/>
        <xdr:cNvCxnSpPr/>
      </xdr:nvCxnSpPr>
      <xdr:spPr>
        <a:xfrm>
          <a:off x="22072600" y="710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76435</xdr:rowOff>
    </xdr:from>
    <xdr:ext cx="534377" cy="259045"/>
    <xdr:sp macro="" textlink="">
      <xdr:nvSpPr>
        <xdr:cNvPr id="371" name="【一般廃棄物処理施設】&#10;一人当たり有形固定資産（償却資産）額最大値テキスト"/>
        <xdr:cNvSpPr txBox="1"/>
      </xdr:nvSpPr>
      <xdr:spPr>
        <a:xfrm>
          <a:off x="22250400" y="556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76,110</a:t>
          </a:r>
          <a:endParaRPr kumimoji="1" lang="ja-JP" altLang="en-US" sz="1000" b="1">
            <a:latin typeface="ＭＳ Ｐゴシック"/>
          </a:endParaRPr>
        </a:p>
      </xdr:txBody>
    </xdr:sp>
    <xdr:clientData/>
  </xdr:oneCellAnchor>
  <xdr:twoCellAnchor>
    <xdr:from>
      <xdr:col>32</xdr:col>
      <xdr:colOff>98425</xdr:colOff>
      <xdr:row>33</xdr:row>
      <xdr:rowOff>129758</xdr:rowOff>
    </xdr:from>
    <xdr:to>
      <xdr:col>32</xdr:col>
      <xdr:colOff>276225</xdr:colOff>
      <xdr:row>33</xdr:row>
      <xdr:rowOff>129758</xdr:rowOff>
    </xdr:to>
    <xdr:cxnSp macro="">
      <xdr:nvCxnSpPr>
        <xdr:cNvPr id="372" name="直線コネクタ 371"/>
        <xdr:cNvCxnSpPr/>
      </xdr:nvCxnSpPr>
      <xdr:spPr>
        <a:xfrm>
          <a:off x="22072600" y="5787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18788</xdr:rowOff>
    </xdr:from>
    <xdr:ext cx="534377" cy="259045"/>
    <xdr:sp macro="" textlink="">
      <xdr:nvSpPr>
        <xdr:cNvPr id="373" name="【一般廃棄物処理施設】&#10;一人当たり有形固定資産（償却資産）額平均値テキスト"/>
        <xdr:cNvSpPr txBox="1"/>
      </xdr:nvSpPr>
      <xdr:spPr>
        <a:xfrm>
          <a:off x="22250400" y="6019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62,903</a:t>
          </a:r>
          <a:endParaRPr kumimoji="1" lang="ja-JP" altLang="en-US" sz="1000" b="1">
            <a:solidFill>
              <a:srgbClr val="000080"/>
            </a:solidFill>
            <a:latin typeface="ＭＳ Ｐゴシック"/>
          </a:endParaRPr>
        </a:p>
      </xdr:txBody>
    </xdr:sp>
    <xdr:clientData/>
  </xdr:oneCellAnchor>
  <xdr:twoCellAnchor>
    <xdr:from>
      <xdr:col>32</xdr:col>
      <xdr:colOff>136525</xdr:colOff>
      <xdr:row>35</xdr:row>
      <xdr:rowOff>167361</xdr:rowOff>
    </xdr:from>
    <xdr:to>
      <xdr:col>32</xdr:col>
      <xdr:colOff>238125</xdr:colOff>
      <xdr:row>36</xdr:row>
      <xdr:rowOff>97511</xdr:rowOff>
    </xdr:to>
    <xdr:sp macro="" textlink="">
      <xdr:nvSpPr>
        <xdr:cNvPr id="374" name="フローチャート : 判断 373"/>
        <xdr:cNvSpPr/>
      </xdr:nvSpPr>
      <xdr:spPr>
        <a:xfrm>
          <a:off x="22110700" y="616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121902</xdr:rowOff>
    </xdr:from>
    <xdr:to>
      <xdr:col>31</xdr:col>
      <xdr:colOff>85725</xdr:colOff>
      <xdr:row>36</xdr:row>
      <xdr:rowOff>52052</xdr:rowOff>
    </xdr:to>
    <xdr:sp macro="" textlink="">
      <xdr:nvSpPr>
        <xdr:cNvPr id="375" name="フローチャート : 判断 374"/>
        <xdr:cNvSpPr/>
      </xdr:nvSpPr>
      <xdr:spPr>
        <a:xfrm>
          <a:off x="21272500" y="6122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34</xdr:row>
      <xdr:rowOff>68579</xdr:rowOff>
    </xdr:from>
    <xdr:ext cx="534377" cy="259045"/>
    <xdr:sp macro="" textlink="">
      <xdr:nvSpPr>
        <xdr:cNvPr id="376" name="n_1aveValue【一般廃棄物処理施設】&#10;一人当たり有形固定資産（償却資産）額"/>
        <xdr:cNvSpPr txBox="1"/>
      </xdr:nvSpPr>
      <xdr:spPr>
        <a:xfrm>
          <a:off x="21043411" y="589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64,295</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77" name="テキスト ボックス 3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78" name="テキスト ボックス 3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79" name="テキスト ボックス 3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0" name="テキスト ボックス 3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1" name="テキスト ボックス 3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157008</xdr:rowOff>
    </xdr:from>
    <xdr:to>
      <xdr:col>32</xdr:col>
      <xdr:colOff>238125</xdr:colOff>
      <xdr:row>38</xdr:row>
      <xdr:rowOff>87158</xdr:rowOff>
    </xdr:to>
    <xdr:sp macro="" textlink="">
      <xdr:nvSpPr>
        <xdr:cNvPr id="382" name="円/楕円 381"/>
        <xdr:cNvSpPr/>
      </xdr:nvSpPr>
      <xdr:spPr>
        <a:xfrm>
          <a:off x="22110700" y="6500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135435</xdr:rowOff>
    </xdr:from>
    <xdr:ext cx="534377" cy="259045"/>
    <xdr:sp macro="" textlink="">
      <xdr:nvSpPr>
        <xdr:cNvPr id="383" name="【一般廃棄物処理施設】&#10;一人当たり有形固定資産（償却資産）額該当値テキスト"/>
        <xdr:cNvSpPr txBox="1"/>
      </xdr:nvSpPr>
      <xdr:spPr>
        <a:xfrm>
          <a:off x="22250400" y="647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52,720</a:t>
          </a:r>
          <a:endParaRPr kumimoji="1" lang="ja-JP" altLang="en-US" sz="1000" b="1">
            <a:solidFill>
              <a:srgbClr val="FF0000"/>
            </a:solidFill>
            <a:latin typeface="ＭＳ Ｐゴシック"/>
          </a:endParaRPr>
        </a:p>
      </xdr:txBody>
    </xdr:sp>
    <xdr:clientData/>
  </xdr:oneCellAnchor>
  <xdr:twoCellAnchor>
    <xdr:from>
      <xdr:col>30</xdr:col>
      <xdr:colOff>669925</xdr:colOff>
      <xdr:row>40</xdr:row>
      <xdr:rowOff>146427</xdr:rowOff>
    </xdr:from>
    <xdr:to>
      <xdr:col>31</xdr:col>
      <xdr:colOff>85725</xdr:colOff>
      <xdr:row>41</xdr:row>
      <xdr:rowOff>76577</xdr:rowOff>
    </xdr:to>
    <xdr:sp macro="" textlink="">
      <xdr:nvSpPr>
        <xdr:cNvPr id="384" name="円/楕円 383"/>
        <xdr:cNvSpPr/>
      </xdr:nvSpPr>
      <xdr:spPr>
        <a:xfrm>
          <a:off x="21272500" y="700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36358</xdr:rowOff>
    </xdr:from>
    <xdr:to>
      <xdr:col>32</xdr:col>
      <xdr:colOff>187325</xdr:colOff>
      <xdr:row>41</xdr:row>
      <xdr:rowOff>25777</xdr:rowOff>
    </xdr:to>
    <xdr:cxnSp macro="">
      <xdr:nvCxnSpPr>
        <xdr:cNvPr id="385" name="直線コネクタ 384"/>
        <xdr:cNvCxnSpPr/>
      </xdr:nvCxnSpPr>
      <xdr:spPr>
        <a:xfrm flipV="1">
          <a:off x="21323300" y="6551458"/>
          <a:ext cx="838200" cy="503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440836</xdr:colOff>
      <xdr:row>41</xdr:row>
      <xdr:rowOff>67704</xdr:rowOff>
    </xdr:from>
    <xdr:ext cx="534377" cy="259045"/>
    <xdr:sp macro="" textlink="">
      <xdr:nvSpPr>
        <xdr:cNvPr id="386" name="n_1mainValue【一般廃棄物処理施設】&#10;一人当たり有形固定資産（償却資産）額"/>
        <xdr:cNvSpPr txBox="1"/>
      </xdr:nvSpPr>
      <xdr:spPr>
        <a:xfrm>
          <a:off x="21043411" y="7097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37,294</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87" name="正方形/長方形 38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88" name="正方形/長方形 38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89" name="正方形/長方形 38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0" name="正方形/長方形 38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1" name="正方形/長方形 39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92" name="正方形/長方形 39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93" name="正方形/長方形 39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94" name="正方形/長方形 39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95" name="テキスト ボックス 39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96" name="直線コネクタ 39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97" name="テキスト ボックス 39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98" name="直線コネクタ 39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99" name="テキスト ボックス 39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0" name="直線コネクタ 39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1" name="テキスト ボックス 40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2" name="直線コネクタ 40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03" name="テキスト ボックス 40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04" name="直線コネクタ 40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05" name="テキスト ボックス 40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06" name="直線コネクタ 40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124477</xdr:rowOff>
    </xdr:from>
    <xdr:ext cx="467179" cy="259045"/>
    <xdr:sp macro="" textlink="">
      <xdr:nvSpPr>
        <xdr:cNvPr id="407" name="テキスト ボックス 406"/>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08" name="直線コネクタ 40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09" name="テキスト ボックス 408"/>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66675</xdr:rowOff>
    </xdr:from>
    <xdr:to>
      <xdr:col>23</xdr:col>
      <xdr:colOff>516889</xdr:colOff>
      <xdr:row>64</xdr:row>
      <xdr:rowOff>89535</xdr:rowOff>
    </xdr:to>
    <xdr:cxnSp macro="">
      <xdr:nvCxnSpPr>
        <xdr:cNvPr id="411" name="直線コネクタ 410"/>
        <xdr:cNvCxnSpPr/>
      </xdr:nvCxnSpPr>
      <xdr:spPr>
        <a:xfrm flipV="1">
          <a:off x="16318864" y="9667875"/>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93362</xdr:rowOff>
    </xdr:from>
    <xdr:ext cx="405111" cy="259045"/>
    <xdr:sp macro="" textlink="">
      <xdr:nvSpPr>
        <xdr:cNvPr id="412" name="【保健センター・保健所】&#10;有形固定資産減価償却率最小値テキスト"/>
        <xdr:cNvSpPr txBox="1"/>
      </xdr:nvSpPr>
      <xdr:spPr>
        <a:xfrm>
          <a:off x="16408400" y="1106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428625</xdr:colOff>
      <xdr:row>64</xdr:row>
      <xdr:rowOff>89535</xdr:rowOff>
    </xdr:from>
    <xdr:to>
      <xdr:col>23</xdr:col>
      <xdr:colOff>606425</xdr:colOff>
      <xdr:row>64</xdr:row>
      <xdr:rowOff>89535</xdr:rowOff>
    </xdr:to>
    <xdr:cxnSp macro="">
      <xdr:nvCxnSpPr>
        <xdr:cNvPr id="413" name="直線コネクタ 412"/>
        <xdr:cNvCxnSpPr/>
      </xdr:nvCxnSpPr>
      <xdr:spPr>
        <a:xfrm>
          <a:off x="16230600" y="11062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13352</xdr:rowOff>
    </xdr:from>
    <xdr:ext cx="405111" cy="259045"/>
    <xdr:sp macro="" textlink="">
      <xdr:nvSpPr>
        <xdr:cNvPr id="414" name="【保健センター・保健所】&#10;有形固定資産減価償却率最大値テキスト"/>
        <xdr:cNvSpPr txBox="1"/>
      </xdr:nvSpPr>
      <xdr:spPr>
        <a:xfrm>
          <a:off x="164084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92.5</a:t>
          </a:r>
          <a:endParaRPr kumimoji="1" lang="ja-JP" altLang="en-US" sz="1000" b="1">
            <a:latin typeface="ＭＳ Ｐゴシック"/>
          </a:endParaRPr>
        </a:p>
      </xdr:txBody>
    </xdr:sp>
    <xdr:clientData/>
  </xdr:oneCellAnchor>
  <xdr:twoCellAnchor>
    <xdr:from>
      <xdr:col>23</xdr:col>
      <xdr:colOff>428625</xdr:colOff>
      <xdr:row>56</xdr:row>
      <xdr:rowOff>66675</xdr:rowOff>
    </xdr:from>
    <xdr:to>
      <xdr:col>23</xdr:col>
      <xdr:colOff>606425</xdr:colOff>
      <xdr:row>56</xdr:row>
      <xdr:rowOff>66675</xdr:rowOff>
    </xdr:to>
    <xdr:cxnSp macro="">
      <xdr:nvCxnSpPr>
        <xdr:cNvPr id="415" name="直線コネクタ 414"/>
        <xdr:cNvCxnSpPr/>
      </xdr:nvCxnSpPr>
      <xdr:spPr>
        <a:xfrm>
          <a:off x="16230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61</xdr:row>
      <xdr:rowOff>1922</xdr:rowOff>
    </xdr:from>
    <xdr:ext cx="405111" cy="259045"/>
    <xdr:sp macro="" textlink="">
      <xdr:nvSpPr>
        <xdr:cNvPr id="416" name="【保健センター・保健所】&#10;有形固定資産減価償却率平均値テキスト"/>
        <xdr:cNvSpPr txBox="1"/>
      </xdr:nvSpPr>
      <xdr:spPr>
        <a:xfrm>
          <a:off x="16408400" y="104603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23495</xdr:rowOff>
    </xdr:from>
    <xdr:to>
      <xdr:col>23</xdr:col>
      <xdr:colOff>568325</xdr:colOff>
      <xdr:row>61</xdr:row>
      <xdr:rowOff>125095</xdr:rowOff>
    </xdr:to>
    <xdr:sp macro="" textlink="">
      <xdr:nvSpPr>
        <xdr:cNvPr id="417" name="フローチャート : 判断 416"/>
        <xdr:cNvSpPr/>
      </xdr:nvSpPr>
      <xdr:spPr>
        <a:xfrm>
          <a:off x="162687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153035</xdr:rowOff>
    </xdr:from>
    <xdr:to>
      <xdr:col>22</xdr:col>
      <xdr:colOff>415925</xdr:colOff>
      <xdr:row>62</xdr:row>
      <xdr:rowOff>83185</xdr:rowOff>
    </xdr:to>
    <xdr:sp macro="" textlink="">
      <xdr:nvSpPr>
        <xdr:cNvPr id="418" name="フローチャート : 判断 417"/>
        <xdr:cNvSpPr/>
      </xdr:nvSpPr>
      <xdr:spPr>
        <a:xfrm>
          <a:off x="15430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62</xdr:row>
      <xdr:rowOff>74312</xdr:rowOff>
    </xdr:from>
    <xdr:ext cx="405111" cy="259045"/>
    <xdr:sp macro="" textlink="">
      <xdr:nvSpPr>
        <xdr:cNvPr id="419" name="n_1aveValue【保健センター・保健所】&#10;有形固定資産減価償却率"/>
        <xdr:cNvSpPr txBox="1"/>
      </xdr:nvSpPr>
      <xdr:spPr>
        <a:xfrm>
          <a:off x="15266043"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420" name="テキスト ボックス 41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1" name="テキスト ボックス 42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2" name="テキスト ボックス 42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3" name="テキスト ボックス 42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24" name="テキスト ボックス 42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151130</xdr:rowOff>
    </xdr:from>
    <xdr:to>
      <xdr:col>23</xdr:col>
      <xdr:colOff>568325</xdr:colOff>
      <xdr:row>60</xdr:row>
      <xdr:rowOff>81280</xdr:rowOff>
    </xdr:to>
    <xdr:sp macro="" textlink="">
      <xdr:nvSpPr>
        <xdr:cNvPr id="425" name="円/楕円 424"/>
        <xdr:cNvSpPr/>
      </xdr:nvSpPr>
      <xdr:spPr>
        <a:xfrm>
          <a:off x="16268700" y="1026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59</xdr:row>
      <xdr:rowOff>2557</xdr:rowOff>
    </xdr:from>
    <xdr:ext cx="405111" cy="259045"/>
    <xdr:sp macro="" textlink="">
      <xdr:nvSpPr>
        <xdr:cNvPr id="426" name="【保健センター・保健所】&#10;有形固定資産減価償却率該当値テキスト"/>
        <xdr:cNvSpPr txBox="1"/>
      </xdr:nvSpPr>
      <xdr:spPr>
        <a:xfrm>
          <a:off x="16408400" y="1011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22</xdr:col>
      <xdr:colOff>314325</xdr:colOff>
      <xdr:row>60</xdr:row>
      <xdr:rowOff>59690</xdr:rowOff>
    </xdr:from>
    <xdr:to>
      <xdr:col>22</xdr:col>
      <xdr:colOff>415925</xdr:colOff>
      <xdr:row>60</xdr:row>
      <xdr:rowOff>161290</xdr:rowOff>
    </xdr:to>
    <xdr:sp macro="" textlink="">
      <xdr:nvSpPr>
        <xdr:cNvPr id="427" name="円/楕円 426"/>
        <xdr:cNvSpPr/>
      </xdr:nvSpPr>
      <xdr:spPr>
        <a:xfrm>
          <a:off x="15430500" y="10346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60</xdr:row>
      <xdr:rowOff>30480</xdr:rowOff>
    </xdr:from>
    <xdr:to>
      <xdr:col>23</xdr:col>
      <xdr:colOff>517525</xdr:colOff>
      <xdr:row>60</xdr:row>
      <xdr:rowOff>110490</xdr:rowOff>
    </xdr:to>
    <xdr:cxnSp macro="">
      <xdr:nvCxnSpPr>
        <xdr:cNvPr id="428" name="直線コネクタ 427"/>
        <xdr:cNvCxnSpPr/>
      </xdr:nvCxnSpPr>
      <xdr:spPr>
        <a:xfrm flipV="1">
          <a:off x="15481300" y="1031748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59</xdr:row>
      <xdr:rowOff>6367</xdr:rowOff>
    </xdr:from>
    <xdr:ext cx="405111" cy="259045"/>
    <xdr:sp macro="" textlink="">
      <xdr:nvSpPr>
        <xdr:cNvPr id="429" name="n_1mainValue【保健センター・保健所】&#10;有形固定資産減価償却率"/>
        <xdr:cNvSpPr txBox="1"/>
      </xdr:nvSpPr>
      <xdr:spPr>
        <a:xfrm>
          <a:off x="15266043" y="1012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0" name="正方形/長方形 42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1" name="正方形/長方形 43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2" name="正方形/長方形 43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33" name="正方形/長方形 43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34" name="正方形/長方形 43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35" name="正方形/長方形 43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36" name="正方形/長方形 43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37" name="正方形/長方形 43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38" name="テキスト ボックス 43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39" name="直線コネクタ 43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440" name="直線コネクタ 43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1" name="テキスト ボックス 44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42" name="直線コネクタ 44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43" name="テキスト ボックス 44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44" name="直線コネクタ 44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45" name="テキスト ボックス 44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46" name="直線コネクタ 44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47" name="テキスト ボックス 44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48" name="直線コネクタ 44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49" name="テキスト ボックス 44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52578</xdr:rowOff>
    </xdr:from>
    <xdr:to>
      <xdr:col>32</xdr:col>
      <xdr:colOff>186689</xdr:colOff>
      <xdr:row>63</xdr:row>
      <xdr:rowOff>89154</xdr:rowOff>
    </xdr:to>
    <xdr:cxnSp macro="">
      <xdr:nvCxnSpPr>
        <xdr:cNvPr id="451" name="直線コネクタ 450"/>
        <xdr:cNvCxnSpPr/>
      </xdr:nvCxnSpPr>
      <xdr:spPr>
        <a:xfrm flipV="1">
          <a:off x="22160864" y="9825228"/>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92981</xdr:rowOff>
    </xdr:from>
    <xdr:ext cx="469744" cy="259045"/>
    <xdr:sp macro="" textlink="">
      <xdr:nvSpPr>
        <xdr:cNvPr id="452" name="【保健センター・保健所】&#10;一人当たり面積最小値テキスト"/>
        <xdr:cNvSpPr txBox="1"/>
      </xdr:nvSpPr>
      <xdr:spPr>
        <a:xfrm>
          <a:off x="22250400" y="1089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63</xdr:row>
      <xdr:rowOff>89154</xdr:rowOff>
    </xdr:from>
    <xdr:to>
      <xdr:col>32</xdr:col>
      <xdr:colOff>276225</xdr:colOff>
      <xdr:row>63</xdr:row>
      <xdr:rowOff>89154</xdr:rowOff>
    </xdr:to>
    <xdr:cxnSp macro="">
      <xdr:nvCxnSpPr>
        <xdr:cNvPr id="453" name="直線コネクタ 452"/>
        <xdr:cNvCxnSpPr/>
      </xdr:nvCxnSpPr>
      <xdr:spPr>
        <a:xfrm>
          <a:off x="22072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170705</xdr:rowOff>
    </xdr:from>
    <xdr:ext cx="469744" cy="259045"/>
    <xdr:sp macro="" textlink="">
      <xdr:nvSpPr>
        <xdr:cNvPr id="454" name="【保健センター・保健所】&#10;一人当たり面積最大値テキスト"/>
        <xdr:cNvSpPr txBox="1"/>
      </xdr:nvSpPr>
      <xdr:spPr>
        <a:xfrm>
          <a:off x="22250400" y="96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0.251</a:t>
          </a:r>
          <a:endParaRPr kumimoji="1" lang="ja-JP" altLang="en-US" sz="1000" b="1">
            <a:latin typeface="ＭＳ Ｐゴシック"/>
          </a:endParaRPr>
        </a:p>
      </xdr:txBody>
    </xdr:sp>
    <xdr:clientData/>
  </xdr:oneCellAnchor>
  <xdr:twoCellAnchor>
    <xdr:from>
      <xdr:col>32</xdr:col>
      <xdr:colOff>98425</xdr:colOff>
      <xdr:row>57</xdr:row>
      <xdr:rowOff>52578</xdr:rowOff>
    </xdr:from>
    <xdr:to>
      <xdr:col>32</xdr:col>
      <xdr:colOff>276225</xdr:colOff>
      <xdr:row>57</xdr:row>
      <xdr:rowOff>52578</xdr:rowOff>
    </xdr:to>
    <xdr:cxnSp macro="">
      <xdr:nvCxnSpPr>
        <xdr:cNvPr id="455" name="直線コネクタ 454"/>
        <xdr:cNvCxnSpPr/>
      </xdr:nvCxnSpPr>
      <xdr:spPr>
        <a:xfrm>
          <a:off x="22072600" y="9825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149369</xdr:rowOff>
    </xdr:from>
    <xdr:ext cx="469744" cy="259045"/>
    <xdr:sp macro="" textlink="">
      <xdr:nvSpPr>
        <xdr:cNvPr id="456" name="【保健センター・保健所】&#10;一人当たり面積平均値テキスト"/>
        <xdr:cNvSpPr txBox="1"/>
      </xdr:nvSpPr>
      <xdr:spPr>
        <a:xfrm>
          <a:off x="22250400" y="1060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0.064</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170942</xdr:rowOff>
    </xdr:from>
    <xdr:to>
      <xdr:col>32</xdr:col>
      <xdr:colOff>238125</xdr:colOff>
      <xdr:row>62</xdr:row>
      <xdr:rowOff>101092</xdr:rowOff>
    </xdr:to>
    <xdr:sp macro="" textlink="">
      <xdr:nvSpPr>
        <xdr:cNvPr id="457" name="フローチャート : 判断 456"/>
        <xdr:cNvSpPr/>
      </xdr:nvSpPr>
      <xdr:spPr>
        <a:xfrm>
          <a:off x="22110700" y="1062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134366</xdr:rowOff>
    </xdr:from>
    <xdr:to>
      <xdr:col>31</xdr:col>
      <xdr:colOff>85725</xdr:colOff>
      <xdr:row>62</xdr:row>
      <xdr:rowOff>64516</xdr:rowOff>
    </xdr:to>
    <xdr:sp macro="" textlink="">
      <xdr:nvSpPr>
        <xdr:cNvPr id="458" name="フローチャート : 判断 457"/>
        <xdr:cNvSpPr/>
      </xdr:nvSpPr>
      <xdr:spPr>
        <a:xfrm>
          <a:off x="21272500" y="1059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55643</xdr:rowOff>
    </xdr:from>
    <xdr:ext cx="469744" cy="259045"/>
    <xdr:sp macro="" textlink="">
      <xdr:nvSpPr>
        <xdr:cNvPr id="459" name="n_1aveValue【保健センター・保健所】&#10;一人当たり面積"/>
        <xdr:cNvSpPr txBox="1"/>
      </xdr:nvSpPr>
      <xdr:spPr>
        <a:xfrm>
          <a:off x="21075727" y="1068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0.072</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60" name="テキスト ボックス 45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1" name="テキスト ボックス 46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2" name="テキスト ボックス 46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63" name="テキスト ボックス 46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64" name="テキスト ボックス 46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86360</xdr:rowOff>
    </xdr:from>
    <xdr:to>
      <xdr:col>32</xdr:col>
      <xdr:colOff>238125</xdr:colOff>
      <xdr:row>59</xdr:row>
      <xdr:rowOff>16510</xdr:rowOff>
    </xdr:to>
    <xdr:sp macro="" textlink="">
      <xdr:nvSpPr>
        <xdr:cNvPr id="465" name="円/楕円 464"/>
        <xdr:cNvSpPr/>
      </xdr:nvSpPr>
      <xdr:spPr>
        <a:xfrm>
          <a:off x="22110700" y="1003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57</xdr:row>
      <xdr:rowOff>109237</xdr:rowOff>
    </xdr:from>
    <xdr:ext cx="469744" cy="259045"/>
    <xdr:sp macro="" textlink="">
      <xdr:nvSpPr>
        <xdr:cNvPr id="466" name="【保健センター・保健所】&#10;一人当たり面積該当値テキスト"/>
        <xdr:cNvSpPr txBox="1"/>
      </xdr:nvSpPr>
      <xdr:spPr>
        <a:xfrm>
          <a:off x="22250400" y="9881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0.195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95504</xdr:rowOff>
    </xdr:from>
    <xdr:to>
      <xdr:col>31</xdr:col>
      <xdr:colOff>85725</xdr:colOff>
      <xdr:row>59</xdr:row>
      <xdr:rowOff>25654</xdr:rowOff>
    </xdr:to>
    <xdr:sp macro="" textlink="">
      <xdr:nvSpPr>
        <xdr:cNvPr id="467" name="円/楕円 466"/>
        <xdr:cNvSpPr/>
      </xdr:nvSpPr>
      <xdr:spPr>
        <a:xfrm>
          <a:off x="21272500" y="10039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58</xdr:row>
      <xdr:rowOff>137160</xdr:rowOff>
    </xdr:from>
    <xdr:to>
      <xdr:col>32</xdr:col>
      <xdr:colOff>187325</xdr:colOff>
      <xdr:row>58</xdr:row>
      <xdr:rowOff>146304</xdr:rowOff>
    </xdr:to>
    <xdr:cxnSp macro="">
      <xdr:nvCxnSpPr>
        <xdr:cNvPr id="468" name="直線コネクタ 467"/>
        <xdr:cNvCxnSpPr/>
      </xdr:nvCxnSpPr>
      <xdr:spPr>
        <a:xfrm flipV="1">
          <a:off x="21323300" y="100812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57</xdr:row>
      <xdr:rowOff>42181</xdr:rowOff>
    </xdr:from>
    <xdr:ext cx="469744" cy="259045"/>
    <xdr:sp macro="" textlink="">
      <xdr:nvSpPr>
        <xdr:cNvPr id="469" name="n_1mainValue【保健センター・保健所】&#10;一人当たり面積"/>
        <xdr:cNvSpPr txBox="1"/>
      </xdr:nvSpPr>
      <xdr:spPr>
        <a:xfrm>
          <a:off x="21075727" y="9814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0" name="正方形/長方形 46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1" name="正方形/長方形 47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72" name="正方形/長方形 47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73" name="正方形/長方形 47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74" name="正方形/長方形 47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75" name="正方形/長方形 47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76" name="正方形/長方形 47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77" name="正方形/長方形 47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78" name="テキスト ボックス 47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79" name="直線コネクタ 47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480" name="直線コネクタ 47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481" name="テキスト ボックス 48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482" name="直線コネクタ 48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483" name="テキスト ボックス 48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484" name="直線コネクタ 48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485" name="テキスト ボックス 48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486" name="直線コネクタ 48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487" name="テキスト ボックス 48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488" name="直線コネクタ 48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489" name="テキスト ボックス 48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490" name="直線コネクタ 48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491" name="テキスト ボックス 49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92" name="直線コネクタ 4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93" name="テキスト ボックス 49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9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70757</xdr:rowOff>
    </xdr:from>
    <xdr:to>
      <xdr:col>23</xdr:col>
      <xdr:colOff>516889</xdr:colOff>
      <xdr:row>85</xdr:row>
      <xdr:rowOff>100149</xdr:rowOff>
    </xdr:to>
    <xdr:cxnSp macro="">
      <xdr:nvCxnSpPr>
        <xdr:cNvPr id="495" name="直線コネクタ 494"/>
        <xdr:cNvCxnSpPr/>
      </xdr:nvCxnSpPr>
      <xdr:spPr>
        <a:xfrm flipV="1">
          <a:off x="16318864" y="13443857"/>
          <a:ext cx="0" cy="1229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103976</xdr:rowOff>
    </xdr:from>
    <xdr:ext cx="405111" cy="259045"/>
    <xdr:sp macro="" textlink="">
      <xdr:nvSpPr>
        <xdr:cNvPr id="496" name="【消防施設】&#10;有形固定資産減価償却率最小値テキスト"/>
        <xdr:cNvSpPr txBox="1"/>
      </xdr:nvSpPr>
      <xdr:spPr>
        <a:xfrm>
          <a:off x="164084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a:t>
          </a:r>
          <a:endParaRPr kumimoji="1" lang="ja-JP" altLang="en-US" sz="1000" b="1">
            <a:latin typeface="ＭＳ Ｐゴシック"/>
          </a:endParaRPr>
        </a:p>
      </xdr:txBody>
    </xdr:sp>
    <xdr:clientData/>
  </xdr:oneCellAnchor>
  <xdr:twoCellAnchor>
    <xdr:from>
      <xdr:col>23</xdr:col>
      <xdr:colOff>428625</xdr:colOff>
      <xdr:row>85</xdr:row>
      <xdr:rowOff>100149</xdr:rowOff>
    </xdr:from>
    <xdr:to>
      <xdr:col>23</xdr:col>
      <xdr:colOff>606425</xdr:colOff>
      <xdr:row>85</xdr:row>
      <xdr:rowOff>100149</xdr:rowOff>
    </xdr:to>
    <xdr:cxnSp macro="">
      <xdr:nvCxnSpPr>
        <xdr:cNvPr id="497" name="直線コネクタ 496"/>
        <xdr:cNvCxnSpPr/>
      </xdr:nvCxnSpPr>
      <xdr:spPr>
        <a:xfrm>
          <a:off x="16230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17434</xdr:rowOff>
    </xdr:from>
    <xdr:ext cx="405111" cy="259045"/>
    <xdr:sp macro="" textlink="">
      <xdr:nvSpPr>
        <xdr:cNvPr id="498" name="【消防施設】&#10;有形固定資産減価償却率最大値テキスト"/>
        <xdr:cNvSpPr txBox="1"/>
      </xdr:nvSpPr>
      <xdr:spPr>
        <a:xfrm>
          <a:off x="164084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428625</xdr:colOff>
      <xdr:row>78</xdr:row>
      <xdr:rowOff>70757</xdr:rowOff>
    </xdr:from>
    <xdr:to>
      <xdr:col>23</xdr:col>
      <xdr:colOff>606425</xdr:colOff>
      <xdr:row>78</xdr:row>
      <xdr:rowOff>70757</xdr:rowOff>
    </xdr:to>
    <xdr:cxnSp macro="">
      <xdr:nvCxnSpPr>
        <xdr:cNvPr id="499" name="直線コネクタ 498"/>
        <xdr:cNvCxnSpPr/>
      </xdr:nvCxnSpPr>
      <xdr:spPr>
        <a:xfrm>
          <a:off x="16230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85289</xdr:rowOff>
    </xdr:from>
    <xdr:ext cx="405111" cy="259045"/>
    <xdr:sp macro="" textlink="">
      <xdr:nvSpPr>
        <xdr:cNvPr id="500" name="【消防施設】&#10;有形固定資産減価償却率平均値テキスト"/>
        <xdr:cNvSpPr txBox="1"/>
      </xdr:nvSpPr>
      <xdr:spPr>
        <a:xfrm>
          <a:off x="16408400" y="1414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62412</xdr:rowOff>
    </xdr:from>
    <xdr:to>
      <xdr:col>23</xdr:col>
      <xdr:colOff>568325</xdr:colOff>
      <xdr:row>83</xdr:row>
      <xdr:rowOff>164012</xdr:rowOff>
    </xdr:to>
    <xdr:sp macro="" textlink="">
      <xdr:nvSpPr>
        <xdr:cNvPr id="501" name="フローチャート : 判断 500"/>
        <xdr:cNvSpPr/>
      </xdr:nvSpPr>
      <xdr:spPr>
        <a:xfrm>
          <a:off x="16268700" y="1429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31387</xdr:rowOff>
    </xdr:from>
    <xdr:to>
      <xdr:col>22</xdr:col>
      <xdr:colOff>415925</xdr:colOff>
      <xdr:row>82</xdr:row>
      <xdr:rowOff>132987</xdr:rowOff>
    </xdr:to>
    <xdr:sp macro="" textlink="">
      <xdr:nvSpPr>
        <xdr:cNvPr id="502" name="フローチャート : 判断 501"/>
        <xdr:cNvSpPr/>
      </xdr:nvSpPr>
      <xdr:spPr>
        <a:xfrm>
          <a:off x="15430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124114</xdr:rowOff>
    </xdr:from>
    <xdr:ext cx="405111" cy="259045"/>
    <xdr:sp macro="" textlink="">
      <xdr:nvSpPr>
        <xdr:cNvPr id="503" name="n_1aveValue【消防施設】&#10;有形固定資産減価償却率"/>
        <xdr:cNvSpPr txBox="1"/>
      </xdr:nvSpPr>
      <xdr:spPr>
        <a:xfrm>
          <a:off x="15266043" y="1418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504" name="テキスト ボックス 5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05" name="テキスト ボックス 5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06" name="テキスト ボックス 5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07" name="テキスト ボックス 5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08" name="テキスト ボックス 5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85</xdr:row>
      <xdr:rowOff>36286</xdr:rowOff>
    </xdr:from>
    <xdr:to>
      <xdr:col>23</xdr:col>
      <xdr:colOff>568325</xdr:colOff>
      <xdr:row>85</xdr:row>
      <xdr:rowOff>137886</xdr:rowOff>
    </xdr:to>
    <xdr:sp macro="" textlink="">
      <xdr:nvSpPr>
        <xdr:cNvPr id="509" name="円/楕円 508"/>
        <xdr:cNvSpPr/>
      </xdr:nvSpPr>
      <xdr:spPr>
        <a:xfrm>
          <a:off x="162687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84</xdr:row>
      <xdr:rowOff>122663</xdr:rowOff>
    </xdr:from>
    <xdr:ext cx="405111" cy="259045"/>
    <xdr:sp macro="" textlink="">
      <xdr:nvSpPr>
        <xdr:cNvPr id="510" name="【消防施設】&#10;有形固定資産減価償却率該当値テキスト"/>
        <xdr:cNvSpPr txBox="1"/>
      </xdr:nvSpPr>
      <xdr:spPr>
        <a:xfrm>
          <a:off x="16408400" y="14524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1995</xdr:rowOff>
    </xdr:from>
    <xdr:to>
      <xdr:col>22</xdr:col>
      <xdr:colOff>415925</xdr:colOff>
      <xdr:row>79</xdr:row>
      <xdr:rowOff>103595</xdr:rowOff>
    </xdr:to>
    <xdr:sp macro="" textlink="">
      <xdr:nvSpPr>
        <xdr:cNvPr id="511" name="円/楕円 510"/>
        <xdr:cNvSpPr/>
      </xdr:nvSpPr>
      <xdr:spPr>
        <a:xfrm>
          <a:off x="15430500" y="1354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79</xdr:row>
      <xdr:rowOff>52795</xdr:rowOff>
    </xdr:from>
    <xdr:to>
      <xdr:col>23</xdr:col>
      <xdr:colOff>517525</xdr:colOff>
      <xdr:row>85</xdr:row>
      <xdr:rowOff>87086</xdr:rowOff>
    </xdr:to>
    <xdr:cxnSp macro="">
      <xdr:nvCxnSpPr>
        <xdr:cNvPr id="512" name="直線コネクタ 511"/>
        <xdr:cNvCxnSpPr/>
      </xdr:nvCxnSpPr>
      <xdr:spPr>
        <a:xfrm>
          <a:off x="15481300" y="13597345"/>
          <a:ext cx="838200" cy="106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77</xdr:row>
      <xdr:rowOff>120122</xdr:rowOff>
    </xdr:from>
    <xdr:ext cx="405111" cy="259045"/>
    <xdr:sp macro="" textlink="">
      <xdr:nvSpPr>
        <xdr:cNvPr id="513" name="n_1mainValue【消防施設】&#10;有形固定資産減価償却率"/>
        <xdr:cNvSpPr txBox="1"/>
      </xdr:nvSpPr>
      <xdr:spPr>
        <a:xfrm>
          <a:off x="15266043" y="1332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14" name="正方形/長方形 51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15" name="正方形/長方形 51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16" name="正方形/長方形 51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17" name="正方形/長方形 51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18" name="正方形/長方形 51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19" name="正方形/長方形 51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20" name="正方形/長方形 51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21" name="正方形/長方形 52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22" name="テキスト ボックス 52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23" name="直線コネクタ 52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114300</xdr:rowOff>
    </xdr:from>
    <xdr:to>
      <xdr:col>33</xdr:col>
      <xdr:colOff>314325</xdr:colOff>
      <xdr:row>86</xdr:row>
      <xdr:rowOff>114300</xdr:rowOff>
    </xdr:to>
    <xdr:cxnSp macro="">
      <xdr:nvCxnSpPr>
        <xdr:cNvPr id="524" name="直線コネクタ 52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25" name="テキスト ボックス 52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26" name="直線コネクタ 52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27" name="テキスト ボックス 52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28" name="直線コネクタ 52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29" name="テキスト ボックス 52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30" name="直線コネクタ 52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31" name="テキスト ボックス 53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32" name="直線コネクタ 53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33" name="テキスト ボックス 53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34" name="直線コネクタ 53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35" name="テキスト ボックス 53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3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95250</xdr:rowOff>
    </xdr:from>
    <xdr:to>
      <xdr:col>32</xdr:col>
      <xdr:colOff>186689</xdr:colOff>
      <xdr:row>85</xdr:row>
      <xdr:rowOff>133350</xdr:rowOff>
    </xdr:to>
    <xdr:cxnSp macro="">
      <xdr:nvCxnSpPr>
        <xdr:cNvPr id="537" name="直線コネクタ 536"/>
        <xdr:cNvCxnSpPr/>
      </xdr:nvCxnSpPr>
      <xdr:spPr>
        <a:xfrm flipV="1">
          <a:off x="22160864" y="13296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137177</xdr:rowOff>
    </xdr:from>
    <xdr:ext cx="469744" cy="259045"/>
    <xdr:sp macro="" textlink="">
      <xdr:nvSpPr>
        <xdr:cNvPr id="538" name="【消防施設】&#10;一人当たり面積最小値テキスト"/>
        <xdr:cNvSpPr txBox="1"/>
      </xdr:nvSpPr>
      <xdr:spPr>
        <a:xfrm>
          <a:off x="22250400"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85</xdr:row>
      <xdr:rowOff>133350</xdr:rowOff>
    </xdr:from>
    <xdr:to>
      <xdr:col>32</xdr:col>
      <xdr:colOff>276225</xdr:colOff>
      <xdr:row>85</xdr:row>
      <xdr:rowOff>133350</xdr:rowOff>
    </xdr:to>
    <xdr:cxnSp macro="">
      <xdr:nvCxnSpPr>
        <xdr:cNvPr id="539" name="直線コネクタ 538"/>
        <xdr:cNvCxnSpPr/>
      </xdr:nvCxnSpPr>
      <xdr:spPr>
        <a:xfrm>
          <a:off x="22072600" y="1470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41927</xdr:rowOff>
    </xdr:from>
    <xdr:ext cx="469744" cy="259045"/>
    <xdr:sp macro="" textlink="">
      <xdr:nvSpPr>
        <xdr:cNvPr id="540" name="【消防施設】&#10;一人当たり面積最大値テキスト"/>
        <xdr:cNvSpPr txBox="1"/>
      </xdr:nvSpPr>
      <xdr:spPr>
        <a:xfrm>
          <a:off x="222504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0.123</a:t>
          </a:r>
          <a:endParaRPr kumimoji="1" lang="ja-JP" altLang="en-US" sz="1000" b="1">
            <a:latin typeface="ＭＳ Ｐゴシック"/>
          </a:endParaRPr>
        </a:p>
      </xdr:txBody>
    </xdr:sp>
    <xdr:clientData/>
  </xdr:oneCellAnchor>
  <xdr:twoCellAnchor>
    <xdr:from>
      <xdr:col>32</xdr:col>
      <xdr:colOff>98425</xdr:colOff>
      <xdr:row>77</xdr:row>
      <xdr:rowOff>95250</xdr:rowOff>
    </xdr:from>
    <xdr:to>
      <xdr:col>32</xdr:col>
      <xdr:colOff>276225</xdr:colOff>
      <xdr:row>77</xdr:row>
      <xdr:rowOff>95250</xdr:rowOff>
    </xdr:to>
    <xdr:cxnSp macro="">
      <xdr:nvCxnSpPr>
        <xdr:cNvPr id="541" name="直線コネクタ 540"/>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162577</xdr:rowOff>
    </xdr:from>
    <xdr:ext cx="469744" cy="259045"/>
    <xdr:sp macro="" textlink="">
      <xdr:nvSpPr>
        <xdr:cNvPr id="542" name="【消防施設】&#10;一人当たり面積平均値テキスト"/>
        <xdr:cNvSpPr txBox="1"/>
      </xdr:nvSpPr>
      <xdr:spPr>
        <a:xfrm>
          <a:off x="22250400" y="1405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0.048</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139700</xdr:rowOff>
    </xdr:from>
    <xdr:to>
      <xdr:col>32</xdr:col>
      <xdr:colOff>238125</xdr:colOff>
      <xdr:row>83</xdr:row>
      <xdr:rowOff>69850</xdr:rowOff>
    </xdr:to>
    <xdr:sp macro="" textlink="">
      <xdr:nvSpPr>
        <xdr:cNvPr id="543" name="フローチャート : 判断 542"/>
        <xdr:cNvSpPr/>
      </xdr:nvSpPr>
      <xdr:spPr>
        <a:xfrm>
          <a:off x="22110700" y="1419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69850</xdr:rowOff>
    </xdr:from>
    <xdr:to>
      <xdr:col>31</xdr:col>
      <xdr:colOff>85725</xdr:colOff>
      <xdr:row>82</xdr:row>
      <xdr:rowOff>0</xdr:rowOff>
    </xdr:to>
    <xdr:sp macro="" textlink="">
      <xdr:nvSpPr>
        <xdr:cNvPr id="544" name="フローチャート : 判断 543"/>
        <xdr:cNvSpPr/>
      </xdr:nvSpPr>
      <xdr:spPr>
        <a:xfrm>
          <a:off x="21272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80</xdr:row>
      <xdr:rowOff>16527</xdr:rowOff>
    </xdr:from>
    <xdr:ext cx="469744" cy="259045"/>
    <xdr:sp macro="" textlink="">
      <xdr:nvSpPr>
        <xdr:cNvPr id="545" name="n_1aveValue【消防施設】&#10;一人当たり面積"/>
        <xdr:cNvSpPr txBox="1"/>
      </xdr:nvSpPr>
      <xdr:spPr>
        <a:xfrm>
          <a:off x="21075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0.067</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46" name="テキスト ボックス 545"/>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47" name="テキスト ボックス 546"/>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48" name="テキスト ボックス 547"/>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49" name="テキスト ボックス 548"/>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50" name="テキスト ボックス 549"/>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83</xdr:row>
      <xdr:rowOff>107950</xdr:rowOff>
    </xdr:from>
    <xdr:to>
      <xdr:col>32</xdr:col>
      <xdr:colOff>238125</xdr:colOff>
      <xdr:row>84</xdr:row>
      <xdr:rowOff>38100</xdr:rowOff>
    </xdr:to>
    <xdr:sp macro="" textlink="">
      <xdr:nvSpPr>
        <xdr:cNvPr id="551" name="円/楕円 550"/>
        <xdr:cNvSpPr/>
      </xdr:nvSpPr>
      <xdr:spPr>
        <a:xfrm>
          <a:off x="221107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86377</xdr:rowOff>
    </xdr:from>
    <xdr:ext cx="469744" cy="259045"/>
    <xdr:sp macro="" textlink="">
      <xdr:nvSpPr>
        <xdr:cNvPr id="552" name="【消防施設】&#10;一人当たり面積該当値テキスト"/>
        <xdr:cNvSpPr txBox="1"/>
      </xdr:nvSpPr>
      <xdr:spPr>
        <a:xfrm>
          <a:off x="22250400" y="1431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30</xdr:col>
      <xdr:colOff>669925</xdr:colOff>
      <xdr:row>83</xdr:row>
      <xdr:rowOff>107950</xdr:rowOff>
    </xdr:from>
    <xdr:to>
      <xdr:col>31</xdr:col>
      <xdr:colOff>85725</xdr:colOff>
      <xdr:row>84</xdr:row>
      <xdr:rowOff>38100</xdr:rowOff>
    </xdr:to>
    <xdr:sp macro="" textlink="">
      <xdr:nvSpPr>
        <xdr:cNvPr id="553" name="円/楕円 552"/>
        <xdr:cNvSpPr/>
      </xdr:nvSpPr>
      <xdr:spPr>
        <a:xfrm>
          <a:off x="21272500" y="1433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83</xdr:row>
      <xdr:rowOff>158750</xdr:rowOff>
    </xdr:from>
    <xdr:to>
      <xdr:col>32</xdr:col>
      <xdr:colOff>187325</xdr:colOff>
      <xdr:row>83</xdr:row>
      <xdr:rowOff>158750</xdr:rowOff>
    </xdr:to>
    <xdr:cxnSp macro="">
      <xdr:nvCxnSpPr>
        <xdr:cNvPr id="554" name="直線コネクタ 553"/>
        <xdr:cNvCxnSpPr/>
      </xdr:nvCxnSpPr>
      <xdr:spPr>
        <a:xfrm>
          <a:off x="21323300" y="14389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84</xdr:row>
      <xdr:rowOff>29227</xdr:rowOff>
    </xdr:from>
    <xdr:ext cx="469744" cy="259045"/>
    <xdr:sp macro="" textlink="">
      <xdr:nvSpPr>
        <xdr:cNvPr id="555" name="n_1mainValue【消防施設】&#10;一人当たり面積"/>
        <xdr:cNvSpPr txBox="1"/>
      </xdr:nvSpPr>
      <xdr:spPr>
        <a:xfrm>
          <a:off x="21075727" y="1443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0.037</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56" name="正方形/長方形 55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57" name="正方形/長方形 55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58" name="正方形/長方形 55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11/15</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59" name="正方形/長方形 55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60" name="正方形/長方形 55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61" name="正方形/長方形 56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62" name="正方形/長方形 56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63" name="正方形/長方形 56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64" name="テキスト ボックス 56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65" name="直線コネクタ 56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566" name="直線コネクタ 56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567" name="テキスト ボックス 56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68" name="直線コネクタ 56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69" name="テキスト ボックス 56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70" name="直線コネクタ 56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71" name="テキスト ボックス 57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72" name="直線コネクタ 57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73" name="テキスト ボックス 57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74" name="直線コネクタ 57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75" name="テキスト ボックス 57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76" name="直線コネクタ 57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577" name="テキスト ボックス 57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78" name="直線コネクタ 57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79" name="テキスト ボックス 57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8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100693</xdr:rowOff>
    </xdr:from>
    <xdr:to>
      <xdr:col>23</xdr:col>
      <xdr:colOff>516889</xdr:colOff>
      <xdr:row>109</xdr:row>
      <xdr:rowOff>35379</xdr:rowOff>
    </xdr:to>
    <xdr:cxnSp macro="">
      <xdr:nvCxnSpPr>
        <xdr:cNvPr id="581" name="直線コネクタ 580"/>
        <xdr:cNvCxnSpPr/>
      </xdr:nvCxnSpPr>
      <xdr:spPr>
        <a:xfrm flipV="1">
          <a:off x="16318864" y="17245693"/>
          <a:ext cx="0" cy="1477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39206</xdr:rowOff>
    </xdr:from>
    <xdr:ext cx="340478" cy="259045"/>
    <xdr:sp macro="" textlink="">
      <xdr:nvSpPr>
        <xdr:cNvPr id="582" name="【庁舎】&#10;有形固定資産減価償却率最小値テキスト"/>
        <xdr:cNvSpPr txBox="1"/>
      </xdr:nvSpPr>
      <xdr:spPr>
        <a:xfrm>
          <a:off x="164084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23</xdr:col>
      <xdr:colOff>428625</xdr:colOff>
      <xdr:row>109</xdr:row>
      <xdr:rowOff>35379</xdr:rowOff>
    </xdr:from>
    <xdr:to>
      <xdr:col>23</xdr:col>
      <xdr:colOff>606425</xdr:colOff>
      <xdr:row>109</xdr:row>
      <xdr:rowOff>35379</xdr:rowOff>
    </xdr:to>
    <xdr:cxnSp macro="">
      <xdr:nvCxnSpPr>
        <xdr:cNvPr id="583" name="直線コネクタ 58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47370</xdr:rowOff>
    </xdr:from>
    <xdr:ext cx="405111" cy="259045"/>
    <xdr:sp macro="" textlink="">
      <xdr:nvSpPr>
        <xdr:cNvPr id="584" name="【庁舎】&#10;有形固定資産減価償却率最大値テキスト"/>
        <xdr:cNvSpPr txBox="1"/>
      </xdr:nvSpPr>
      <xdr:spPr>
        <a:xfrm>
          <a:off x="16408400" y="17020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90.5</a:t>
          </a:r>
          <a:endParaRPr kumimoji="1" lang="ja-JP" altLang="en-US" sz="1000" b="1">
            <a:latin typeface="ＭＳ Ｐゴシック"/>
          </a:endParaRPr>
        </a:p>
      </xdr:txBody>
    </xdr:sp>
    <xdr:clientData/>
  </xdr:oneCellAnchor>
  <xdr:twoCellAnchor>
    <xdr:from>
      <xdr:col>23</xdr:col>
      <xdr:colOff>428625</xdr:colOff>
      <xdr:row>100</xdr:row>
      <xdr:rowOff>100693</xdr:rowOff>
    </xdr:from>
    <xdr:to>
      <xdr:col>23</xdr:col>
      <xdr:colOff>606425</xdr:colOff>
      <xdr:row>100</xdr:row>
      <xdr:rowOff>100693</xdr:rowOff>
    </xdr:to>
    <xdr:cxnSp macro="">
      <xdr:nvCxnSpPr>
        <xdr:cNvPr id="585" name="直線コネクタ 584"/>
        <xdr:cNvCxnSpPr/>
      </xdr:nvCxnSpPr>
      <xdr:spPr>
        <a:xfrm>
          <a:off x="16230600" y="17245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54808</xdr:rowOff>
    </xdr:from>
    <xdr:ext cx="405111" cy="259045"/>
    <xdr:sp macro="" textlink="">
      <xdr:nvSpPr>
        <xdr:cNvPr id="586" name="【庁舎】&#10;有形固定資産減価償却率平均値テキスト"/>
        <xdr:cNvSpPr txBox="1"/>
      </xdr:nvSpPr>
      <xdr:spPr>
        <a:xfrm>
          <a:off x="16408400" y="175427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103</xdr:row>
      <xdr:rowOff>31931</xdr:rowOff>
    </xdr:from>
    <xdr:to>
      <xdr:col>23</xdr:col>
      <xdr:colOff>568325</xdr:colOff>
      <xdr:row>103</xdr:row>
      <xdr:rowOff>133531</xdr:rowOff>
    </xdr:to>
    <xdr:sp macro="" textlink="">
      <xdr:nvSpPr>
        <xdr:cNvPr id="587" name="フローチャート : 判断 586"/>
        <xdr:cNvSpPr/>
      </xdr:nvSpPr>
      <xdr:spPr>
        <a:xfrm>
          <a:off x="16268700" y="1769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20501</xdr:rowOff>
    </xdr:from>
    <xdr:to>
      <xdr:col>22</xdr:col>
      <xdr:colOff>415925</xdr:colOff>
      <xdr:row>104</xdr:row>
      <xdr:rowOff>122101</xdr:rowOff>
    </xdr:to>
    <xdr:sp macro="" textlink="">
      <xdr:nvSpPr>
        <xdr:cNvPr id="588" name="フローチャート : 判断 587"/>
        <xdr:cNvSpPr/>
      </xdr:nvSpPr>
      <xdr:spPr>
        <a:xfrm>
          <a:off x="15430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113228</xdr:rowOff>
    </xdr:from>
    <xdr:ext cx="405111" cy="259045"/>
    <xdr:sp macro="" textlink="">
      <xdr:nvSpPr>
        <xdr:cNvPr id="589" name="n_1aveValue【庁舎】&#10;有形固定資産減価償却率"/>
        <xdr:cNvSpPr txBox="1"/>
      </xdr:nvSpPr>
      <xdr:spPr>
        <a:xfrm>
          <a:off x="15266043"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90" name="テキスト ボックス 58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91" name="テキスト ボックス 59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92" name="テキスト ボックス 59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93" name="テキスト ボックス 59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94" name="テキスト ボックス 59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71120</xdr:rowOff>
    </xdr:from>
    <xdr:to>
      <xdr:col>23</xdr:col>
      <xdr:colOff>568325</xdr:colOff>
      <xdr:row>104</xdr:row>
      <xdr:rowOff>1270</xdr:rowOff>
    </xdr:to>
    <xdr:sp macro="" textlink="">
      <xdr:nvSpPr>
        <xdr:cNvPr id="595" name="円/楕円 594"/>
        <xdr:cNvSpPr/>
      </xdr:nvSpPr>
      <xdr:spPr>
        <a:xfrm>
          <a:off x="16268700" y="1773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103</xdr:row>
      <xdr:rowOff>49547</xdr:rowOff>
    </xdr:from>
    <xdr:ext cx="405111" cy="259045"/>
    <xdr:sp macro="" textlink="">
      <xdr:nvSpPr>
        <xdr:cNvPr id="596" name="【庁舎】&#10;有形固定資産減価償却率該当値テキスト"/>
        <xdr:cNvSpPr txBox="1"/>
      </xdr:nvSpPr>
      <xdr:spPr>
        <a:xfrm>
          <a:off x="16408400" y="17708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57.7</a:t>
          </a:r>
          <a:endParaRPr kumimoji="1" lang="ja-JP" altLang="en-US" sz="1000" b="1">
            <a:solidFill>
              <a:srgbClr val="FF0000"/>
            </a:solidFill>
            <a:latin typeface="ＭＳ Ｐゴシック"/>
          </a:endParaRPr>
        </a:p>
      </xdr:txBody>
    </xdr:sp>
    <xdr:clientData/>
  </xdr:oneCellAnchor>
  <xdr:twoCellAnchor>
    <xdr:from>
      <xdr:col>22</xdr:col>
      <xdr:colOff>314325</xdr:colOff>
      <xdr:row>103</xdr:row>
      <xdr:rowOff>87449</xdr:rowOff>
    </xdr:from>
    <xdr:to>
      <xdr:col>22</xdr:col>
      <xdr:colOff>415925</xdr:colOff>
      <xdr:row>104</xdr:row>
      <xdr:rowOff>17599</xdr:rowOff>
    </xdr:to>
    <xdr:sp macro="" textlink="">
      <xdr:nvSpPr>
        <xdr:cNvPr id="597" name="円/楕円 596"/>
        <xdr:cNvSpPr/>
      </xdr:nvSpPr>
      <xdr:spPr>
        <a:xfrm>
          <a:off x="15430500" y="1774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103</xdr:row>
      <xdr:rowOff>121920</xdr:rowOff>
    </xdr:from>
    <xdr:to>
      <xdr:col>23</xdr:col>
      <xdr:colOff>517525</xdr:colOff>
      <xdr:row>103</xdr:row>
      <xdr:rowOff>138249</xdr:rowOff>
    </xdr:to>
    <xdr:cxnSp macro="">
      <xdr:nvCxnSpPr>
        <xdr:cNvPr id="598" name="直線コネクタ 597"/>
        <xdr:cNvCxnSpPr/>
      </xdr:nvCxnSpPr>
      <xdr:spPr>
        <a:xfrm flipV="1">
          <a:off x="15481300" y="17781270"/>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102</xdr:row>
      <xdr:rowOff>34126</xdr:rowOff>
    </xdr:from>
    <xdr:ext cx="405111" cy="259045"/>
    <xdr:sp macro="" textlink="">
      <xdr:nvSpPr>
        <xdr:cNvPr id="599" name="n_1mainValue【庁舎】&#10;有形固定資産減価償却率"/>
        <xdr:cNvSpPr txBox="1"/>
      </xdr:nvSpPr>
      <xdr:spPr>
        <a:xfrm>
          <a:off x="15266043" y="17522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0" name="正方形/長方形 5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01" name="正方形/長方形 6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02" name="正方形/長方形 6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03" name="正方形/長方形 6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04" name="正方形/長方形 6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05" name="正方形/長方形 6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06" name="正方形/長方形 6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07" name="正方形/長方形 6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08" name="テキスト ボックス 6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09" name="直線コネクタ 6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10" name="直線コネクタ 609"/>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11" name="テキスト ボックス 610"/>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12" name="直線コネクタ 611"/>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13" name="テキスト ボックス 612"/>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14" name="直線コネクタ 613"/>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15" name="テキスト ボックス 614"/>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16" name="直線コネクタ 615"/>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17" name="テキスト ボックス 616"/>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18" name="直線コネクタ 61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19" name="テキスト ボックス 61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147065</xdr:rowOff>
    </xdr:from>
    <xdr:to>
      <xdr:col>32</xdr:col>
      <xdr:colOff>186689</xdr:colOff>
      <xdr:row>106</xdr:row>
      <xdr:rowOff>85344</xdr:rowOff>
    </xdr:to>
    <xdr:cxnSp macro="">
      <xdr:nvCxnSpPr>
        <xdr:cNvPr id="621" name="直線コネクタ 620"/>
        <xdr:cNvCxnSpPr/>
      </xdr:nvCxnSpPr>
      <xdr:spPr>
        <a:xfrm flipV="1">
          <a:off x="22160864" y="17120615"/>
          <a:ext cx="0" cy="113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106</xdr:row>
      <xdr:rowOff>89171</xdr:rowOff>
    </xdr:from>
    <xdr:ext cx="469744" cy="259045"/>
    <xdr:sp macro="" textlink="">
      <xdr:nvSpPr>
        <xdr:cNvPr id="622" name="【庁舎】&#10;一人当たり面積最小値テキスト"/>
        <xdr:cNvSpPr txBox="1"/>
      </xdr:nvSpPr>
      <xdr:spPr>
        <a:xfrm>
          <a:off x="22250400" y="18262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0.073</a:t>
          </a:r>
          <a:endParaRPr kumimoji="1" lang="ja-JP" altLang="en-US" sz="1000" b="1">
            <a:latin typeface="ＭＳ Ｐゴシック"/>
          </a:endParaRPr>
        </a:p>
      </xdr:txBody>
    </xdr:sp>
    <xdr:clientData/>
  </xdr:oneCellAnchor>
  <xdr:twoCellAnchor>
    <xdr:from>
      <xdr:col>32</xdr:col>
      <xdr:colOff>98425</xdr:colOff>
      <xdr:row>106</xdr:row>
      <xdr:rowOff>85344</xdr:rowOff>
    </xdr:from>
    <xdr:to>
      <xdr:col>32</xdr:col>
      <xdr:colOff>276225</xdr:colOff>
      <xdr:row>106</xdr:row>
      <xdr:rowOff>85344</xdr:rowOff>
    </xdr:to>
    <xdr:cxnSp macro="">
      <xdr:nvCxnSpPr>
        <xdr:cNvPr id="623" name="直線コネクタ 622"/>
        <xdr:cNvCxnSpPr/>
      </xdr:nvCxnSpPr>
      <xdr:spPr>
        <a:xfrm>
          <a:off x="22072600" y="18259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93742</xdr:rowOff>
    </xdr:from>
    <xdr:ext cx="469744" cy="259045"/>
    <xdr:sp macro="" textlink="">
      <xdr:nvSpPr>
        <xdr:cNvPr id="624" name="【庁舎】&#10;一人当たり面積最大値テキスト"/>
        <xdr:cNvSpPr txBox="1"/>
      </xdr:nvSpPr>
      <xdr:spPr>
        <a:xfrm>
          <a:off x="22250400" y="16895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0.322</a:t>
          </a:r>
          <a:endParaRPr kumimoji="1" lang="ja-JP" altLang="en-US" sz="1000" b="1">
            <a:latin typeface="ＭＳ Ｐゴシック"/>
          </a:endParaRPr>
        </a:p>
      </xdr:txBody>
    </xdr:sp>
    <xdr:clientData/>
  </xdr:oneCellAnchor>
  <xdr:twoCellAnchor>
    <xdr:from>
      <xdr:col>32</xdr:col>
      <xdr:colOff>98425</xdr:colOff>
      <xdr:row>99</xdr:row>
      <xdr:rowOff>147065</xdr:rowOff>
    </xdr:from>
    <xdr:to>
      <xdr:col>32</xdr:col>
      <xdr:colOff>276225</xdr:colOff>
      <xdr:row>99</xdr:row>
      <xdr:rowOff>147065</xdr:rowOff>
    </xdr:to>
    <xdr:cxnSp macro="">
      <xdr:nvCxnSpPr>
        <xdr:cNvPr id="625" name="直線コネクタ 624"/>
        <xdr:cNvCxnSpPr/>
      </xdr:nvCxnSpPr>
      <xdr:spPr>
        <a:xfrm>
          <a:off x="22072600" y="17120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103</xdr:row>
      <xdr:rowOff>15257</xdr:rowOff>
    </xdr:from>
    <xdr:ext cx="469744" cy="259045"/>
    <xdr:sp macro="" textlink="">
      <xdr:nvSpPr>
        <xdr:cNvPr id="626" name="【庁舎】&#10;一人当たり面積平均値テキスト"/>
        <xdr:cNvSpPr txBox="1"/>
      </xdr:nvSpPr>
      <xdr:spPr>
        <a:xfrm>
          <a:off x="22250400" y="17674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32</xdr:col>
      <xdr:colOff>136525</xdr:colOff>
      <xdr:row>103</xdr:row>
      <xdr:rowOff>36830</xdr:rowOff>
    </xdr:from>
    <xdr:to>
      <xdr:col>32</xdr:col>
      <xdr:colOff>238125</xdr:colOff>
      <xdr:row>103</xdr:row>
      <xdr:rowOff>138430</xdr:rowOff>
    </xdr:to>
    <xdr:sp macro="" textlink="">
      <xdr:nvSpPr>
        <xdr:cNvPr id="627" name="フローチャート : 判断 626"/>
        <xdr:cNvSpPr/>
      </xdr:nvSpPr>
      <xdr:spPr>
        <a:xfrm>
          <a:off x="22110700" y="1769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102</xdr:row>
      <xdr:rowOff>153415</xdr:rowOff>
    </xdr:from>
    <xdr:to>
      <xdr:col>31</xdr:col>
      <xdr:colOff>85725</xdr:colOff>
      <xdr:row>103</xdr:row>
      <xdr:rowOff>83565</xdr:rowOff>
    </xdr:to>
    <xdr:sp macro="" textlink="">
      <xdr:nvSpPr>
        <xdr:cNvPr id="628" name="フローチャート : 判断 627"/>
        <xdr:cNvSpPr/>
      </xdr:nvSpPr>
      <xdr:spPr>
        <a:xfrm>
          <a:off x="21272500" y="1764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103</xdr:row>
      <xdr:rowOff>74692</xdr:rowOff>
    </xdr:from>
    <xdr:ext cx="469744" cy="259045"/>
    <xdr:sp macro="" textlink="">
      <xdr:nvSpPr>
        <xdr:cNvPr id="629" name="n_1aveValue【庁舎】&#10;一人当たり面積"/>
        <xdr:cNvSpPr txBox="1"/>
      </xdr:nvSpPr>
      <xdr:spPr>
        <a:xfrm>
          <a:off x="21075727" y="17734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630" name="テキスト ボックス 62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1" name="テキスト ボックス 63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32" name="テキスト ボックス 63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33" name="テキスト ボックス 63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34" name="テキスト ボックス 63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107696</xdr:rowOff>
    </xdr:from>
    <xdr:to>
      <xdr:col>32</xdr:col>
      <xdr:colOff>238125</xdr:colOff>
      <xdr:row>101</xdr:row>
      <xdr:rowOff>37846</xdr:rowOff>
    </xdr:to>
    <xdr:sp macro="" textlink="">
      <xdr:nvSpPr>
        <xdr:cNvPr id="635" name="円/楕円 634"/>
        <xdr:cNvSpPr/>
      </xdr:nvSpPr>
      <xdr:spPr>
        <a:xfrm>
          <a:off x="22110700" y="1725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99</xdr:row>
      <xdr:rowOff>130573</xdr:rowOff>
    </xdr:from>
    <xdr:ext cx="469744" cy="259045"/>
    <xdr:sp macro="" textlink="">
      <xdr:nvSpPr>
        <xdr:cNvPr id="636" name="【庁舎】&#10;一人当たり面積該当値テキスト"/>
        <xdr:cNvSpPr txBox="1"/>
      </xdr:nvSpPr>
      <xdr:spPr>
        <a:xfrm>
          <a:off x="22250400" y="1710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0.282</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135128</xdr:rowOff>
    </xdr:from>
    <xdr:to>
      <xdr:col>31</xdr:col>
      <xdr:colOff>85725</xdr:colOff>
      <xdr:row>101</xdr:row>
      <xdr:rowOff>65278</xdr:rowOff>
    </xdr:to>
    <xdr:sp macro="" textlink="">
      <xdr:nvSpPr>
        <xdr:cNvPr id="637" name="円/楕円 636"/>
        <xdr:cNvSpPr/>
      </xdr:nvSpPr>
      <xdr:spPr>
        <a:xfrm>
          <a:off x="21272500" y="1728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158496</xdr:rowOff>
    </xdr:from>
    <xdr:to>
      <xdr:col>32</xdr:col>
      <xdr:colOff>187325</xdr:colOff>
      <xdr:row>101</xdr:row>
      <xdr:rowOff>14478</xdr:rowOff>
    </xdr:to>
    <xdr:cxnSp macro="">
      <xdr:nvCxnSpPr>
        <xdr:cNvPr id="638" name="直線コネクタ 637"/>
        <xdr:cNvCxnSpPr/>
      </xdr:nvCxnSpPr>
      <xdr:spPr>
        <a:xfrm flipV="1">
          <a:off x="21323300" y="17303496"/>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99</xdr:row>
      <xdr:rowOff>81805</xdr:rowOff>
    </xdr:from>
    <xdr:ext cx="469744" cy="259045"/>
    <xdr:sp macro="" textlink="">
      <xdr:nvSpPr>
        <xdr:cNvPr id="639" name="n_1mainValue【庁舎】&#10;一人当たり面積"/>
        <xdr:cNvSpPr txBox="1"/>
      </xdr:nvSpPr>
      <xdr:spPr>
        <a:xfrm>
          <a:off x="21075727" y="1705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0.276</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0" name="正方形/長方形 63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1" name="正方形/長方形 64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2" name="テキスト ボックス 64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一般廃棄物処理施設について、ごみ中継施設の建設により、有形固定資産減価償却率は対前年度比で９．５ポイントと大きく減少しており、類似団体と比較しても低水準にある。一人当たりの有形固定資産額は対前年度比で１５，４２６円増加しているが、類似団体と比較すると依然として低水準にある。また、昭和４６年より稼働している焼却場は老朽化等で維持が困難となり操業停止になったため、今後は周囲の安全性等を考慮し除却を進めていく。福祉施設については、有形固定資産減価償却率が９５．３ポイントと極めて高い水準となっている。主な要因として、昭和５０年代の老人憩の家の老朽化が進んでいることが挙げられる。今後は、老朽状況や利用状況等を踏まえ、長寿命化・統廃合を含めてあり方を検討していく。消防施設の有形固定資産減価償却率については、平成２８年度に実施した防災行政無線のデジタル化工事分を計上したことが大きく影響し、６５．１ポイントの減少となった。体育館・プールの有形固定資産減価償却率についても、類似団体と比較すると高い水準となっている。これは、昭和５０年代の体育館及びテニスコートの減価償却が進んでいることが主な要因として挙げられる。体育館は指定避難場所になっており、災害時に非常に重要な施設となるため、計画的な改修・修繕により適正な維持・管理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奈良県上牧町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22,873
22,734
6.14
7,934,343
7,701,031
166,082
4,938,710
12,957,926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138.9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mn-ea"/>
              <a:ea typeface="+mn-ea"/>
            </a:rPr>
            <a:t>景気低迷の影響を受け、町税の減収などから０．４８と類似団体を下回っており、職員の定数適正化及び給与の適正化による人件費の抑制、緊急度・住民ニーズを的確に把握した事業を峻別し、普通建設事業を抑制する等、歳出の徹底的な見直しを実施するとともに、税収の徴収率向上対策を中心とする歳入確保に努める。</a:t>
          </a:r>
          <a:endParaRPr kumimoji="1" lang="en-US" altLang="ja-JP" sz="1300" baseline="0">
            <a:latin typeface="+mn-ea"/>
            <a:ea typeface="+mn-ea"/>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153105</xdr:rowOff>
    </xdr:from>
    <xdr:to>
      <xdr:col>7</xdr:col>
      <xdr:colOff>152400</xdr:colOff>
      <xdr:row>45</xdr:row>
      <xdr:rowOff>127705</xdr:rowOff>
    </xdr:to>
    <xdr:cxnSp macro="">
      <xdr:nvCxnSpPr>
        <xdr:cNvPr id="63" name="直線コネクタ 62"/>
        <xdr:cNvCxnSpPr/>
      </xdr:nvCxnSpPr>
      <xdr:spPr>
        <a:xfrm flipV="1">
          <a:off x="4953000" y="6153855"/>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99782</xdr:rowOff>
    </xdr:from>
    <xdr:ext cx="762000" cy="259045"/>
    <xdr:sp macro="" textlink="">
      <xdr:nvSpPr>
        <xdr:cNvPr id="64"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45</xdr:row>
      <xdr:rowOff>127705</xdr:rowOff>
    </xdr:from>
    <xdr:to>
      <xdr:col>7</xdr:col>
      <xdr:colOff>241300</xdr:colOff>
      <xdr:row>45</xdr:row>
      <xdr:rowOff>127705</xdr:rowOff>
    </xdr:to>
    <xdr:cxnSp macro="">
      <xdr:nvCxnSpPr>
        <xdr:cNvPr id="65" name="直線コネクタ 64"/>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68032</xdr:rowOff>
    </xdr:from>
    <xdr:ext cx="762000" cy="259045"/>
    <xdr:sp macro="" textlink="">
      <xdr:nvSpPr>
        <xdr:cNvPr id="66"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7</xdr:col>
      <xdr:colOff>63500</xdr:colOff>
      <xdr:row>35</xdr:row>
      <xdr:rowOff>153105</xdr:rowOff>
    </xdr:from>
    <xdr:to>
      <xdr:col>7</xdr:col>
      <xdr:colOff>241300</xdr:colOff>
      <xdr:row>35</xdr:row>
      <xdr:rowOff>153105</xdr:rowOff>
    </xdr:to>
    <xdr:cxnSp macro="">
      <xdr:nvCxnSpPr>
        <xdr:cNvPr id="67" name="直線コネクタ 66"/>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4233</xdr:rowOff>
    </xdr:from>
    <xdr:to>
      <xdr:col>7</xdr:col>
      <xdr:colOff>152400</xdr:colOff>
      <xdr:row>44</xdr:row>
      <xdr:rowOff>31045</xdr:rowOff>
    </xdr:to>
    <xdr:cxnSp macro="">
      <xdr:nvCxnSpPr>
        <xdr:cNvPr id="68" name="直線コネクタ 67"/>
        <xdr:cNvCxnSpPr/>
      </xdr:nvCxnSpPr>
      <xdr:spPr>
        <a:xfrm flipV="1">
          <a:off x="4114800" y="7548033"/>
          <a:ext cx="8382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84966</xdr:rowOff>
    </xdr:from>
    <xdr:ext cx="762000" cy="259045"/>
    <xdr:sp macro="" textlink="">
      <xdr:nvSpPr>
        <xdr:cNvPr id="69" name="財政力平均値テキスト"/>
        <xdr:cNvSpPr txBox="1"/>
      </xdr:nvSpPr>
      <xdr:spPr>
        <a:xfrm>
          <a:off x="5041900" y="7114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68439</xdr:rowOff>
    </xdr:from>
    <xdr:to>
      <xdr:col>7</xdr:col>
      <xdr:colOff>203200</xdr:colOff>
      <xdr:row>42</xdr:row>
      <xdr:rowOff>170039</xdr:rowOff>
    </xdr:to>
    <xdr:sp macro="" textlink="">
      <xdr:nvSpPr>
        <xdr:cNvPr id="70" name="フローチャート : 判断 69"/>
        <xdr:cNvSpPr/>
      </xdr:nvSpPr>
      <xdr:spPr>
        <a:xfrm>
          <a:off x="49022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31045</xdr:rowOff>
    </xdr:from>
    <xdr:to>
      <xdr:col>6</xdr:col>
      <xdr:colOff>0</xdr:colOff>
      <xdr:row>44</xdr:row>
      <xdr:rowOff>44450</xdr:rowOff>
    </xdr:to>
    <xdr:cxnSp macro="">
      <xdr:nvCxnSpPr>
        <xdr:cNvPr id="71" name="直線コネクタ 70"/>
        <xdr:cNvCxnSpPr/>
      </xdr:nvCxnSpPr>
      <xdr:spPr>
        <a:xfrm flipV="1">
          <a:off x="3225800" y="757484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55033</xdr:rowOff>
    </xdr:from>
    <xdr:to>
      <xdr:col>6</xdr:col>
      <xdr:colOff>50800</xdr:colOff>
      <xdr:row>42</xdr:row>
      <xdr:rowOff>156633</xdr:rowOff>
    </xdr:to>
    <xdr:sp macro="" textlink="">
      <xdr:nvSpPr>
        <xdr:cNvPr id="72" name="フローチャート : 判断 71"/>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166810</xdr:rowOff>
    </xdr:from>
    <xdr:ext cx="736600" cy="259045"/>
    <xdr:sp macro="" textlink="">
      <xdr:nvSpPr>
        <xdr:cNvPr id="73" name="テキスト ボックス 72"/>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57855</xdr:rowOff>
    </xdr:to>
    <xdr:cxnSp macro="">
      <xdr:nvCxnSpPr>
        <xdr:cNvPr id="74" name="直線コネクタ 73"/>
        <xdr:cNvCxnSpPr/>
      </xdr:nvCxnSpPr>
      <xdr:spPr>
        <a:xfrm flipV="1">
          <a:off x="2336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44450</xdr:rowOff>
    </xdr:from>
    <xdr:to>
      <xdr:col>3</xdr:col>
      <xdr:colOff>279400</xdr:colOff>
      <xdr:row>44</xdr:row>
      <xdr:rowOff>57855</xdr:rowOff>
    </xdr:to>
    <xdr:cxnSp macro="">
      <xdr:nvCxnSpPr>
        <xdr:cNvPr id="77" name="直線コネクタ 76"/>
        <xdr:cNvCxnSpPr/>
      </xdr:nvCxnSpPr>
      <xdr:spPr>
        <a:xfrm>
          <a:off x="1447800" y="7588250"/>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95250</xdr:rowOff>
    </xdr:from>
    <xdr:to>
      <xdr:col>3</xdr:col>
      <xdr:colOff>330200</xdr:colOff>
      <xdr:row>43</xdr:row>
      <xdr:rowOff>25400</xdr:rowOff>
    </xdr:to>
    <xdr:sp macro="" textlink="">
      <xdr:nvSpPr>
        <xdr:cNvPr id="78" name="フローチャート : 判断 77"/>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35577</xdr:rowOff>
    </xdr:from>
    <xdr:ext cx="762000" cy="259045"/>
    <xdr:sp macro="" textlink="">
      <xdr:nvSpPr>
        <xdr:cNvPr id="79" name="テキスト ボックス 78"/>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124883</xdr:rowOff>
    </xdr:from>
    <xdr:to>
      <xdr:col>7</xdr:col>
      <xdr:colOff>203200</xdr:colOff>
      <xdr:row>44</xdr:row>
      <xdr:rowOff>55033</xdr:rowOff>
    </xdr:to>
    <xdr:sp macro="" textlink="">
      <xdr:nvSpPr>
        <xdr:cNvPr id="87" name="円/楕円 86"/>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96960</xdr:rowOff>
    </xdr:from>
    <xdr:ext cx="762000" cy="259045"/>
    <xdr:sp macro="" textlink="">
      <xdr:nvSpPr>
        <xdr:cNvPr id="88"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151695</xdr:rowOff>
    </xdr:from>
    <xdr:to>
      <xdr:col>6</xdr:col>
      <xdr:colOff>50800</xdr:colOff>
      <xdr:row>44</xdr:row>
      <xdr:rowOff>81845</xdr:rowOff>
    </xdr:to>
    <xdr:sp macro="" textlink="">
      <xdr:nvSpPr>
        <xdr:cNvPr id="89" name="円/楕円 88"/>
        <xdr:cNvSpPr/>
      </xdr:nvSpPr>
      <xdr:spPr>
        <a:xfrm>
          <a:off x="4064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66622</xdr:rowOff>
    </xdr:from>
    <xdr:ext cx="736600" cy="259045"/>
    <xdr:sp macro="" textlink="">
      <xdr:nvSpPr>
        <xdr:cNvPr id="90" name="テキスト ボックス 89"/>
        <xdr:cNvSpPr txBox="1"/>
      </xdr:nvSpPr>
      <xdr:spPr>
        <a:xfrm>
          <a:off x="3733800" y="761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165100</xdr:rowOff>
    </xdr:from>
    <xdr:to>
      <xdr:col>4</xdr:col>
      <xdr:colOff>533400</xdr:colOff>
      <xdr:row>44</xdr:row>
      <xdr:rowOff>95250</xdr:rowOff>
    </xdr:to>
    <xdr:sp macro="" textlink="">
      <xdr:nvSpPr>
        <xdr:cNvPr id="91" name="円/楕円 90"/>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80027</xdr:rowOff>
    </xdr:from>
    <xdr:ext cx="762000" cy="259045"/>
    <xdr:sp macro="" textlink="">
      <xdr:nvSpPr>
        <xdr:cNvPr id="92" name="テキスト ボックス 91"/>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7055</xdr:rowOff>
    </xdr:from>
    <xdr:to>
      <xdr:col>3</xdr:col>
      <xdr:colOff>330200</xdr:colOff>
      <xdr:row>44</xdr:row>
      <xdr:rowOff>108655</xdr:rowOff>
    </xdr:to>
    <xdr:sp macro="" textlink="">
      <xdr:nvSpPr>
        <xdr:cNvPr id="93" name="円/楕円 92"/>
        <xdr:cNvSpPr/>
      </xdr:nvSpPr>
      <xdr:spPr>
        <a:xfrm>
          <a:off x="2286000" y="755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93432</xdr:rowOff>
    </xdr:from>
    <xdr:ext cx="762000" cy="259045"/>
    <xdr:sp macro="" textlink="">
      <xdr:nvSpPr>
        <xdr:cNvPr id="94" name="テキスト ボックス 93"/>
        <xdr:cNvSpPr txBox="1"/>
      </xdr:nvSpPr>
      <xdr:spPr>
        <a:xfrm>
          <a:off x="1955800" y="7637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95" name="円/楕円 94"/>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80027</xdr:rowOff>
    </xdr:from>
    <xdr:ext cx="762000" cy="259045"/>
    <xdr:sp macro="" textlink="">
      <xdr:nvSpPr>
        <xdr:cNvPr id="96" name="テキスト ボックス 95"/>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今年度は、昨年度に比べ５．５％悪化した。要因として、歳入においては、主な経常一般財源である町税、地方消費税交付金の減少に加え、地方交付税が大きく減少しているため、経常一般財源総額が昨年度より減少していることが挙げられる。歳出においては、公債費の償還額のピークを過ぎたことによる減、人件費の減により全体の経常経費は減少しているが、依然として扶助費は増加傾向にある。しかし、平成２６年度から第三セクター等改革推進債の償還が開始されたことにより公債費の占める割合が依然として大きく、経常収支比率が９８．７％と類似団体平均を上回っている。今後も、高利率の地方債の借換等による公債費の縮減を図り、職員採用については必要最小限とし人件費を抑制し、義務的経費の削減に努める。また、町税等の収納率の向上、受益者負担等の見直しにより、財源の確保に努め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60</xdr:row>
      <xdr:rowOff>92964</xdr:rowOff>
    </xdr:from>
    <xdr:to>
      <xdr:col>7</xdr:col>
      <xdr:colOff>152400</xdr:colOff>
      <xdr:row>67</xdr:row>
      <xdr:rowOff>26924</xdr:rowOff>
    </xdr:to>
    <xdr:cxnSp macro="">
      <xdr:nvCxnSpPr>
        <xdr:cNvPr id="124" name="直線コネクタ 123"/>
        <xdr:cNvCxnSpPr/>
      </xdr:nvCxnSpPr>
      <xdr:spPr>
        <a:xfrm flipV="1">
          <a:off x="4953000" y="10379964"/>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170451</xdr:rowOff>
    </xdr:from>
    <xdr:ext cx="762000" cy="259045"/>
    <xdr:sp macro="" textlink="">
      <xdr:nvSpPr>
        <xdr:cNvPr id="125" name="財政構造の弾力性最小値テキスト"/>
        <xdr:cNvSpPr txBox="1"/>
      </xdr:nvSpPr>
      <xdr:spPr>
        <a:xfrm>
          <a:off x="5041900" y="11486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26924</xdr:rowOff>
    </xdr:from>
    <xdr:to>
      <xdr:col>7</xdr:col>
      <xdr:colOff>241300</xdr:colOff>
      <xdr:row>67</xdr:row>
      <xdr:rowOff>26924</xdr:rowOff>
    </xdr:to>
    <xdr:cxnSp macro="">
      <xdr:nvCxnSpPr>
        <xdr:cNvPr id="126" name="直線コネクタ 125"/>
        <xdr:cNvCxnSpPr/>
      </xdr:nvCxnSpPr>
      <xdr:spPr>
        <a:xfrm>
          <a:off x="4864100" y="11514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7891</xdr:rowOff>
    </xdr:from>
    <xdr:ext cx="762000" cy="259045"/>
    <xdr:sp macro="" textlink="">
      <xdr:nvSpPr>
        <xdr:cNvPr id="127" name="財政構造の弾力性最大値テキスト"/>
        <xdr:cNvSpPr txBox="1"/>
      </xdr:nvSpPr>
      <xdr:spPr>
        <a:xfrm>
          <a:off x="5041900" y="10123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76.4</a:t>
          </a:r>
          <a:endParaRPr kumimoji="1" lang="ja-JP" altLang="en-US" sz="1000" b="1">
            <a:latin typeface="ＭＳ Ｐゴシック"/>
          </a:endParaRPr>
        </a:p>
      </xdr:txBody>
    </xdr:sp>
    <xdr:clientData/>
  </xdr:oneCellAnchor>
  <xdr:twoCellAnchor>
    <xdr:from>
      <xdr:col>7</xdr:col>
      <xdr:colOff>63500</xdr:colOff>
      <xdr:row>60</xdr:row>
      <xdr:rowOff>92964</xdr:rowOff>
    </xdr:from>
    <xdr:to>
      <xdr:col>7</xdr:col>
      <xdr:colOff>241300</xdr:colOff>
      <xdr:row>60</xdr:row>
      <xdr:rowOff>92964</xdr:rowOff>
    </xdr:to>
    <xdr:cxnSp macro="">
      <xdr:nvCxnSpPr>
        <xdr:cNvPr id="128" name="直線コネクタ 127"/>
        <xdr:cNvCxnSpPr/>
      </xdr:nvCxnSpPr>
      <xdr:spPr>
        <a:xfrm>
          <a:off x="4864100" y="10379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46482</xdr:rowOff>
    </xdr:from>
    <xdr:to>
      <xdr:col>7</xdr:col>
      <xdr:colOff>152400</xdr:colOff>
      <xdr:row>66</xdr:row>
      <xdr:rowOff>140462</xdr:rowOff>
    </xdr:to>
    <xdr:cxnSp macro="">
      <xdr:nvCxnSpPr>
        <xdr:cNvPr id="129" name="直線コネクタ 128"/>
        <xdr:cNvCxnSpPr/>
      </xdr:nvCxnSpPr>
      <xdr:spPr>
        <a:xfrm>
          <a:off x="4114800" y="11190732"/>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63009</xdr:rowOff>
    </xdr:from>
    <xdr:ext cx="762000" cy="259045"/>
    <xdr:sp macro="" textlink="">
      <xdr:nvSpPr>
        <xdr:cNvPr id="130" name="財政構造の弾力性平均値テキスト"/>
        <xdr:cNvSpPr txBox="1"/>
      </xdr:nvSpPr>
      <xdr:spPr>
        <a:xfrm>
          <a:off x="5041900" y="10864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90.7</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46482</xdr:rowOff>
    </xdr:from>
    <xdr:to>
      <xdr:col>7</xdr:col>
      <xdr:colOff>203200</xdr:colOff>
      <xdr:row>64</xdr:row>
      <xdr:rowOff>148082</xdr:rowOff>
    </xdr:to>
    <xdr:sp macro="" textlink="">
      <xdr:nvSpPr>
        <xdr:cNvPr id="131" name="フローチャート : 判断 130"/>
        <xdr:cNvSpPr/>
      </xdr:nvSpPr>
      <xdr:spPr>
        <a:xfrm>
          <a:off x="4902200" y="1101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46482</xdr:rowOff>
    </xdr:from>
    <xdr:to>
      <xdr:col>6</xdr:col>
      <xdr:colOff>0</xdr:colOff>
      <xdr:row>66</xdr:row>
      <xdr:rowOff>68072</xdr:rowOff>
    </xdr:to>
    <xdr:cxnSp macro="">
      <xdr:nvCxnSpPr>
        <xdr:cNvPr id="132" name="直線コネクタ 131"/>
        <xdr:cNvCxnSpPr/>
      </xdr:nvCxnSpPr>
      <xdr:spPr>
        <a:xfrm flipV="1">
          <a:off x="3225800" y="11190732"/>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49022</xdr:rowOff>
    </xdr:from>
    <xdr:to>
      <xdr:col>6</xdr:col>
      <xdr:colOff>50800</xdr:colOff>
      <xdr:row>63</xdr:row>
      <xdr:rowOff>150622</xdr:rowOff>
    </xdr:to>
    <xdr:sp macro="" textlink="">
      <xdr:nvSpPr>
        <xdr:cNvPr id="133" name="フローチャート : 判断 132"/>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160799</xdr:rowOff>
    </xdr:from>
    <xdr:ext cx="736600" cy="259045"/>
    <xdr:sp macro="" textlink="">
      <xdr:nvSpPr>
        <xdr:cNvPr id="134" name="テキスト ボックス 133"/>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131064</xdr:rowOff>
    </xdr:from>
    <xdr:to>
      <xdr:col>4</xdr:col>
      <xdr:colOff>482600</xdr:colOff>
      <xdr:row>66</xdr:row>
      <xdr:rowOff>68072</xdr:rowOff>
    </xdr:to>
    <xdr:cxnSp macro="">
      <xdr:nvCxnSpPr>
        <xdr:cNvPr id="135" name="直線コネクタ 134"/>
        <xdr:cNvCxnSpPr/>
      </xdr:nvCxnSpPr>
      <xdr:spPr>
        <a:xfrm>
          <a:off x="2336800" y="11103864"/>
          <a:ext cx="889000" cy="279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106934</xdr:rowOff>
    </xdr:from>
    <xdr:to>
      <xdr:col>4</xdr:col>
      <xdr:colOff>533400</xdr:colOff>
      <xdr:row>64</xdr:row>
      <xdr:rowOff>37084</xdr:rowOff>
    </xdr:to>
    <xdr:sp macro="" textlink="">
      <xdr:nvSpPr>
        <xdr:cNvPr id="136" name="フローチャート : 判断 135"/>
        <xdr:cNvSpPr/>
      </xdr:nvSpPr>
      <xdr:spPr>
        <a:xfrm>
          <a:off x="31750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47261</xdr:rowOff>
    </xdr:from>
    <xdr:ext cx="762000" cy="259045"/>
    <xdr:sp macro="" textlink="">
      <xdr:nvSpPr>
        <xdr:cNvPr id="137" name="テキスト ボックス 136"/>
        <xdr:cNvSpPr txBox="1"/>
      </xdr:nvSpPr>
      <xdr:spPr>
        <a:xfrm>
          <a:off x="2844800" y="106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58674</xdr:rowOff>
    </xdr:from>
    <xdr:to>
      <xdr:col>3</xdr:col>
      <xdr:colOff>279400</xdr:colOff>
      <xdr:row>64</xdr:row>
      <xdr:rowOff>131064</xdr:rowOff>
    </xdr:to>
    <xdr:cxnSp macro="">
      <xdr:nvCxnSpPr>
        <xdr:cNvPr id="138" name="直線コネクタ 137"/>
        <xdr:cNvCxnSpPr/>
      </xdr:nvCxnSpPr>
      <xdr:spPr>
        <a:xfrm>
          <a:off x="1447800" y="11031474"/>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49022</xdr:rowOff>
    </xdr:from>
    <xdr:to>
      <xdr:col>3</xdr:col>
      <xdr:colOff>330200</xdr:colOff>
      <xdr:row>63</xdr:row>
      <xdr:rowOff>150622</xdr:rowOff>
    </xdr:to>
    <xdr:sp macro="" textlink="">
      <xdr:nvSpPr>
        <xdr:cNvPr id="139" name="フローチャート : 判断 138"/>
        <xdr:cNvSpPr/>
      </xdr:nvSpPr>
      <xdr:spPr>
        <a:xfrm>
          <a:off x="2286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160799</xdr:rowOff>
    </xdr:from>
    <xdr:ext cx="762000" cy="259045"/>
    <xdr:sp macro="" textlink="">
      <xdr:nvSpPr>
        <xdr:cNvPr id="140" name="テキスト ボックス 139"/>
        <xdr:cNvSpPr txBox="1"/>
      </xdr:nvSpPr>
      <xdr:spPr>
        <a:xfrm>
          <a:off x="1955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49022</xdr:rowOff>
    </xdr:from>
    <xdr:to>
      <xdr:col>2</xdr:col>
      <xdr:colOff>127000</xdr:colOff>
      <xdr:row>63</xdr:row>
      <xdr:rowOff>150622</xdr:rowOff>
    </xdr:to>
    <xdr:sp macro="" textlink="">
      <xdr:nvSpPr>
        <xdr:cNvPr id="141" name="フローチャート : 判断 140"/>
        <xdr:cNvSpPr/>
      </xdr:nvSpPr>
      <xdr:spPr>
        <a:xfrm>
          <a:off x="1397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160799</xdr:rowOff>
    </xdr:from>
    <xdr:ext cx="762000" cy="259045"/>
    <xdr:sp macro="" textlink="">
      <xdr:nvSpPr>
        <xdr:cNvPr id="142" name="テキスト ボックス 141"/>
        <xdr:cNvSpPr txBox="1"/>
      </xdr:nvSpPr>
      <xdr:spPr>
        <a:xfrm>
          <a:off x="1066800" y="1061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66</xdr:row>
      <xdr:rowOff>89662</xdr:rowOff>
    </xdr:from>
    <xdr:to>
      <xdr:col>7</xdr:col>
      <xdr:colOff>203200</xdr:colOff>
      <xdr:row>67</xdr:row>
      <xdr:rowOff>19812</xdr:rowOff>
    </xdr:to>
    <xdr:sp macro="" textlink="">
      <xdr:nvSpPr>
        <xdr:cNvPr id="148" name="円/楕円 147"/>
        <xdr:cNvSpPr/>
      </xdr:nvSpPr>
      <xdr:spPr>
        <a:xfrm>
          <a:off x="4902200" y="1140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156989</xdr:rowOff>
    </xdr:from>
    <xdr:ext cx="762000" cy="259045"/>
    <xdr:sp macro="" textlink="">
      <xdr:nvSpPr>
        <xdr:cNvPr id="149" name="財政構造の弾力性該当値テキスト"/>
        <xdr:cNvSpPr txBox="1"/>
      </xdr:nvSpPr>
      <xdr:spPr>
        <a:xfrm>
          <a:off x="5041900" y="11301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167132</xdr:rowOff>
    </xdr:from>
    <xdr:to>
      <xdr:col>6</xdr:col>
      <xdr:colOff>50800</xdr:colOff>
      <xdr:row>65</xdr:row>
      <xdr:rowOff>97282</xdr:rowOff>
    </xdr:to>
    <xdr:sp macro="" textlink="">
      <xdr:nvSpPr>
        <xdr:cNvPr id="150" name="円/楕円 149"/>
        <xdr:cNvSpPr/>
      </xdr:nvSpPr>
      <xdr:spPr>
        <a:xfrm>
          <a:off x="4064000" y="1113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82059</xdr:rowOff>
    </xdr:from>
    <xdr:ext cx="736600" cy="259045"/>
    <xdr:sp macro="" textlink="">
      <xdr:nvSpPr>
        <xdr:cNvPr id="151" name="テキスト ボックス 150"/>
        <xdr:cNvSpPr txBox="1"/>
      </xdr:nvSpPr>
      <xdr:spPr>
        <a:xfrm>
          <a:off x="3733800" y="11226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17272</xdr:rowOff>
    </xdr:from>
    <xdr:to>
      <xdr:col>4</xdr:col>
      <xdr:colOff>533400</xdr:colOff>
      <xdr:row>66</xdr:row>
      <xdr:rowOff>118872</xdr:rowOff>
    </xdr:to>
    <xdr:sp macro="" textlink="">
      <xdr:nvSpPr>
        <xdr:cNvPr id="152" name="円/楕円 151"/>
        <xdr:cNvSpPr/>
      </xdr:nvSpPr>
      <xdr:spPr>
        <a:xfrm>
          <a:off x="3175000" y="1133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103649</xdr:rowOff>
    </xdr:from>
    <xdr:ext cx="762000" cy="259045"/>
    <xdr:sp macro="" textlink="">
      <xdr:nvSpPr>
        <xdr:cNvPr id="153" name="テキスト ボックス 152"/>
        <xdr:cNvSpPr txBox="1"/>
      </xdr:nvSpPr>
      <xdr:spPr>
        <a:xfrm>
          <a:off x="2844800" y="1141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80264</xdr:rowOff>
    </xdr:from>
    <xdr:to>
      <xdr:col>3</xdr:col>
      <xdr:colOff>330200</xdr:colOff>
      <xdr:row>65</xdr:row>
      <xdr:rowOff>10414</xdr:rowOff>
    </xdr:to>
    <xdr:sp macro="" textlink="">
      <xdr:nvSpPr>
        <xdr:cNvPr id="154" name="円/楕円 153"/>
        <xdr:cNvSpPr/>
      </xdr:nvSpPr>
      <xdr:spPr>
        <a:xfrm>
          <a:off x="2286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166641</xdr:rowOff>
    </xdr:from>
    <xdr:ext cx="762000" cy="259045"/>
    <xdr:sp macro="" textlink="">
      <xdr:nvSpPr>
        <xdr:cNvPr id="155" name="テキスト ボックス 154"/>
        <xdr:cNvSpPr txBox="1"/>
      </xdr:nvSpPr>
      <xdr:spPr>
        <a:xfrm>
          <a:off x="1955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7874</xdr:rowOff>
    </xdr:from>
    <xdr:to>
      <xdr:col>2</xdr:col>
      <xdr:colOff>127000</xdr:colOff>
      <xdr:row>64</xdr:row>
      <xdr:rowOff>109474</xdr:rowOff>
    </xdr:to>
    <xdr:sp macro="" textlink="">
      <xdr:nvSpPr>
        <xdr:cNvPr id="156" name="円/楕円 155"/>
        <xdr:cNvSpPr/>
      </xdr:nvSpPr>
      <xdr:spPr>
        <a:xfrm>
          <a:off x="1397000" y="1098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94251</xdr:rowOff>
    </xdr:from>
    <xdr:ext cx="762000" cy="259045"/>
    <xdr:sp macro="" textlink="">
      <xdr:nvSpPr>
        <xdr:cNvPr id="157" name="テキスト ボックス 156"/>
        <xdr:cNvSpPr txBox="1"/>
      </xdr:nvSpPr>
      <xdr:spPr>
        <a:xfrm>
          <a:off x="1066800" y="1106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9" name="テキスト ボックス 158"/>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0" name="テキスト ボックス 159"/>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[104,817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45/100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125,650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人件費、物件費及び維持補修費の合計額の人口一人当たりの金額が類似団体平均を下回っているのは、主に事業を廃止・縮小し、経常経費の見直しを図ったことが要因となっている。今後も、より一層の定員適正化に努め、事務事業の見直しを更に進めるとともに、すべての事務事業の優先度を厳しく点検し、優先度の低い事務事業については、計画的に廃止・縮小を進め経費削減に努める。</a:t>
          </a:r>
          <a:endParaRPr lang="ja-JP" altLang="ja-JP" sz="13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4" name="直線コネクタ 173"/>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6" name="直線コネクタ 175"/>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8" name="直線コネクタ 177"/>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0" name="直線コネクタ 179"/>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2" name="直線コネクタ 181"/>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4"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48833</xdr:rowOff>
    </xdr:from>
    <xdr:to>
      <xdr:col>7</xdr:col>
      <xdr:colOff>152400</xdr:colOff>
      <xdr:row>87</xdr:row>
      <xdr:rowOff>154409</xdr:rowOff>
    </xdr:to>
    <xdr:cxnSp macro="">
      <xdr:nvCxnSpPr>
        <xdr:cNvPr id="185" name="直線コネクタ 184"/>
        <xdr:cNvCxnSpPr/>
      </xdr:nvCxnSpPr>
      <xdr:spPr>
        <a:xfrm flipV="1">
          <a:off x="4953000" y="13764833"/>
          <a:ext cx="0" cy="13057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87</xdr:row>
      <xdr:rowOff>126486</xdr:rowOff>
    </xdr:from>
    <xdr:ext cx="762000" cy="259045"/>
    <xdr:sp macro="" textlink="">
      <xdr:nvSpPr>
        <xdr:cNvPr id="186" name="人件費・物件費等の状況最小値テキスト"/>
        <xdr:cNvSpPr txBox="1"/>
      </xdr:nvSpPr>
      <xdr:spPr>
        <a:xfrm>
          <a:off x="5041900" y="15042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346,469</a:t>
          </a:r>
          <a:endParaRPr kumimoji="1" lang="ja-JP" altLang="en-US" sz="1000" b="1">
            <a:latin typeface="ＭＳ Ｐゴシック"/>
          </a:endParaRPr>
        </a:p>
      </xdr:txBody>
    </xdr:sp>
    <xdr:clientData/>
  </xdr:oneCellAnchor>
  <xdr:twoCellAnchor>
    <xdr:from>
      <xdr:col>7</xdr:col>
      <xdr:colOff>63500</xdr:colOff>
      <xdr:row>87</xdr:row>
      <xdr:rowOff>154409</xdr:rowOff>
    </xdr:from>
    <xdr:to>
      <xdr:col>7</xdr:col>
      <xdr:colOff>241300</xdr:colOff>
      <xdr:row>87</xdr:row>
      <xdr:rowOff>154409</xdr:rowOff>
    </xdr:to>
    <xdr:cxnSp macro="">
      <xdr:nvCxnSpPr>
        <xdr:cNvPr id="187" name="直線コネクタ 186"/>
        <xdr:cNvCxnSpPr/>
      </xdr:nvCxnSpPr>
      <xdr:spPr>
        <a:xfrm>
          <a:off x="4864100" y="15070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135210</xdr:rowOff>
    </xdr:from>
    <xdr:ext cx="762000" cy="259045"/>
    <xdr:sp macro="" textlink="">
      <xdr:nvSpPr>
        <xdr:cNvPr id="188" name="人件費・物件費等の状況最大値テキスト"/>
        <xdr:cNvSpPr txBox="1"/>
      </xdr:nvSpPr>
      <xdr:spPr>
        <a:xfrm>
          <a:off x="5041900" y="13508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75,908</a:t>
          </a:r>
          <a:endParaRPr kumimoji="1" lang="ja-JP" altLang="en-US" sz="1000" b="1">
            <a:latin typeface="ＭＳ Ｐゴシック"/>
          </a:endParaRPr>
        </a:p>
      </xdr:txBody>
    </xdr:sp>
    <xdr:clientData/>
  </xdr:oneCellAnchor>
  <xdr:twoCellAnchor>
    <xdr:from>
      <xdr:col>7</xdr:col>
      <xdr:colOff>63500</xdr:colOff>
      <xdr:row>80</xdr:row>
      <xdr:rowOff>48833</xdr:rowOff>
    </xdr:from>
    <xdr:to>
      <xdr:col>7</xdr:col>
      <xdr:colOff>241300</xdr:colOff>
      <xdr:row>80</xdr:row>
      <xdr:rowOff>48833</xdr:rowOff>
    </xdr:to>
    <xdr:cxnSp macro="">
      <xdr:nvCxnSpPr>
        <xdr:cNvPr id="189" name="直線コネクタ 188"/>
        <xdr:cNvCxnSpPr/>
      </xdr:nvCxnSpPr>
      <xdr:spPr>
        <a:xfrm>
          <a:off x="4864100" y="1376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169086</xdr:rowOff>
    </xdr:from>
    <xdr:to>
      <xdr:col>7</xdr:col>
      <xdr:colOff>152400</xdr:colOff>
      <xdr:row>81</xdr:row>
      <xdr:rowOff>16897</xdr:rowOff>
    </xdr:to>
    <xdr:cxnSp macro="">
      <xdr:nvCxnSpPr>
        <xdr:cNvPr id="190" name="直線コネクタ 189"/>
        <xdr:cNvCxnSpPr/>
      </xdr:nvCxnSpPr>
      <xdr:spPr>
        <a:xfrm>
          <a:off x="4114800" y="13885086"/>
          <a:ext cx="838200" cy="1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152074</xdr:rowOff>
    </xdr:from>
    <xdr:ext cx="762000" cy="259045"/>
    <xdr:sp macro="" textlink="">
      <xdr:nvSpPr>
        <xdr:cNvPr id="191" name="人件費・物件費等の状況平均値テキスト"/>
        <xdr:cNvSpPr txBox="1"/>
      </xdr:nvSpPr>
      <xdr:spPr>
        <a:xfrm>
          <a:off x="5041900" y="13868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113,613</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8547</xdr:rowOff>
    </xdr:from>
    <xdr:to>
      <xdr:col>7</xdr:col>
      <xdr:colOff>203200</xdr:colOff>
      <xdr:row>81</xdr:row>
      <xdr:rowOff>110147</xdr:rowOff>
    </xdr:to>
    <xdr:sp macro="" textlink="">
      <xdr:nvSpPr>
        <xdr:cNvPr id="192" name="フローチャート : 判断 191"/>
        <xdr:cNvSpPr/>
      </xdr:nvSpPr>
      <xdr:spPr>
        <a:xfrm>
          <a:off x="4902200" y="1389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149710</xdr:rowOff>
    </xdr:from>
    <xdr:to>
      <xdr:col>6</xdr:col>
      <xdr:colOff>0</xdr:colOff>
      <xdr:row>80</xdr:row>
      <xdr:rowOff>169086</xdr:rowOff>
    </xdr:to>
    <xdr:cxnSp macro="">
      <xdr:nvCxnSpPr>
        <xdr:cNvPr id="193" name="直線コネクタ 192"/>
        <xdr:cNvCxnSpPr/>
      </xdr:nvCxnSpPr>
      <xdr:spPr>
        <a:xfrm>
          <a:off x="3225800" y="13865710"/>
          <a:ext cx="889000" cy="1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155663</xdr:rowOff>
    </xdr:from>
    <xdr:to>
      <xdr:col>6</xdr:col>
      <xdr:colOff>50800</xdr:colOff>
      <xdr:row>81</xdr:row>
      <xdr:rowOff>85813</xdr:rowOff>
    </xdr:to>
    <xdr:sp macro="" textlink="">
      <xdr:nvSpPr>
        <xdr:cNvPr id="194" name="フローチャート : 判断 193"/>
        <xdr:cNvSpPr/>
      </xdr:nvSpPr>
      <xdr:spPr>
        <a:xfrm>
          <a:off x="4064000" y="13871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70590</xdr:rowOff>
    </xdr:from>
    <xdr:ext cx="736600" cy="259045"/>
    <xdr:sp macro="" textlink="">
      <xdr:nvSpPr>
        <xdr:cNvPr id="195" name="テキスト ボックス 194"/>
        <xdr:cNvSpPr txBox="1"/>
      </xdr:nvSpPr>
      <xdr:spPr>
        <a:xfrm>
          <a:off x="3733800" y="139580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108,571</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122307</xdr:rowOff>
    </xdr:from>
    <xdr:to>
      <xdr:col>4</xdr:col>
      <xdr:colOff>482600</xdr:colOff>
      <xdr:row>80</xdr:row>
      <xdr:rowOff>149710</xdr:rowOff>
    </xdr:to>
    <xdr:cxnSp macro="">
      <xdr:nvCxnSpPr>
        <xdr:cNvPr id="196" name="直線コネクタ 195"/>
        <xdr:cNvCxnSpPr/>
      </xdr:nvCxnSpPr>
      <xdr:spPr>
        <a:xfrm>
          <a:off x="2336800" y="13838307"/>
          <a:ext cx="889000" cy="27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5742</xdr:rowOff>
    </xdr:from>
    <xdr:to>
      <xdr:col>4</xdr:col>
      <xdr:colOff>533400</xdr:colOff>
      <xdr:row>81</xdr:row>
      <xdr:rowOff>107342</xdr:rowOff>
    </xdr:to>
    <xdr:sp macro="" textlink="">
      <xdr:nvSpPr>
        <xdr:cNvPr id="197" name="フローチャート : 判断 196"/>
        <xdr:cNvSpPr/>
      </xdr:nvSpPr>
      <xdr:spPr>
        <a:xfrm>
          <a:off x="3175000" y="1389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92119</xdr:rowOff>
    </xdr:from>
    <xdr:ext cx="762000" cy="259045"/>
    <xdr:sp macro="" textlink="">
      <xdr:nvSpPr>
        <xdr:cNvPr id="198" name="テキスト ボックス 197"/>
        <xdr:cNvSpPr txBox="1"/>
      </xdr:nvSpPr>
      <xdr:spPr>
        <a:xfrm>
          <a:off x="2844800" y="1397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113,032</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116106</xdr:rowOff>
    </xdr:from>
    <xdr:to>
      <xdr:col>3</xdr:col>
      <xdr:colOff>279400</xdr:colOff>
      <xdr:row>80</xdr:row>
      <xdr:rowOff>122307</xdr:rowOff>
    </xdr:to>
    <xdr:cxnSp macro="">
      <xdr:nvCxnSpPr>
        <xdr:cNvPr id="199" name="直線コネクタ 198"/>
        <xdr:cNvCxnSpPr/>
      </xdr:nvCxnSpPr>
      <xdr:spPr>
        <a:xfrm>
          <a:off x="1447800" y="13832106"/>
          <a:ext cx="889000" cy="6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155707</xdr:rowOff>
    </xdr:from>
    <xdr:to>
      <xdr:col>3</xdr:col>
      <xdr:colOff>330200</xdr:colOff>
      <xdr:row>81</xdr:row>
      <xdr:rowOff>85857</xdr:rowOff>
    </xdr:to>
    <xdr:sp macro="" textlink="">
      <xdr:nvSpPr>
        <xdr:cNvPr id="200" name="フローチャート : 判断 199"/>
        <xdr:cNvSpPr/>
      </xdr:nvSpPr>
      <xdr:spPr>
        <a:xfrm>
          <a:off x="2286000" y="1387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70634</xdr:rowOff>
    </xdr:from>
    <xdr:ext cx="762000" cy="259045"/>
    <xdr:sp macro="" textlink="">
      <xdr:nvSpPr>
        <xdr:cNvPr id="201" name="テキスト ボックス 200"/>
        <xdr:cNvSpPr txBox="1"/>
      </xdr:nvSpPr>
      <xdr:spPr>
        <a:xfrm>
          <a:off x="1955800" y="13958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108,580</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157744</xdr:rowOff>
    </xdr:from>
    <xdr:to>
      <xdr:col>2</xdr:col>
      <xdr:colOff>127000</xdr:colOff>
      <xdr:row>81</xdr:row>
      <xdr:rowOff>87894</xdr:rowOff>
    </xdr:to>
    <xdr:sp macro="" textlink="">
      <xdr:nvSpPr>
        <xdr:cNvPr id="202" name="フローチャート : 判断 201"/>
        <xdr:cNvSpPr/>
      </xdr:nvSpPr>
      <xdr:spPr>
        <a:xfrm>
          <a:off x="1397000" y="1387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72671</xdr:rowOff>
    </xdr:from>
    <xdr:ext cx="762000" cy="259045"/>
    <xdr:sp macro="" textlink="">
      <xdr:nvSpPr>
        <xdr:cNvPr id="203" name="テキスト ボックス 202"/>
        <xdr:cNvSpPr txBox="1"/>
      </xdr:nvSpPr>
      <xdr:spPr>
        <a:xfrm>
          <a:off x="1066800" y="13960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109,002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4" name="テキスト ボックス 203"/>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5" name="テキスト ボックス 204"/>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6" name="テキスト ボックス 205"/>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7" name="テキスト ボックス 206"/>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8" name="テキスト ボックス 207"/>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80</xdr:row>
      <xdr:rowOff>137547</xdr:rowOff>
    </xdr:from>
    <xdr:to>
      <xdr:col>7</xdr:col>
      <xdr:colOff>203200</xdr:colOff>
      <xdr:row>81</xdr:row>
      <xdr:rowOff>67697</xdr:rowOff>
    </xdr:to>
    <xdr:sp macro="" textlink="">
      <xdr:nvSpPr>
        <xdr:cNvPr id="209" name="円/楕円 208"/>
        <xdr:cNvSpPr/>
      </xdr:nvSpPr>
      <xdr:spPr>
        <a:xfrm>
          <a:off x="4902200" y="13853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154074</xdr:rowOff>
    </xdr:from>
    <xdr:ext cx="762000" cy="259045"/>
    <xdr:sp macro="" textlink="">
      <xdr:nvSpPr>
        <xdr:cNvPr id="210" name="人件費・物件費等の状況該当値テキスト"/>
        <xdr:cNvSpPr txBox="1"/>
      </xdr:nvSpPr>
      <xdr:spPr>
        <a:xfrm>
          <a:off x="5041900" y="13698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104,817</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118286</xdr:rowOff>
    </xdr:from>
    <xdr:to>
      <xdr:col>6</xdr:col>
      <xdr:colOff>50800</xdr:colOff>
      <xdr:row>81</xdr:row>
      <xdr:rowOff>48436</xdr:rowOff>
    </xdr:to>
    <xdr:sp macro="" textlink="">
      <xdr:nvSpPr>
        <xdr:cNvPr id="211" name="円/楕円 210"/>
        <xdr:cNvSpPr/>
      </xdr:nvSpPr>
      <xdr:spPr>
        <a:xfrm>
          <a:off x="4064000" y="1383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58613</xdr:rowOff>
    </xdr:from>
    <xdr:ext cx="736600" cy="259045"/>
    <xdr:sp macro="" textlink="">
      <xdr:nvSpPr>
        <xdr:cNvPr id="212" name="テキスト ボックス 211"/>
        <xdr:cNvSpPr txBox="1"/>
      </xdr:nvSpPr>
      <xdr:spPr>
        <a:xfrm>
          <a:off x="3733800" y="13603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100,826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98910</xdr:rowOff>
    </xdr:from>
    <xdr:to>
      <xdr:col>4</xdr:col>
      <xdr:colOff>533400</xdr:colOff>
      <xdr:row>81</xdr:row>
      <xdr:rowOff>29060</xdr:rowOff>
    </xdr:to>
    <xdr:sp macro="" textlink="">
      <xdr:nvSpPr>
        <xdr:cNvPr id="213" name="円/楕円 212"/>
        <xdr:cNvSpPr/>
      </xdr:nvSpPr>
      <xdr:spPr>
        <a:xfrm>
          <a:off x="3175000" y="1381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39237</xdr:rowOff>
    </xdr:from>
    <xdr:ext cx="762000" cy="259045"/>
    <xdr:sp macro="" textlink="">
      <xdr:nvSpPr>
        <xdr:cNvPr id="214" name="テキスト ボックス 213"/>
        <xdr:cNvSpPr txBox="1"/>
      </xdr:nvSpPr>
      <xdr:spPr>
        <a:xfrm>
          <a:off x="2844800" y="13583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96,811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71507</xdr:rowOff>
    </xdr:from>
    <xdr:to>
      <xdr:col>3</xdr:col>
      <xdr:colOff>330200</xdr:colOff>
      <xdr:row>81</xdr:row>
      <xdr:rowOff>1657</xdr:rowOff>
    </xdr:to>
    <xdr:sp macro="" textlink="">
      <xdr:nvSpPr>
        <xdr:cNvPr id="215" name="円/楕円 214"/>
        <xdr:cNvSpPr/>
      </xdr:nvSpPr>
      <xdr:spPr>
        <a:xfrm>
          <a:off x="2286000" y="1378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11834</xdr:rowOff>
    </xdr:from>
    <xdr:ext cx="762000" cy="259045"/>
    <xdr:sp macro="" textlink="">
      <xdr:nvSpPr>
        <xdr:cNvPr id="216" name="テキスト ボックス 215"/>
        <xdr:cNvSpPr txBox="1"/>
      </xdr:nvSpPr>
      <xdr:spPr>
        <a:xfrm>
          <a:off x="1955800" y="13556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91,133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65306</xdr:rowOff>
    </xdr:from>
    <xdr:to>
      <xdr:col>2</xdr:col>
      <xdr:colOff>127000</xdr:colOff>
      <xdr:row>80</xdr:row>
      <xdr:rowOff>166906</xdr:rowOff>
    </xdr:to>
    <xdr:sp macro="" textlink="">
      <xdr:nvSpPr>
        <xdr:cNvPr id="217" name="円/楕円 216"/>
        <xdr:cNvSpPr/>
      </xdr:nvSpPr>
      <xdr:spPr>
        <a:xfrm>
          <a:off x="1397000" y="1378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5633</xdr:rowOff>
    </xdr:from>
    <xdr:ext cx="762000" cy="259045"/>
    <xdr:sp macro="" textlink="">
      <xdr:nvSpPr>
        <xdr:cNvPr id="218" name="テキスト ボックス 217"/>
        <xdr:cNvSpPr txBox="1"/>
      </xdr:nvSpPr>
      <xdr:spPr>
        <a:xfrm>
          <a:off x="1066800" y="1355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9" name="正方形/長方形 218"/>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0" name="テキスト ボックス 219"/>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1" name="テキスト ボックス 220"/>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2" name="正方形/長方形 221"/>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3" name="正方形/長方形 222"/>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4" name="正方形/長方形 223"/>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5" name="正方形/長方形 224"/>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6" name="正方形/長方形 225"/>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7" name="正方形/長方形 226"/>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8" name="正方形/長方形 227"/>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9" name="正方形/長方形 228"/>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0" name="正方形/長方形 229"/>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1" name="テキスト ボックス 230"/>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ラスパイレス指数については、国家公務員の給与減額措置期間であった平成２４年度は指数の上昇がみられたが、平成２６年３月３１日をもって給与減額措置期間が終了した影響により、平成２５年度決算では指数が低下し、その後は依然として横ばいとなっている。類似団体と比較すると低い水準にあるが、今後も計画的に定員管理を行い、給与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2" name="直線コネクタ 231"/>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3" name="テキスト ボックス 232"/>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4" name="直線コネクタ 233"/>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5" name="テキスト ボックス 234"/>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6" name="直線コネクタ 235"/>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7" name="テキスト ボックス 236"/>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8" name="直線コネクタ 237"/>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39" name="テキスト ボックス 238"/>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0" name="直線コネクタ 239"/>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1" name="テキスト ボックス 240"/>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3302</xdr:rowOff>
    </xdr:from>
    <xdr:to>
      <xdr:col>24</xdr:col>
      <xdr:colOff>558800</xdr:colOff>
      <xdr:row>88</xdr:row>
      <xdr:rowOff>19304</xdr:rowOff>
    </xdr:to>
    <xdr:cxnSp macro="">
      <xdr:nvCxnSpPr>
        <xdr:cNvPr id="245" name="直線コネクタ 244"/>
        <xdr:cNvCxnSpPr/>
      </xdr:nvCxnSpPr>
      <xdr:spPr>
        <a:xfrm flipV="1">
          <a:off x="17018000" y="13890752"/>
          <a:ext cx="0" cy="12161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162831</xdr:rowOff>
    </xdr:from>
    <xdr:ext cx="762000" cy="259045"/>
    <xdr:sp macro="" textlink="">
      <xdr:nvSpPr>
        <xdr:cNvPr id="246" name="給与水準   （国との比較）最小値テキスト"/>
        <xdr:cNvSpPr txBox="1"/>
      </xdr:nvSpPr>
      <xdr:spPr>
        <a:xfrm>
          <a:off x="17106900" y="15078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102.7</a:t>
          </a:r>
          <a:endParaRPr kumimoji="1" lang="ja-JP" altLang="en-US" sz="1000" b="1">
            <a:latin typeface="ＭＳ Ｐゴシック"/>
          </a:endParaRPr>
        </a:p>
      </xdr:txBody>
    </xdr:sp>
    <xdr:clientData/>
  </xdr:oneCellAnchor>
  <xdr:twoCellAnchor>
    <xdr:from>
      <xdr:col>24</xdr:col>
      <xdr:colOff>469900</xdr:colOff>
      <xdr:row>88</xdr:row>
      <xdr:rowOff>19304</xdr:rowOff>
    </xdr:from>
    <xdr:to>
      <xdr:col>24</xdr:col>
      <xdr:colOff>647700</xdr:colOff>
      <xdr:row>88</xdr:row>
      <xdr:rowOff>19304</xdr:rowOff>
    </xdr:to>
    <xdr:cxnSp macro="">
      <xdr:nvCxnSpPr>
        <xdr:cNvPr id="247" name="直線コネクタ 246"/>
        <xdr:cNvCxnSpPr/>
      </xdr:nvCxnSpPr>
      <xdr:spPr>
        <a:xfrm>
          <a:off x="16929100" y="1510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89679</xdr:rowOff>
    </xdr:from>
    <xdr:ext cx="762000" cy="259045"/>
    <xdr:sp macro="" textlink="">
      <xdr:nvSpPr>
        <xdr:cNvPr id="248" name="給与水準   （国との比較）最大値テキスト"/>
        <xdr:cNvSpPr txBox="1"/>
      </xdr:nvSpPr>
      <xdr:spPr>
        <a:xfrm>
          <a:off x="17106900" y="1363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81</xdr:row>
      <xdr:rowOff>3302</xdr:rowOff>
    </xdr:from>
    <xdr:to>
      <xdr:col>24</xdr:col>
      <xdr:colOff>647700</xdr:colOff>
      <xdr:row>81</xdr:row>
      <xdr:rowOff>3302</xdr:rowOff>
    </xdr:to>
    <xdr:cxnSp macro="">
      <xdr:nvCxnSpPr>
        <xdr:cNvPr id="249" name="直線コネクタ 248"/>
        <xdr:cNvCxnSpPr/>
      </xdr:nvCxnSpPr>
      <xdr:spPr>
        <a:xfrm>
          <a:off x="16929100" y="13890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80</xdr:row>
      <xdr:rowOff>155448</xdr:rowOff>
    </xdr:from>
    <xdr:to>
      <xdr:col>24</xdr:col>
      <xdr:colOff>558800</xdr:colOff>
      <xdr:row>81</xdr:row>
      <xdr:rowOff>3302</xdr:rowOff>
    </xdr:to>
    <xdr:cxnSp macro="">
      <xdr:nvCxnSpPr>
        <xdr:cNvPr id="250" name="直線コネクタ 249"/>
        <xdr:cNvCxnSpPr/>
      </xdr:nvCxnSpPr>
      <xdr:spPr>
        <a:xfrm>
          <a:off x="16179800" y="13871448"/>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105173</xdr:rowOff>
    </xdr:from>
    <xdr:ext cx="762000" cy="259045"/>
    <xdr:sp macro="" textlink="">
      <xdr:nvSpPr>
        <xdr:cNvPr id="251" name="給与水準   （国との比較）平均値テキスト"/>
        <xdr:cNvSpPr txBox="1"/>
      </xdr:nvSpPr>
      <xdr:spPr>
        <a:xfrm>
          <a:off x="17106900" y="14506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133096</xdr:rowOff>
    </xdr:from>
    <xdr:to>
      <xdr:col>24</xdr:col>
      <xdr:colOff>609600</xdr:colOff>
      <xdr:row>85</xdr:row>
      <xdr:rowOff>63246</xdr:rowOff>
    </xdr:to>
    <xdr:sp macro="" textlink="">
      <xdr:nvSpPr>
        <xdr:cNvPr id="252" name="フローチャート : 判断 251"/>
        <xdr:cNvSpPr/>
      </xdr:nvSpPr>
      <xdr:spPr>
        <a:xfrm>
          <a:off x="16967200" y="1453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155448</xdr:rowOff>
    </xdr:from>
    <xdr:to>
      <xdr:col>23</xdr:col>
      <xdr:colOff>406400</xdr:colOff>
      <xdr:row>81</xdr:row>
      <xdr:rowOff>3302</xdr:rowOff>
    </xdr:to>
    <xdr:cxnSp macro="">
      <xdr:nvCxnSpPr>
        <xdr:cNvPr id="253" name="直線コネクタ 252"/>
        <xdr:cNvCxnSpPr/>
      </xdr:nvCxnSpPr>
      <xdr:spPr>
        <a:xfrm flipV="1">
          <a:off x="15290800" y="1387144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123444</xdr:rowOff>
    </xdr:from>
    <xdr:to>
      <xdr:col>23</xdr:col>
      <xdr:colOff>457200</xdr:colOff>
      <xdr:row>85</xdr:row>
      <xdr:rowOff>53594</xdr:rowOff>
    </xdr:to>
    <xdr:sp macro="" textlink="">
      <xdr:nvSpPr>
        <xdr:cNvPr id="254" name="フローチャート : 判断 253"/>
        <xdr:cNvSpPr/>
      </xdr:nvSpPr>
      <xdr:spPr>
        <a:xfrm>
          <a:off x="16129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38371</xdr:rowOff>
    </xdr:from>
    <xdr:ext cx="736600" cy="259045"/>
    <xdr:sp macro="" textlink="">
      <xdr:nvSpPr>
        <xdr:cNvPr id="255" name="テキスト ボックス 254"/>
        <xdr:cNvSpPr txBox="1"/>
      </xdr:nvSpPr>
      <xdr:spPr>
        <a:xfrm>
          <a:off x="15798800" y="14611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21</xdr:col>
      <xdr:colOff>0</xdr:colOff>
      <xdr:row>80</xdr:row>
      <xdr:rowOff>107187</xdr:rowOff>
    </xdr:from>
    <xdr:to>
      <xdr:col>22</xdr:col>
      <xdr:colOff>203200</xdr:colOff>
      <xdr:row>81</xdr:row>
      <xdr:rowOff>3302</xdr:rowOff>
    </xdr:to>
    <xdr:cxnSp macro="">
      <xdr:nvCxnSpPr>
        <xdr:cNvPr id="256" name="直線コネクタ 255"/>
        <xdr:cNvCxnSpPr/>
      </xdr:nvCxnSpPr>
      <xdr:spPr>
        <a:xfrm>
          <a:off x="14401800" y="13823187"/>
          <a:ext cx="889000" cy="6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84837</xdr:rowOff>
    </xdr:from>
    <xdr:to>
      <xdr:col>22</xdr:col>
      <xdr:colOff>254000</xdr:colOff>
      <xdr:row>85</xdr:row>
      <xdr:rowOff>14987</xdr:rowOff>
    </xdr:to>
    <xdr:sp macro="" textlink="">
      <xdr:nvSpPr>
        <xdr:cNvPr id="257" name="フローチャート : 判断 256"/>
        <xdr:cNvSpPr/>
      </xdr:nvSpPr>
      <xdr:spPr>
        <a:xfrm>
          <a:off x="15240000" y="14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171214</xdr:rowOff>
    </xdr:from>
    <xdr:ext cx="762000" cy="259045"/>
    <xdr:sp macro="" textlink="">
      <xdr:nvSpPr>
        <xdr:cNvPr id="258" name="テキスト ボックス 257"/>
        <xdr:cNvSpPr txBox="1"/>
      </xdr:nvSpPr>
      <xdr:spPr>
        <a:xfrm>
          <a:off x="14909800" y="14573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482600</xdr:colOff>
      <xdr:row>80</xdr:row>
      <xdr:rowOff>107187</xdr:rowOff>
    </xdr:from>
    <xdr:to>
      <xdr:col>21</xdr:col>
      <xdr:colOff>0</xdr:colOff>
      <xdr:row>84</xdr:row>
      <xdr:rowOff>106680</xdr:rowOff>
    </xdr:to>
    <xdr:cxnSp macro="">
      <xdr:nvCxnSpPr>
        <xdr:cNvPr id="259" name="直線コネクタ 258"/>
        <xdr:cNvCxnSpPr/>
      </xdr:nvCxnSpPr>
      <xdr:spPr>
        <a:xfrm flipV="1">
          <a:off x="13512800" y="13823187"/>
          <a:ext cx="889000" cy="685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75185</xdr:rowOff>
    </xdr:from>
    <xdr:to>
      <xdr:col>21</xdr:col>
      <xdr:colOff>50800</xdr:colOff>
      <xdr:row>85</xdr:row>
      <xdr:rowOff>5335</xdr:rowOff>
    </xdr:to>
    <xdr:sp macro="" textlink="">
      <xdr:nvSpPr>
        <xdr:cNvPr id="260" name="フローチャート : 判断 259"/>
        <xdr:cNvSpPr/>
      </xdr:nvSpPr>
      <xdr:spPr>
        <a:xfrm>
          <a:off x="14351000" y="1447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161562</xdr:rowOff>
    </xdr:from>
    <xdr:ext cx="762000" cy="259045"/>
    <xdr:sp macro="" textlink="">
      <xdr:nvSpPr>
        <xdr:cNvPr id="261" name="テキスト ボックス 260"/>
        <xdr:cNvSpPr txBox="1"/>
      </xdr:nvSpPr>
      <xdr:spPr>
        <a:xfrm>
          <a:off x="14020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142239</xdr:rowOff>
    </xdr:from>
    <xdr:to>
      <xdr:col>19</xdr:col>
      <xdr:colOff>533400</xdr:colOff>
      <xdr:row>89</xdr:row>
      <xdr:rowOff>72389</xdr:rowOff>
    </xdr:to>
    <xdr:sp macro="" textlink="">
      <xdr:nvSpPr>
        <xdr:cNvPr id="262" name="フローチャート : 判断 261"/>
        <xdr:cNvSpPr/>
      </xdr:nvSpPr>
      <xdr:spPr>
        <a:xfrm>
          <a:off x="13462000" y="1522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57166</xdr:rowOff>
    </xdr:from>
    <xdr:ext cx="762000" cy="259045"/>
    <xdr:sp macro="" textlink="">
      <xdr:nvSpPr>
        <xdr:cNvPr id="263" name="テキスト ボックス 262"/>
        <xdr:cNvSpPr txBox="1"/>
      </xdr:nvSpPr>
      <xdr:spPr>
        <a:xfrm>
          <a:off x="13131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104.5</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123952</xdr:rowOff>
    </xdr:from>
    <xdr:to>
      <xdr:col>24</xdr:col>
      <xdr:colOff>609600</xdr:colOff>
      <xdr:row>81</xdr:row>
      <xdr:rowOff>54102</xdr:rowOff>
    </xdr:to>
    <xdr:sp macro="" textlink="">
      <xdr:nvSpPr>
        <xdr:cNvPr id="269" name="円/楕円 268"/>
        <xdr:cNvSpPr/>
      </xdr:nvSpPr>
      <xdr:spPr>
        <a:xfrm>
          <a:off x="16967200" y="1383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45229</xdr:rowOff>
    </xdr:from>
    <xdr:ext cx="762000" cy="259045"/>
    <xdr:sp macro="" textlink="">
      <xdr:nvSpPr>
        <xdr:cNvPr id="270" name="給与水準   （国との比較）該当値テキスト"/>
        <xdr:cNvSpPr txBox="1"/>
      </xdr:nvSpPr>
      <xdr:spPr>
        <a:xfrm>
          <a:off x="17106900" y="13761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23</xdr:col>
      <xdr:colOff>355600</xdr:colOff>
      <xdr:row>80</xdr:row>
      <xdr:rowOff>104648</xdr:rowOff>
    </xdr:from>
    <xdr:to>
      <xdr:col>23</xdr:col>
      <xdr:colOff>457200</xdr:colOff>
      <xdr:row>81</xdr:row>
      <xdr:rowOff>34798</xdr:rowOff>
    </xdr:to>
    <xdr:sp macro="" textlink="">
      <xdr:nvSpPr>
        <xdr:cNvPr id="271" name="円/楕円 270"/>
        <xdr:cNvSpPr/>
      </xdr:nvSpPr>
      <xdr:spPr>
        <a:xfrm>
          <a:off x="16129000" y="1382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44975</xdr:rowOff>
    </xdr:from>
    <xdr:ext cx="736600" cy="259045"/>
    <xdr:sp macro="" textlink="">
      <xdr:nvSpPr>
        <xdr:cNvPr id="272" name="テキスト ボックス 271"/>
        <xdr:cNvSpPr txBox="1"/>
      </xdr:nvSpPr>
      <xdr:spPr>
        <a:xfrm>
          <a:off x="15798800" y="13589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123952</xdr:rowOff>
    </xdr:from>
    <xdr:to>
      <xdr:col>22</xdr:col>
      <xdr:colOff>254000</xdr:colOff>
      <xdr:row>81</xdr:row>
      <xdr:rowOff>54102</xdr:rowOff>
    </xdr:to>
    <xdr:sp macro="" textlink="">
      <xdr:nvSpPr>
        <xdr:cNvPr id="273" name="円/楕円 272"/>
        <xdr:cNvSpPr/>
      </xdr:nvSpPr>
      <xdr:spPr>
        <a:xfrm>
          <a:off x="15240000" y="1383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64279</xdr:rowOff>
    </xdr:from>
    <xdr:ext cx="762000" cy="259045"/>
    <xdr:sp macro="" textlink="">
      <xdr:nvSpPr>
        <xdr:cNvPr id="274" name="テキスト ボックス 273"/>
        <xdr:cNvSpPr txBox="1"/>
      </xdr:nvSpPr>
      <xdr:spPr>
        <a:xfrm>
          <a:off x="14909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20</xdr:col>
      <xdr:colOff>635000</xdr:colOff>
      <xdr:row>80</xdr:row>
      <xdr:rowOff>56387</xdr:rowOff>
    </xdr:from>
    <xdr:to>
      <xdr:col>21</xdr:col>
      <xdr:colOff>50800</xdr:colOff>
      <xdr:row>80</xdr:row>
      <xdr:rowOff>157987</xdr:rowOff>
    </xdr:to>
    <xdr:sp macro="" textlink="">
      <xdr:nvSpPr>
        <xdr:cNvPr id="275" name="円/楕円 274"/>
        <xdr:cNvSpPr/>
      </xdr:nvSpPr>
      <xdr:spPr>
        <a:xfrm>
          <a:off x="14351000" y="1377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168164</xdr:rowOff>
    </xdr:from>
    <xdr:ext cx="762000" cy="259045"/>
    <xdr:sp macro="" textlink="">
      <xdr:nvSpPr>
        <xdr:cNvPr id="276" name="テキスト ボックス 275"/>
        <xdr:cNvSpPr txBox="1"/>
      </xdr:nvSpPr>
      <xdr:spPr>
        <a:xfrm>
          <a:off x="14020800" y="13541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55880</xdr:rowOff>
    </xdr:from>
    <xdr:to>
      <xdr:col>19</xdr:col>
      <xdr:colOff>533400</xdr:colOff>
      <xdr:row>84</xdr:row>
      <xdr:rowOff>157480</xdr:rowOff>
    </xdr:to>
    <xdr:sp macro="" textlink="">
      <xdr:nvSpPr>
        <xdr:cNvPr id="277" name="円/楕円 276"/>
        <xdr:cNvSpPr/>
      </xdr:nvSpPr>
      <xdr:spPr>
        <a:xfrm>
          <a:off x="13462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167657</xdr:rowOff>
    </xdr:from>
    <xdr:ext cx="762000" cy="259045"/>
    <xdr:sp macro="" textlink="">
      <xdr:nvSpPr>
        <xdr:cNvPr id="278" name="テキスト ボックス 277"/>
        <xdr:cNvSpPr txBox="1"/>
      </xdr:nvSpPr>
      <xdr:spPr>
        <a:xfrm>
          <a:off x="13131800" y="1422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7.70</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職員数については、ごみ処理の民間委託は推進しているものの、ごみ積替施設、保育所、ペガサスホール、町立（幼、小、中）全６校園の各給食施設（自校方式）を町で運営していることが類似団体平均を上回っている要因であり、今後は民間委託等の推進を図り、技能現業職については、退職不補充とする。また、一般行政職については、退職者数と採用者数の均衡を図り、計画的に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134710</xdr:rowOff>
    </xdr:from>
    <xdr:to>
      <xdr:col>24</xdr:col>
      <xdr:colOff>558800</xdr:colOff>
      <xdr:row>67</xdr:row>
      <xdr:rowOff>121376</xdr:rowOff>
    </xdr:to>
    <xdr:cxnSp macro="">
      <xdr:nvCxnSpPr>
        <xdr:cNvPr id="310" name="直線コネクタ 309"/>
        <xdr:cNvCxnSpPr/>
      </xdr:nvCxnSpPr>
      <xdr:spPr>
        <a:xfrm flipV="1">
          <a:off x="17018000" y="9907360"/>
          <a:ext cx="0" cy="17011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93453</xdr:rowOff>
    </xdr:from>
    <xdr:ext cx="762000" cy="259045"/>
    <xdr:sp macro="" textlink="">
      <xdr:nvSpPr>
        <xdr:cNvPr id="311" name="定員管理の状況最小値テキスト"/>
        <xdr:cNvSpPr txBox="1"/>
      </xdr:nvSpPr>
      <xdr:spPr>
        <a:xfrm>
          <a:off x="17106900" y="115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13.72</a:t>
          </a:r>
          <a:endParaRPr kumimoji="1" lang="ja-JP" altLang="en-US" sz="1000" b="1">
            <a:latin typeface="ＭＳ Ｐゴシック"/>
          </a:endParaRPr>
        </a:p>
      </xdr:txBody>
    </xdr:sp>
    <xdr:clientData/>
  </xdr:oneCellAnchor>
  <xdr:twoCellAnchor>
    <xdr:from>
      <xdr:col>24</xdr:col>
      <xdr:colOff>469900</xdr:colOff>
      <xdr:row>67</xdr:row>
      <xdr:rowOff>121376</xdr:rowOff>
    </xdr:from>
    <xdr:to>
      <xdr:col>24</xdr:col>
      <xdr:colOff>647700</xdr:colOff>
      <xdr:row>67</xdr:row>
      <xdr:rowOff>121376</xdr:rowOff>
    </xdr:to>
    <xdr:cxnSp macro="">
      <xdr:nvCxnSpPr>
        <xdr:cNvPr id="312" name="直線コネクタ 311"/>
        <xdr:cNvCxnSpPr/>
      </xdr:nvCxnSpPr>
      <xdr:spPr>
        <a:xfrm>
          <a:off x="16929100" y="11608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49637</xdr:rowOff>
    </xdr:from>
    <xdr:ext cx="762000" cy="259045"/>
    <xdr:sp macro="" textlink="">
      <xdr:nvSpPr>
        <xdr:cNvPr id="313" name="定員管理の状況最大値テキスト"/>
        <xdr:cNvSpPr txBox="1"/>
      </xdr:nvSpPr>
      <xdr:spPr>
        <a:xfrm>
          <a:off x="17106900" y="965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3.85</a:t>
          </a:r>
          <a:endParaRPr kumimoji="1" lang="ja-JP" altLang="en-US" sz="1000" b="1">
            <a:latin typeface="ＭＳ Ｐゴシック"/>
          </a:endParaRPr>
        </a:p>
      </xdr:txBody>
    </xdr:sp>
    <xdr:clientData/>
  </xdr:oneCellAnchor>
  <xdr:twoCellAnchor>
    <xdr:from>
      <xdr:col>24</xdr:col>
      <xdr:colOff>469900</xdr:colOff>
      <xdr:row>57</xdr:row>
      <xdr:rowOff>134710</xdr:rowOff>
    </xdr:from>
    <xdr:to>
      <xdr:col>24</xdr:col>
      <xdr:colOff>647700</xdr:colOff>
      <xdr:row>57</xdr:row>
      <xdr:rowOff>134710</xdr:rowOff>
    </xdr:to>
    <xdr:cxnSp macro="">
      <xdr:nvCxnSpPr>
        <xdr:cNvPr id="314" name="直線コネクタ 313"/>
        <xdr:cNvCxnSpPr/>
      </xdr:nvCxnSpPr>
      <xdr:spPr>
        <a:xfrm>
          <a:off x="16929100" y="9907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115933</xdr:rowOff>
    </xdr:from>
    <xdr:to>
      <xdr:col>24</xdr:col>
      <xdr:colOff>558800</xdr:colOff>
      <xdr:row>61</xdr:row>
      <xdr:rowOff>141787</xdr:rowOff>
    </xdr:to>
    <xdr:cxnSp macro="">
      <xdr:nvCxnSpPr>
        <xdr:cNvPr id="315" name="直線コネクタ 314"/>
        <xdr:cNvCxnSpPr/>
      </xdr:nvCxnSpPr>
      <xdr:spPr>
        <a:xfrm>
          <a:off x="16179800" y="10574383"/>
          <a:ext cx="8382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59</xdr:row>
      <xdr:rowOff>29046</xdr:rowOff>
    </xdr:from>
    <xdr:ext cx="762000" cy="259045"/>
    <xdr:sp macro="" textlink="">
      <xdr:nvSpPr>
        <xdr:cNvPr id="316" name="定員管理の状況平均値テキスト"/>
        <xdr:cNvSpPr txBox="1"/>
      </xdr:nvSpPr>
      <xdr:spPr>
        <a:xfrm>
          <a:off x="17106900" y="10144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12519</xdr:rowOff>
    </xdr:from>
    <xdr:to>
      <xdr:col>24</xdr:col>
      <xdr:colOff>609600</xdr:colOff>
      <xdr:row>60</xdr:row>
      <xdr:rowOff>114119</xdr:rowOff>
    </xdr:to>
    <xdr:sp macro="" textlink="">
      <xdr:nvSpPr>
        <xdr:cNvPr id="317" name="フローチャート : 判断 316"/>
        <xdr:cNvSpPr/>
      </xdr:nvSpPr>
      <xdr:spPr>
        <a:xfrm>
          <a:off x="169672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115933</xdr:rowOff>
    </xdr:from>
    <xdr:to>
      <xdr:col>23</xdr:col>
      <xdr:colOff>406400</xdr:colOff>
      <xdr:row>61</xdr:row>
      <xdr:rowOff>117656</xdr:rowOff>
    </xdr:to>
    <xdr:cxnSp macro="">
      <xdr:nvCxnSpPr>
        <xdr:cNvPr id="318" name="直線コネクタ 317"/>
        <xdr:cNvCxnSpPr/>
      </xdr:nvCxnSpPr>
      <xdr:spPr>
        <a:xfrm flipV="1">
          <a:off x="15290800" y="10574383"/>
          <a:ext cx="889000" cy="17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59</xdr:row>
      <xdr:rowOff>158115</xdr:rowOff>
    </xdr:from>
    <xdr:to>
      <xdr:col>23</xdr:col>
      <xdr:colOff>457200</xdr:colOff>
      <xdr:row>60</xdr:row>
      <xdr:rowOff>88265</xdr:rowOff>
    </xdr:to>
    <xdr:sp macro="" textlink="">
      <xdr:nvSpPr>
        <xdr:cNvPr id="319" name="フローチャート : 判断 318"/>
        <xdr:cNvSpPr/>
      </xdr:nvSpPr>
      <xdr:spPr>
        <a:xfrm>
          <a:off x="16129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98442</xdr:rowOff>
    </xdr:from>
    <xdr:ext cx="736600" cy="259045"/>
    <xdr:sp macro="" textlink="">
      <xdr:nvSpPr>
        <xdr:cNvPr id="320" name="テキスト ボックス 319"/>
        <xdr:cNvSpPr txBox="1"/>
      </xdr:nvSpPr>
      <xdr:spPr>
        <a:xfrm>
          <a:off x="15798800" y="10042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117656</xdr:rowOff>
    </xdr:from>
    <xdr:to>
      <xdr:col>22</xdr:col>
      <xdr:colOff>203200</xdr:colOff>
      <xdr:row>61</xdr:row>
      <xdr:rowOff>143510</xdr:rowOff>
    </xdr:to>
    <xdr:cxnSp macro="">
      <xdr:nvCxnSpPr>
        <xdr:cNvPr id="321" name="直線コネクタ 320"/>
        <xdr:cNvCxnSpPr/>
      </xdr:nvCxnSpPr>
      <xdr:spPr>
        <a:xfrm flipV="1">
          <a:off x="14401800" y="10576106"/>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65949</xdr:rowOff>
    </xdr:from>
    <xdr:to>
      <xdr:col>22</xdr:col>
      <xdr:colOff>254000</xdr:colOff>
      <xdr:row>60</xdr:row>
      <xdr:rowOff>167549</xdr:rowOff>
    </xdr:to>
    <xdr:sp macro="" textlink="">
      <xdr:nvSpPr>
        <xdr:cNvPr id="322" name="フローチャート : 判断 321"/>
        <xdr:cNvSpPr/>
      </xdr:nvSpPr>
      <xdr:spPr>
        <a:xfrm>
          <a:off x="15240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6276</xdr:rowOff>
    </xdr:from>
    <xdr:ext cx="762000" cy="259045"/>
    <xdr:sp macro="" textlink="">
      <xdr:nvSpPr>
        <xdr:cNvPr id="323" name="テキスト ボックス 322"/>
        <xdr:cNvSpPr txBox="1"/>
      </xdr:nvSpPr>
      <xdr:spPr>
        <a:xfrm>
          <a:off x="14909800" y="1012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109038</xdr:rowOff>
    </xdr:from>
    <xdr:to>
      <xdr:col>21</xdr:col>
      <xdr:colOff>0</xdr:colOff>
      <xdr:row>61</xdr:row>
      <xdr:rowOff>143510</xdr:rowOff>
    </xdr:to>
    <xdr:cxnSp macro="">
      <xdr:nvCxnSpPr>
        <xdr:cNvPr id="324" name="直線コネクタ 323"/>
        <xdr:cNvCxnSpPr/>
      </xdr:nvCxnSpPr>
      <xdr:spPr>
        <a:xfrm>
          <a:off x="13512800" y="1056748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67673</xdr:rowOff>
    </xdr:from>
    <xdr:to>
      <xdr:col>21</xdr:col>
      <xdr:colOff>50800</xdr:colOff>
      <xdr:row>60</xdr:row>
      <xdr:rowOff>169273</xdr:rowOff>
    </xdr:to>
    <xdr:sp macro="" textlink="">
      <xdr:nvSpPr>
        <xdr:cNvPr id="325" name="フローチャート : 判断 324"/>
        <xdr:cNvSpPr/>
      </xdr:nvSpPr>
      <xdr:spPr>
        <a:xfrm>
          <a:off x="14351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8000</xdr:rowOff>
    </xdr:from>
    <xdr:ext cx="762000" cy="259045"/>
    <xdr:sp macro="" textlink="">
      <xdr:nvSpPr>
        <xdr:cNvPr id="326" name="テキスト ボックス 325"/>
        <xdr:cNvSpPr txBox="1"/>
      </xdr:nvSpPr>
      <xdr:spPr>
        <a:xfrm>
          <a:off x="14020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67673</xdr:rowOff>
    </xdr:from>
    <xdr:to>
      <xdr:col>19</xdr:col>
      <xdr:colOff>533400</xdr:colOff>
      <xdr:row>60</xdr:row>
      <xdr:rowOff>169273</xdr:rowOff>
    </xdr:to>
    <xdr:sp macro="" textlink="">
      <xdr:nvSpPr>
        <xdr:cNvPr id="327" name="フローチャート : 判断 326"/>
        <xdr:cNvSpPr/>
      </xdr:nvSpPr>
      <xdr:spPr>
        <a:xfrm>
          <a:off x="13462000" y="103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8000</xdr:rowOff>
    </xdr:from>
    <xdr:ext cx="762000" cy="259045"/>
    <xdr:sp macro="" textlink="">
      <xdr:nvSpPr>
        <xdr:cNvPr id="328" name="テキスト ボックス 327"/>
        <xdr:cNvSpPr txBox="1"/>
      </xdr:nvSpPr>
      <xdr:spPr>
        <a:xfrm>
          <a:off x="13131800" y="101235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90987</xdr:rowOff>
    </xdr:from>
    <xdr:to>
      <xdr:col>24</xdr:col>
      <xdr:colOff>609600</xdr:colOff>
      <xdr:row>62</xdr:row>
      <xdr:rowOff>21137</xdr:rowOff>
    </xdr:to>
    <xdr:sp macro="" textlink="">
      <xdr:nvSpPr>
        <xdr:cNvPr id="334" name="円/楕円 333"/>
        <xdr:cNvSpPr/>
      </xdr:nvSpPr>
      <xdr:spPr>
        <a:xfrm>
          <a:off x="16967200" y="1054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63064</xdr:rowOff>
    </xdr:from>
    <xdr:ext cx="762000" cy="259045"/>
    <xdr:sp macro="" textlink="">
      <xdr:nvSpPr>
        <xdr:cNvPr id="335" name="定員管理の状況該当値テキスト"/>
        <xdr:cNvSpPr txBox="1"/>
      </xdr:nvSpPr>
      <xdr:spPr>
        <a:xfrm>
          <a:off x="17106900" y="10521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65133</xdr:rowOff>
    </xdr:from>
    <xdr:to>
      <xdr:col>23</xdr:col>
      <xdr:colOff>457200</xdr:colOff>
      <xdr:row>61</xdr:row>
      <xdr:rowOff>166733</xdr:rowOff>
    </xdr:to>
    <xdr:sp macro="" textlink="">
      <xdr:nvSpPr>
        <xdr:cNvPr id="336" name="円/楕円 335"/>
        <xdr:cNvSpPr/>
      </xdr:nvSpPr>
      <xdr:spPr>
        <a:xfrm>
          <a:off x="16129000" y="1052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151510</xdr:rowOff>
    </xdr:from>
    <xdr:ext cx="736600" cy="259045"/>
    <xdr:sp macro="" textlink="">
      <xdr:nvSpPr>
        <xdr:cNvPr id="337" name="テキスト ボックス 336"/>
        <xdr:cNvSpPr txBox="1"/>
      </xdr:nvSpPr>
      <xdr:spPr>
        <a:xfrm>
          <a:off x="15798800" y="10609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66856</xdr:rowOff>
    </xdr:from>
    <xdr:to>
      <xdr:col>22</xdr:col>
      <xdr:colOff>254000</xdr:colOff>
      <xdr:row>61</xdr:row>
      <xdr:rowOff>168456</xdr:rowOff>
    </xdr:to>
    <xdr:sp macro="" textlink="">
      <xdr:nvSpPr>
        <xdr:cNvPr id="338" name="円/楕円 337"/>
        <xdr:cNvSpPr/>
      </xdr:nvSpPr>
      <xdr:spPr>
        <a:xfrm>
          <a:off x="15240000" y="1052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153233</xdr:rowOff>
    </xdr:from>
    <xdr:ext cx="762000" cy="259045"/>
    <xdr:sp macro="" textlink="">
      <xdr:nvSpPr>
        <xdr:cNvPr id="339" name="テキスト ボックス 338"/>
        <xdr:cNvSpPr txBox="1"/>
      </xdr:nvSpPr>
      <xdr:spPr>
        <a:xfrm>
          <a:off x="14909800" y="10611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92710</xdr:rowOff>
    </xdr:from>
    <xdr:to>
      <xdr:col>21</xdr:col>
      <xdr:colOff>50800</xdr:colOff>
      <xdr:row>62</xdr:row>
      <xdr:rowOff>22860</xdr:rowOff>
    </xdr:to>
    <xdr:sp macro="" textlink="">
      <xdr:nvSpPr>
        <xdr:cNvPr id="340" name="円/楕円 339"/>
        <xdr:cNvSpPr/>
      </xdr:nvSpPr>
      <xdr:spPr>
        <a:xfrm>
          <a:off x="14351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7637</xdr:rowOff>
    </xdr:from>
    <xdr:ext cx="762000" cy="259045"/>
    <xdr:sp macro="" textlink="">
      <xdr:nvSpPr>
        <xdr:cNvPr id="341" name="テキスト ボックス 340"/>
        <xdr:cNvSpPr txBox="1"/>
      </xdr:nvSpPr>
      <xdr:spPr>
        <a:xfrm>
          <a:off x="14020800" y="1063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58238</xdr:rowOff>
    </xdr:from>
    <xdr:to>
      <xdr:col>19</xdr:col>
      <xdr:colOff>533400</xdr:colOff>
      <xdr:row>61</xdr:row>
      <xdr:rowOff>159838</xdr:rowOff>
    </xdr:to>
    <xdr:sp macro="" textlink="">
      <xdr:nvSpPr>
        <xdr:cNvPr id="342" name="円/楕円 341"/>
        <xdr:cNvSpPr/>
      </xdr:nvSpPr>
      <xdr:spPr>
        <a:xfrm>
          <a:off x="13462000" y="1051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144615</xdr:rowOff>
    </xdr:from>
    <xdr:ext cx="762000" cy="259045"/>
    <xdr:sp macro="" textlink="">
      <xdr:nvSpPr>
        <xdr:cNvPr id="343" name="テキスト ボックス 342"/>
        <xdr:cNvSpPr txBox="1"/>
      </xdr:nvSpPr>
      <xdr:spPr>
        <a:xfrm>
          <a:off x="13131800" y="1060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集中改革プラン」等による普通建設事業費の抑制や、積極的な繰上償還を行ってきたため、元利償還金の増加は抑えられてきたが、平成２６年度から土地開発公社の解散に伴う債務保証で第三セクター等改革推進債の償還が開始され、今年度より上昇した</a:t>
          </a:r>
          <a:r>
            <a:rPr kumimoji="1" lang="en-US" altLang="ja-JP" sz="1300">
              <a:latin typeface="ＭＳ Ｐゴシック"/>
            </a:rPr>
            <a:t>3</a:t>
          </a:r>
          <a:r>
            <a:rPr kumimoji="1" lang="ja-JP" altLang="en-US" sz="1300">
              <a:latin typeface="ＭＳ Ｐゴシック"/>
            </a:rPr>
            <a:t>ヵ年分の比率が含まれるため、昨年度より比率が１．３ポイントの増加となった。今後も引き続き緊急度・住民ニーズを的確に把握した事業の選択により、起債に頼ることのない財政運営に努める。</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21336</xdr:rowOff>
    </xdr:from>
    <xdr:to>
      <xdr:col>24</xdr:col>
      <xdr:colOff>558800</xdr:colOff>
      <xdr:row>44</xdr:row>
      <xdr:rowOff>155448</xdr:rowOff>
    </xdr:to>
    <xdr:cxnSp macro="">
      <xdr:nvCxnSpPr>
        <xdr:cNvPr id="370" name="直線コネクタ 369"/>
        <xdr:cNvCxnSpPr/>
      </xdr:nvCxnSpPr>
      <xdr:spPr>
        <a:xfrm flipV="1">
          <a:off x="17018000" y="6193536"/>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127525</xdr:rowOff>
    </xdr:from>
    <xdr:ext cx="762000" cy="259045"/>
    <xdr:sp macro="" textlink="">
      <xdr:nvSpPr>
        <xdr:cNvPr id="371" name="公債費負担の状況最小値テキスト"/>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469900</xdr:colOff>
      <xdr:row>44</xdr:row>
      <xdr:rowOff>155448</xdr:rowOff>
    </xdr:from>
    <xdr:to>
      <xdr:col>24</xdr:col>
      <xdr:colOff>647700</xdr:colOff>
      <xdr:row>44</xdr:row>
      <xdr:rowOff>155448</xdr:rowOff>
    </xdr:to>
    <xdr:cxnSp macro="">
      <xdr:nvCxnSpPr>
        <xdr:cNvPr id="372" name="直線コネクタ 371"/>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107713</xdr:rowOff>
    </xdr:from>
    <xdr:ext cx="762000" cy="259045"/>
    <xdr:sp macro="" textlink="">
      <xdr:nvSpPr>
        <xdr:cNvPr id="373" name="公債費負担の状況最大値テキスト"/>
        <xdr:cNvSpPr txBox="1"/>
      </xdr:nvSpPr>
      <xdr:spPr>
        <a:xfrm>
          <a:off x="17106900" y="5937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0.7</a:t>
          </a:r>
          <a:endParaRPr kumimoji="1" lang="ja-JP" altLang="en-US" sz="1000" b="1">
            <a:latin typeface="ＭＳ Ｐゴシック"/>
          </a:endParaRPr>
        </a:p>
      </xdr:txBody>
    </xdr:sp>
    <xdr:clientData/>
  </xdr:oneCellAnchor>
  <xdr:twoCellAnchor>
    <xdr:from>
      <xdr:col>24</xdr:col>
      <xdr:colOff>469900</xdr:colOff>
      <xdr:row>36</xdr:row>
      <xdr:rowOff>21336</xdr:rowOff>
    </xdr:from>
    <xdr:to>
      <xdr:col>24</xdr:col>
      <xdr:colOff>647700</xdr:colOff>
      <xdr:row>36</xdr:row>
      <xdr:rowOff>21336</xdr:rowOff>
    </xdr:to>
    <xdr:cxnSp macro="">
      <xdr:nvCxnSpPr>
        <xdr:cNvPr id="374" name="直線コネクタ 373"/>
        <xdr:cNvCxnSpPr/>
      </xdr:nvCxnSpPr>
      <xdr:spPr>
        <a:xfrm>
          <a:off x="16929100" y="619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10668</xdr:rowOff>
    </xdr:from>
    <xdr:to>
      <xdr:col>24</xdr:col>
      <xdr:colOff>558800</xdr:colOff>
      <xdr:row>44</xdr:row>
      <xdr:rowOff>136144</xdr:rowOff>
    </xdr:to>
    <xdr:cxnSp macro="">
      <xdr:nvCxnSpPr>
        <xdr:cNvPr id="375" name="直線コネクタ 374"/>
        <xdr:cNvCxnSpPr/>
      </xdr:nvCxnSpPr>
      <xdr:spPr>
        <a:xfrm>
          <a:off x="16179800" y="7554468"/>
          <a:ext cx="8382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25163</xdr:rowOff>
    </xdr:from>
    <xdr:ext cx="762000" cy="259045"/>
    <xdr:sp macro="" textlink="">
      <xdr:nvSpPr>
        <xdr:cNvPr id="376" name="公債費負担の状況平均値テキスト"/>
        <xdr:cNvSpPr txBox="1"/>
      </xdr:nvSpPr>
      <xdr:spPr>
        <a:xfrm>
          <a:off x="17106900" y="6711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8636</xdr:rowOff>
    </xdr:from>
    <xdr:to>
      <xdr:col>24</xdr:col>
      <xdr:colOff>609600</xdr:colOff>
      <xdr:row>40</xdr:row>
      <xdr:rowOff>110236</xdr:rowOff>
    </xdr:to>
    <xdr:sp macro="" textlink="">
      <xdr:nvSpPr>
        <xdr:cNvPr id="377" name="フローチャート : 判断 376"/>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162814</xdr:rowOff>
    </xdr:from>
    <xdr:to>
      <xdr:col>23</xdr:col>
      <xdr:colOff>406400</xdr:colOff>
      <xdr:row>44</xdr:row>
      <xdr:rowOff>10668</xdr:rowOff>
    </xdr:to>
    <xdr:cxnSp macro="">
      <xdr:nvCxnSpPr>
        <xdr:cNvPr id="378" name="直線コネクタ 377"/>
        <xdr:cNvCxnSpPr/>
      </xdr:nvCxnSpPr>
      <xdr:spPr>
        <a:xfrm>
          <a:off x="15290800" y="753516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8636</xdr:rowOff>
    </xdr:from>
    <xdr:to>
      <xdr:col>23</xdr:col>
      <xdr:colOff>457200</xdr:colOff>
      <xdr:row>40</xdr:row>
      <xdr:rowOff>110236</xdr:rowOff>
    </xdr:to>
    <xdr:sp macro="" textlink="">
      <xdr:nvSpPr>
        <xdr:cNvPr id="379" name="フローチャート : 判断 378"/>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120413</xdr:rowOff>
    </xdr:from>
    <xdr:ext cx="736600" cy="259045"/>
    <xdr:sp macro="" textlink="">
      <xdr:nvSpPr>
        <xdr:cNvPr id="380" name="テキスト ボックス 379"/>
        <xdr:cNvSpPr txBox="1"/>
      </xdr:nvSpPr>
      <xdr:spPr>
        <a:xfrm>
          <a:off x="15798800" y="6635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162814</xdr:rowOff>
    </xdr:from>
    <xdr:to>
      <xdr:col>22</xdr:col>
      <xdr:colOff>203200</xdr:colOff>
      <xdr:row>44</xdr:row>
      <xdr:rowOff>20320</xdr:rowOff>
    </xdr:to>
    <xdr:cxnSp macro="">
      <xdr:nvCxnSpPr>
        <xdr:cNvPr id="381" name="直線コネクタ 380"/>
        <xdr:cNvCxnSpPr/>
      </xdr:nvCxnSpPr>
      <xdr:spPr>
        <a:xfrm flipV="1">
          <a:off x="14401800" y="75351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95504</xdr:rowOff>
    </xdr:from>
    <xdr:to>
      <xdr:col>22</xdr:col>
      <xdr:colOff>254000</xdr:colOff>
      <xdr:row>41</xdr:row>
      <xdr:rowOff>25654</xdr:rowOff>
    </xdr:to>
    <xdr:sp macro="" textlink="">
      <xdr:nvSpPr>
        <xdr:cNvPr id="382" name="フローチャート : 判断 381"/>
        <xdr:cNvSpPr/>
      </xdr:nvSpPr>
      <xdr:spPr>
        <a:xfrm>
          <a:off x="15240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35831</xdr:rowOff>
    </xdr:from>
    <xdr:ext cx="762000" cy="259045"/>
    <xdr:sp macro="" textlink="">
      <xdr:nvSpPr>
        <xdr:cNvPr id="383" name="テキスト ボックス 382"/>
        <xdr:cNvSpPr txBox="1"/>
      </xdr:nvSpPr>
      <xdr:spPr>
        <a:xfrm>
          <a:off x="14909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7.7</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20320</xdr:rowOff>
    </xdr:from>
    <xdr:to>
      <xdr:col>21</xdr:col>
      <xdr:colOff>0</xdr:colOff>
      <xdr:row>45</xdr:row>
      <xdr:rowOff>99822</xdr:rowOff>
    </xdr:to>
    <xdr:cxnSp macro="">
      <xdr:nvCxnSpPr>
        <xdr:cNvPr id="384" name="直線コネクタ 383"/>
        <xdr:cNvCxnSpPr/>
      </xdr:nvCxnSpPr>
      <xdr:spPr>
        <a:xfrm flipV="1">
          <a:off x="13512800" y="7564120"/>
          <a:ext cx="889000" cy="25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1270</xdr:rowOff>
    </xdr:from>
    <xdr:to>
      <xdr:col>21</xdr:col>
      <xdr:colOff>50800</xdr:colOff>
      <xdr:row>41</xdr:row>
      <xdr:rowOff>102870</xdr:rowOff>
    </xdr:to>
    <xdr:sp macro="" textlink="">
      <xdr:nvSpPr>
        <xdr:cNvPr id="385" name="フローチャート : 判断 384"/>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113047</xdr:rowOff>
    </xdr:from>
    <xdr:ext cx="762000" cy="259045"/>
    <xdr:sp macro="" textlink="">
      <xdr:nvSpPr>
        <xdr:cNvPr id="386" name="テキスト ボックス 385"/>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68834</xdr:rowOff>
    </xdr:from>
    <xdr:to>
      <xdr:col>19</xdr:col>
      <xdr:colOff>533400</xdr:colOff>
      <xdr:row>41</xdr:row>
      <xdr:rowOff>170434</xdr:rowOff>
    </xdr:to>
    <xdr:sp macro="" textlink="">
      <xdr:nvSpPr>
        <xdr:cNvPr id="387" name="フローチャート : 判断 386"/>
        <xdr:cNvSpPr/>
      </xdr:nvSpPr>
      <xdr:spPr>
        <a:xfrm>
          <a:off x="13462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9161</xdr:rowOff>
    </xdr:from>
    <xdr:ext cx="762000" cy="259045"/>
    <xdr:sp macro="" textlink="">
      <xdr:nvSpPr>
        <xdr:cNvPr id="388" name="テキスト ボックス 387"/>
        <xdr:cNvSpPr txBox="1"/>
      </xdr:nvSpPr>
      <xdr:spPr>
        <a:xfrm>
          <a:off x="13131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44</xdr:row>
      <xdr:rowOff>85344</xdr:rowOff>
    </xdr:from>
    <xdr:to>
      <xdr:col>24</xdr:col>
      <xdr:colOff>609600</xdr:colOff>
      <xdr:row>45</xdr:row>
      <xdr:rowOff>15494</xdr:rowOff>
    </xdr:to>
    <xdr:sp macro="" textlink="">
      <xdr:nvSpPr>
        <xdr:cNvPr id="394" name="円/楕円 393"/>
        <xdr:cNvSpPr/>
      </xdr:nvSpPr>
      <xdr:spPr>
        <a:xfrm>
          <a:off x="16967200" y="762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152671</xdr:rowOff>
    </xdr:from>
    <xdr:ext cx="762000" cy="259045"/>
    <xdr:sp macro="" textlink="">
      <xdr:nvSpPr>
        <xdr:cNvPr id="395" name="公債費負担の状況該当値テキスト"/>
        <xdr:cNvSpPr txBox="1"/>
      </xdr:nvSpPr>
      <xdr:spPr>
        <a:xfrm>
          <a:off x="17106900" y="7525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131318</xdr:rowOff>
    </xdr:from>
    <xdr:to>
      <xdr:col>23</xdr:col>
      <xdr:colOff>457200</xdr:colOff>
      <xdr:row>44</xdr:row>
      <xdr:rowOff>61468</xdr:rowOff>
    </xdr:to>
    <xdr:sp macro="" textlink="">
      <xdr:nvSpPr>
        <xdr:cNvPr id="396" name="円/楕円 395"/>
        <xdr:cNvSpPr/>
      </xdr:nvSpPr>
      <xdr:spPr>
        <a:xfrm>
          <a:off x="16129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46245</xdr:rowOff>
    </xdr:from>
    <xdr:ext cx="736600" cy="259045"/>
    <xdr:sp macro="" textlink="">
      <xdr:nvSpPr>
        <xdr:cNvPr id="397" name="テキスト ボックス 396"/>
        <xdr:cNvSpPr txBox="1"/>
      </xdr:nvSpPr>
      <xdr:spPr>
        <a:xfrm>
          <a:off x="15798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112014</xdr:rowOff>
    </xdr:from>
    <xdr:to>
      <xdr:col>22</xdr:col>
      <xdr:colOff>254000</xdr:colOff>
      <xdr:row>44</xdr:row>
      <xdr:rowOff>42164</xdr:rowOff>
    </xdr:to>
    <xdr:sp macro="" textlink="">
      <xdr:nvSpPr>
        <xdr:cNvPr id="398" name="円/楕円 397"/>
        <xdr:cNvSpPr/>
      </xdr:nvSpPr>
      <xdr:spPr>
        <a:xfrm>
          <a:off x="15240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44</xdr:row>
      <xdr:rowOff>26941</xdr:rowOff>
    </xdr:from>
    <xdr:ext cx="762000" cy="259045"/>
    <xdr:sp macro="" textlink="">
      <xdr:nvSpPr>
        <xdr:cNvPr id="399" name="テキスト ボックス 398"/>
        <xdr:cNvSpPr txBox="1"/>
      </xdr:nvSpPr>
      <xdr:spPr>
        <a:xfrm>
          <a:off x="14909800" y="7570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140970</xdr:rowOff>
    </xdr:from>
    <xdr:to>
      <xdr:col>21</xdr:col>
      <xdr:colOff>50800</xdr:colOff>
      <xdr:row>44</xdr:row>
      <xdr:rowOff>71120</xdr:rowOff>
    </xdr:to>
    <xdr:sp macro="" textlink="">
      <xdr:nvSpPr>
        <xdr:cNvPr id="400" name="円/楕円 399"/>
        <xdr:cNvSpPr/>
      </xdr:nvSpPr>
      <xdr:spPr>
        <a:xfrm>
          <a:off x="14351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55897</xdr:rowOff>
    </xdr:from>
    <xdr:ext cx="762000" cy="259045"/>
    <xdr:sp macro="" textlink="">
      <xdr:nvSpPr>
        <xdr:cNvPr id="401" name="テキスト ボックス 400"/>
        <xdr:cNvSpPr txBox="1"/>
      </xdr:nvSpPr>
      <xdr:spPr>
        <a:xfrm>
          <a:off x="14020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19</xdr:col>
      <xdr:colOff>431800</xdr:colOff>
      <xdr:row>45</xdr:row>
      <xdr:rowOff>49022</xdr:rowOff>
    </xdr:from>
    <xdr:to>
      <xdr:col>19</xdr:col>
      <xdr:colOff>533400</xdr:colOff>
      <xdr:row>45</xdr:row>
      <xdr:rowOff>150622</xdr:rowOff>
    </xdr:to>
    <xdr:sp macro="" textlink="">
      <xdr:nvSpPr>
        <xdr:cNvPr id="402" name="円/楕円 401"/>
        <xdr:cNvSpPr/>
      </xdr:nvSpPr>
      <xdr:spPr>
        <a:xfrm>
          <a:off x="13462000" y="776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135399</xdr:rowOff>
    </xdr:from>
    <xdr:ext cx="762000" cy="259045"/>
    <xdr:sp macro="" textlink="">
      <xdr:nvSpPr>
        <xdr:cNvPr id="403" name="テキスト ボックス 402"/>
        <xdr:cNvSpPr txBox="1"/>
      </xdr:nvSpPr>
      <xdr:spPr>
        <a:xfrm>
          <a:off x="13131800" y="7850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普通交付税や地方消費税交付金が減となったことにより標準財政規模が減少したが、</a:t>
          </a:r>
          <a:r>
            <a:rPr kumimoji="1" lang="ja-JP" altLang="ja-JP" sz="1300" baseline="0">
              <a:solidFill>
                <a:schemeClr val="dk1"/>
              </a:solidFill>
              <a:effectLst/>
              <a:latin typeface="+mn-lt"/>
              <a:ea typeface="+mn-ea"/>
              <a:cs typeface="+mn-cs"/>
            </a:rPr>
            <a:t>既発債の償還が終了していくことや、新規地方債の発行をなるべく抑えている</a:t>
          </a:r>
          <a:r>
            <a:rPr kumimoji="1" lang="ja-JP" altLang="en-US" sz="1300" baseline="0">
              <a:solidFill>
                <a:schemeClr val="dk1"/>
              </a:solidFill>
              <a:effectLst/>
              <a:latin typeface="+mn-lt"/>
              <a:ea typeface="+mn-ea"/>
              <a:cs typeface="+mn-cs"/>
            </a:rPr>
            <a:t>ため、</a:t>
          </a:r>
          <a:r>
            <a:rPr kumimoji="1" lang="ja-JP" altLang="ja-JP" sz="1300" baseline="0">
              <a:solidFill>
                <a:schemeClr val="dk1"/>
              </a:solidFill>
              <a:effectLst/>
              <a:latin typeface="+mn-lt"/>
              <a:ea typeface="+mn-ea"/>
              <a:cs typeface="+mn-cs"/>
            </a:rPr>
            <a:t>昨年度より比率が</a:t>
          </a:r>
          <a:r>
            <a:rPr kumimoji="1" lang="ja-JP" altLang="en-US" sz="1300" baseline="0">
              <a:solidFill>
                <a:schemeClr val="dk1"/>
              </a:solidFill>
              <a:effectLst/>
              <a:latin typeface="+mn-lt"/>
              <a:ea typeface="+mn-ea"/>
              <a:cs typeface="+mn-cs"/>
            </a:rPr>
            <a:t>１５</a:t>
          </a:r>
          <a:r>
            <a:rPr kumimoji="1" lang="ja-JP" altLang="ja-JP" sz="1300" baseline="0">
              <a:solidFill>
                <a:schemeClr val="dk1"/>
              </a:solidFill>
              <a:effectLst/>
              <a:latin typeface="+mn-lt"/>
              <a:ea typeface="+mn-ea"/>
              <a:cs typeface="+mn-cs"/>
            </a:rPr>
            <a:t>．</a:t>
          </a:r>
          <a:r>
            <a:rPr kumimoji="1" lang="ja-JP" altLang="en-US" sz="1300" baseline="0">
              <a:solidFill>
                <a:schemeClr val="dk1"/>
              </a:solidFill>
              <a:effectLst/>
              <a:latin typeface="+mn-lt"/>
              <a:ea typeface="+mn-ea"/>
              <a:cs typeface="+mn-cs"/>
            </a:rPr>
            <a:t>１</a:t>
          </a:r>
          <a:r>
            <a:rPr kumimoji="1" lang="ja-JP" altLang="ja-JP" sz="1300" baseline="0">
              <a:solidFill>
                <a:schemeClr val="dk1"/>
              </a:solidFill>
              <a:effectLst/>
              <a:latin typeface="+mn-lt"/>
              <a:ea typeface="+mn-ea"/>
              <a:cs typeface="+mn-cs"/>
            </a:rPr>
            <a:t>ポイント改善されたが、依然として類似団体内平均を大幅に上回っている。今後も、後世への負担を少しでも軽減するよう、事業実施の適正化を図り、財政の健全化に努める。</a:t>
          </a:r>
          <a:endParaRPr lang="ja-JP" altLang="ja-JP" sz="1300">
            <a:effectLst/>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0" name="直線コネクタ 419"/>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1" name="テキスト ボックス 420"/>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4" name="直線コネクタ 423"/>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5" name="テキスト ボックス 424"/>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6" name="直線コネクタ 42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20</xdr:row>
      <xdr:rowOff>74168</xdr:rowOff>
    </xdr:to>
    <xdr:cxnSp macro="">
      <xdr:nvCxnSpPr>
        <xdr:cNvPr id="428" name="直線コネクタ 427"/>
        <xdr:cNvCxnSpPr/>
      </xdr:nvCxnSpPr>
      <xdr:spPr>
        <a:xfrm flipV="1">
          <a:off x="17018000" y="2571750"/>
          <a:ext cx="0" cy="9314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20</xdr:row>
      <xdr:rowOff>46245</xdr:rowOff>
    </xdr:from>
    <xdr:ext cx="762000" cy="259045"/>
    <xdr:sp macro="" textlink="">
      <xdr:nvSpPr>
        <xdr:cNvPr id="429" name="将来負担の状況最小値テキスト"/>
        <xdr:cNvSpPr txBox="1"/>
      </xdr:nvSpPr>
      <xdr:spPr>
        <a:xfrm>
          <a:off x="17106900" y="3475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154.4</a:t>
          </a:r>
          <a:endParaRPr kumimoji="1" lang="ja-JP" altLang="en-US" sz="1000" b="1">
            <a:latin typeface="ＭＳ Ｐゴシック"/>
          </a:endParaRPr>
        </a:p>
      </xdr:txBody>
    </xdr:sp>
    <xdr:clientData/>
  </xdr:oneCellAnchor>
  <xdr:twoCellAnchor>
    <xdr:from>
      <xdr:col>24</xdr:col>
      <xdr:colOff>469900</xdr:colOff>
      <xdr:row>20</xdr:row>
      <xdr:rowOff>74168</xdr:rowOff>
    </xdr:from>
    <xdr:to>
      <xdr:col>24</xdr:col>
      <xdr:colOff>647700</xdr:colOff>
      <xdr:row>20</xdr:row>
      <xdr:rowOff>74168</xdr:rowOff>
    </xdr:to>
    <xdr:cxnSp macro="">
      <xdr:nvCxnSpPr>
        <xdr:cNvPr id="430" name="直線コネクタ 429"/>
        <xdr:cNvCxnSpPr/>
      </xdr:nvCxnSpPr>
      <xdr:spPr>
        <a:xfrm>
          <a:off x="16929100" y="3503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1"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2" name="直線コネクタ 431"/>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19</xdr:row>
      <xdr:rowOff>152114</xdr:rowOff>
    </xdr:from>
    <xdr:to>
      <xdr:col>24</xdr:col>
      <xdr:colOff>558800</xdr:colOff>
      <xdr:row>20</xdr:row>
      <xdr:rowOff>71755</xdr:rowOff>
    </xdr:to>
    <xdr:cxnSp macro="">
      <xdr:nvCxnSpPr>
        <xdr:cNvPr id="433" name="直線コネクタ 432"/>
        <xdr:cNvCxnSpPr/>
      </xdr:nvCxnSpPr>
      <xdr:spPr>
        <a:xfrm flipV="1">
          <a:off x="16179800" y="3409664"/>
          <a:ext cx="838200" cy="9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92410</xdr:rowOff>
    </xdr:from>
    <xdr:ext cx="762000" cy="259045"/>
    <xdr:sp macro="" textlink="">
      <xdr:nvSpPr>
        <xdr:cNvPr id="434" name="将来負担の状況平均値テキスト"/>
        <xdr:cNvSpPr txBox="1"/>
      </xdr:nvSpPr>
      <xdr:spPr>
        <a:xfrm>
          <a:off x="17106900" y="2492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75883</xdr:rowOff>
    </xdr:from>
    <xdr:to>
      <xdr:col>24</xdr:col>
      <xdr:colOff>609600</xdr:colOff>
      <xdr:row>16</xdr:row>
      <xdr:rowOff>6033</xdr:rowOff>
    </xdr:to>
    <xdr:sp macro="" textlink="">
      <xdr:nvSpPr>
        <xdr:cNvPr id="435" name="フローチャート : 判断 434"/>
        <xdr:cNvSpPr/>
      </xdr:nvSpPr>
      <xdr:spPr>
        <a:xfrm>
          <a:off x="16967200" y="2647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20</xdr:row>
      <xdr:rowOff>71755</xdr:rowOff>
    </xdr:from>
    <xdr:to>
      <xdr:col>23</xdr:col>
      <xdr:colOff>406400</xdr:colOff>
      <xdr:row>21</xdr:row>
      <xdr:rowOff>110839</xdr:rowOff>
    </xdr:to>
    <xdr:cxnSp macro="">
      <xdr:nvCxnSpPr>
        <xdr:cNvPr id="436" name="直線コネクタ 435"/>
        <xdr:cNvCxnSpPr/>
      </xdr:nvCxnSpPr>
      <xdr:spPr>
        <a:xfrm flipV="1">
          <a:off x="15290800" y="3500755"/>
          <a:ext cx="889000" cy="210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27623</xdr:rowOff>
    </xdr:from>
    <xdr:to>
      <xdr:col>23</xdr:col>
      <xdr:colOff>457200</xdr:colOff>
      <xdr:row>15</xdr:row>
      <xdr:rowOff>129223</xdr:rowOff>
    </xdr:to>
    <xdr:sp macro="" textlink="">
      <xdr:nvSpPr>
        <xdr:cNvPr id="437" name="フローチャート : 判断 436"/>
        <xdr:cNvSpPr/>
      </xdr:nvSpPr>
      <xdr:spPr>
        <a:xfrm>
          <a:off x="16129000" y="2599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139400</xdr:rowOff>
    </xdr:from>
    <xdr:ext cx="736600" cy="259045"/>
    <xdr:sp macro="" textlink="">
      <xdr:nvSpPr>
        <xdr:cNvPr id="438" name="テキスト ボックス 437"/>
        <xdr:cNvSpPr txBox="1"/>
      </xdr:nvSpPr>
      <xdr:spPr>
        <a:xfrm>
          <a:off x="15798800" y="23682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21</xdr:col>
      <xdr:colOff>0</xdr:colOff>
      <xdr:row>21</xdr:row>
      <xdr:rowOff>110839</xdr:rowOff>
    </xdr:from>
    <xdr:to>
      <xdr:col>22</xdr:col>
      <xdr:colOff>203200</xdr:colOff>
      <xdr:row>21</xdr:row>
      <xdr:rowOff>130143</xdr:rowOff>
    </xdr:to>
    <xdr:cxnSp macro="">
      <xdr:nvCxnSpPr>
        <xdr:cNvPr id="439" name="直線コネクタ 438"/>
        <xdr:cNvCxnSpPr/>
      </xdr:nvCxnSpPr>
      <xdr:spPr>
        <a:xfrm flipV="1">
          <a:off x="14401800" y="3711289"/>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71660</xdr:rowOff>
    </xdr:from>
    <xdr:to>
      <xdr:col>22</xdr:col>
      <xdr:colOff>254000</xdr:colOff>
      <xdr:row>16</xdr:row>
      <xdr:rowOff>1810</xdr:rowOff>
    </xdr:to>
    <xdr:sp macro="" textlink="">
      <xdr:nvSpPr>
        <xdr:cNvPr id="440" name="フローチャート : 判断 439"/>
        <xdr:cNvSpPr/>
      </xdr:nvSpPr>
      <xdr:spPr>
        <a:xfrm>
          <a:off x="15240000" y="264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11987</xdr:rowOff>
    </xdr:from>
    <xdr:ext cx="762000" cy="259045"/>
    <xdr:sp macro="" textlink="">
      <xdr:nvSpPr>
        <xdr:cNvPr id="441" name="テキスト ボックス 440"/>
        <xdr:cNvSpPr txBox="1"/>
      </xdr:nvSpPr>
      <xdr:spPr>
        <a:xfrm>
          <a:off x="14909800" y="2412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a:t>
          </a:r>
          <a:endParaRPr kumimoji="1" lang="ja-JP" altLang="en-US" sz="1000" b="1">
            <a:solidFill>
              <a:srgbClr val="000080"/>
            </a:solidFill>
            <a:latin typeface="ＭＳ Ｐゴシック"/>
          </a:endParaRPr>
        </a:p>
      </xdr:txBody>
    </xdr:sp>
    <xdr:clientData/>
  </xdr:oneCellAnchor>
  <xdr:twoCellAnchor>
    <xdr:from>
      <xdr:col>19</xdr:col>
      <xdr:colOff>482600</xdr:colOff>
      <xdr:row>21</xdr:row>
      <xdr:rowOff>130143</xdr:rowOff>
    </xdr:from>
    <xdr:to>
      <xdr:col>21</xdr:col>
      <xdr:colOff>0</xdr:colOff>
      <xdr:row>22</xdr:row>
      <xdr:rowOff>49784</xdr:rowOff>
    </xdr:to>
    <xdr:cxnSp macro="">
      <xdr:nvCxnSpPr>
        <xdr:cNvPr id="442" name="直線コネクタ 441"/>
        <xdr:cNvCxnSpPr/>
      </xdr:nvCxnSpPr>
      <xdr:spPr>
        <a:xfrm flipV="1">
          <a:off x="13512800" y="3730593"/>
          <a:ext cx="889000" cy="9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83725</xdr:rowOff>
    </xdr:from>
    <xdr:to>
      <xdr:col>21</xdr:col>
      <xdr:colOff>50800</xdr:colOff>
      <xdr:row>16</xdr:row>
      <xdr:rowOff>13875</xdr:rowOff>
    </xdr:to>
    <xdr:sp macro="" textlink="">
      <xdr:nvSpPr>
        <xdr:cNvPr id="443" name="フローチャート : 判断 442"/>
        <xdr:cNvSpPr/>
      </xdr:nvSpPr>
      <xdr:spPr>
        <a:xfrm>
          <a:off x="14351000" y="265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24052</xdr:rowOff>
    </xdr:from>
    <xdr:ext cx="762000" cy="259045"/>
    <xdr:sp macro="" textlink="">
      <xdr:nvSpPr>
        <xdr:cNvPr id="444" name="テキスト ボックス 443"/>
        <xdr:cNvSpPr txBox="1"/>
      </xdr:nvSpPr>
      <xdr:spPr>
        <a:xfrm>
          <a:off x="14020800" y="2424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134398</xdr:rowOff>
    </xdr:from>
    <xdr:to>
      <xdr:col>19</xdr:col>
      <xdr:colOff>533400</xdr:colOff>
      <xdr:row>16</xdr:row>
      <xdr:rowOff>64548</xdr:rowOff>
    </xdr:to>
    <xdr:sp macro="" textlink="">
      <xdr:nvSpPr>
        <xdr:cNvPr id="445" name="フローチャート : 判断 444"/>
        <xdr:cNvSpPr/>
      </xdr:nvSpPr>
      <xdr:spPr>
        <a:xfrm>
          <a:off x="13462000" y="270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74725</xdr:rowOff>
    </xdr:from>
    <xdr:ext cx="762000" cy="259045"/>
    <xdr:sp macro="" textlink="">
      <xdr:nvSpPr>
        <xdr:cNvPr id="446" name="テキスト ボックス 445"/>
        <xdr:cNvSpPr txBox="1"/>
      </xdr:nvSpPr>
      <xdr:spPr>
        <a:xfrm>
          <a:off x="13131800" y="2475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19</xdr:row>
      <xdr:rowOff>101314</xdr:rowOff>
    </xdr:from>
    <xdr:to>
      <xdr:col>24</xdr:col>
      <xdr:colOff>609600</xdr:colOff>
      <xdr:row>20</xdr:row>
      <xdr:rowOff>31464</xdr:rowOff>
    </xdr:to>
    <xdr:sp macro="" textlink="">
      <xdr:nvSpPr>
        <xdr:cNvPr id="452" name="円/楕円 451"/>
        <xdr:cNvSpPr/>
      </xdr:nvSpPr>
      <xdr:spPr>
        <a:xfrm>
          <a:off x="16967200" y="335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18</xdr:row>
      <xdr:rowOff>168641</xdr:rowOff>
    </xdr:from>
    <xdr:ext cx="762000" cy="259045"/>
    <xdr:sp macro="" textlink="">
      <xdr:nvSpPr>
        <xdr:cNvPr id="453" name="将来負担の状況該当値テキスト"/>
        <xdr:cNvSpPr txBox="1"/>
      </xdr:nvSpPr>
      <xdr:spPr>
        <a:xfrm>
          <a:off x="17106900" y="3254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138.9</a:t>
          </a:r>
          <a:endParaRPr kumimoji="1" lang="ja-JP" altLang="en-US" sz="1000" b="1">
            <a:solidFill>
              <a:srgbClr val="FF0000"/>
            </a:solidFill>
            <a:latin typeface="ＭＳ Ｐゴシック"/>
          </a:endParaRPr>
        </a:p>
      </xdr:txBody>
    </xdr:sp>
    <xdr:clientData/>
  </xdr:oneCellAnchor>
  <xdr:twoCellAnchor>
    <xdr:from>
      <xdr:col>23</xdr:col>
      <xdr:colOff>355600</xdr:colOff>
      <xdr:row>20</xdr:row>
      <xdr:rowOff>20955</xdr:rowOff>
    </xdr:from>
    <xdr:to>
      <xdr:col>23</xdr:col>
      <xdr:colOff>457200</xdr:colOff>
      <xdr:row>20</xdr:row>
      <xdr:rowOff>122555</xdr:rowOff>
    </xdr:to>
    <xdr:sp macro="" textlink="">
      <xdr:nvSpPr>
        <xdr:cNvPr id="454" name="円/楕円 453"/>
        <xdr:cNvSpPr/>
      </xdr:nvSpPr>
      <xdr:spPr>
        <a:xfrm>
          <a:off x="16129000" y="344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20</xdr:row>
      <xdr:rowOff>107332</xdr:rowOff>
    </xdr:from>
    <xdr:ext cx="736600" cy="259045"/>
    <xdr:sp macro="" textlink="">
      <xdr:nvSpPr>
        <xdr:cNvPr id="455" name="テキスト ボックス 454"/>
        <xdr:cNvSpPr txBox="1"/>
      </xdr:nvSpPr>
      <xdr:spPr>
        <a:xfrm>
          <a:off x="15798800" y="35363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154.0</a:t>
          </a:r>
          <a:endParaRPr kumimoji="1" lang="ja-JP" altLang="en-US" sz="1000" b="1">
            <a:solidFill>
              <a:srgbClr val="FF0000"/>
            </a:solidFill>
            <a:latin typeface="ＭＳ Ｐゴシック"/>
          </a:endParaRPr>
        </a:p>
      </xdr:txBody>
    </xdr:sp>
    <xdr:clientData/>
  </xdr:oneCellAnchor>
  <xdr:twoCellAnchor>
    <xdr:from>
      <xdr:col>22</xdr:col>
      <xdr:colOff>152400</xdr:colOff>
      <xdr:row>21</xdr:row>
      <xdr:rowOff>60039</xdr:rowOff>
    </xdr:from>
    <xdr:to>
      <xdr:col>22</xdr:col>
      <xdr:colOff>254000</xdr:colOff>
      <xdr:row>21</xdr:row>
      <xdr:rowOff>161639</xdr:rowOff>
    </xdr:to>
    <xdr:sp macro="" textlink="">
      <xdr:nvSpPr>
        <xdr:cNvPr id="456" name="円/楕円 455"/>
        <xdr:cNvSpPr/>
      </xdr:nvSpPr>
      <xdr:spPr>
        <a:xfrm>
          <a:off x="15240000" y="366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21</xdr:row>
      <xdr:rowOff>146416</xdr:rowOff>
    </xdr:from>
    <xdr:ext cx="762000" cy="259045"/>
    <xdr:sp macro="" textlink="">
      <xdr:nvSpPr>
        <xdr:cNvPr id="457" name="テキスト ボックス 456"/>
        <xdr:cNvSpPr txBox="1"/>
      </xdr:nvSpPr>
      <xdr:spPr>
        <a:xfrm>
          <a:off x="14909800" y="374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188.9</a:t>
          </a:r>
          <a:endParaRPr kumimoji="1" lang="ja-JP" altLang="en-US" sz="1000" b="1">
            <a:solidFill>
              <a:srgbClr val="FF0000"/>
            </a:solidFill>
            <a:latin typeface="ＭＳ Ｐゴシック"/>
          </a:endParaRPr>
        </a:p>
      </xdr:txBody>
    </xdr:sp>
    <xdr:clientData/>
  </xdr:oneCellAnchor>
  <xdr:twoCellAnchor>
    <xdr:from>
      <xdr:col>20</xdr:col>
      <xdr:colOff>635000</xdr:colOff>
      <xdr:row>21</xdr:row>
      <xdr:rowOff>79343</xdr:rowOff>
    </xdr:from>
    <xdr:to>
      <xdr:col>21</xdr:col>
      <xdr:colOff>50800</xdr:colOff>
      <xdr:row>22</xdr:row>
      <xdr:rowOff>9493</xdr:rowOff>
    </xdr:to>
    <xdr:sp macro="" textlink="">
      <xdr:nvSpPr>
        <xdr:cNvPr id="458" name="円/楕円 457"/>
        <xdr:cNvSpPr/>
      </xdr:nvSpPr>
      <xdr:spPr>
        <a:xfrm>
          <a:off x="14351000" y="367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21</xdr:row>
      <xdr:rowOff>165720</xdr:rowOff>
    </xdr:from>
    <xdr:ext cx="762000" cy="259045"/>
    <xdr:sp macro="" textlink="">
      <xdr:nvSpPr>
        <xdr:cNvPr id="459" name="テキスト ボックス 458"/>
        <xdr:cNvSpPr txBox="1"/>
      </xdr:nvSpPr>
      <xdr:spPr>
        <a:xfrm>
          <a:off x="14020800" y="3766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192.1</a:t>
          </a:r>
          <a:endParaRPr kumimoji="1" lang="ja-JP" altLang="en-US" sz="1000" b="1">
            <a:solidFill>
              <a:srgbClr val="FF0000"/>
            </a:solidFill>
            <a:latin typeface="ＭＳ Ｐゴシック"/>
          </a:endParaRPr>
        </a:p>
      </xdr:txBody>
    </xdr:sp>
    <xdr:clientData/>
  </xdr:oneCellAnchor>
  <xdr:twoCellAnchor>
    <xdr:from>
      <xdr:col>19</xdr:col>
      <xdr:colOff>431800</xdr:colOff>
      <xdr:row>21</xdr:row>
      <xdr:rowOff>170434</xdr:rowOff>
    </xdr:from>
    <xdr:to>
      <xdr:col>19</xdr:col>
      <xdr:colOff>533400</xdr:colOff>
      <xdr:row>22</xdr:row>
      <xdr:rowOff>100584</xdr:rowOff>
    </xdr:to>
    <xdr:sp macro="" textlink="">
      <xdr:nvSpPr>
        <xdr:cNvPr id="460" name="円/楕円 459"/>
        <xdr:cNvSpPr/>
      </xdr:nvSpPr>
      <xdr:spPr>
        <a:xfrm>
          <a:off x="13462000" y="377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85361</xdr:rowOff>
    </xdr:from>
    <xdr:ext cx="762000" cy="259045"/>
    <xdr:sp macro="" textlink="">
      <xdr:nvSpPr>
        <xdr:cNvPr id="461" name="テキスト ボックス 460"/>
        <xdr:cNvSpPr txBox="1"/>
      </xdr:nvSpPr>
      <xdr:spPr>
        <a:xfrm>
          <a:off x="13131800" y="385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207.2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奈良県上牧町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22,873
22,734
6.14
7,934,343
7,701,031
166,082
4,938,710
12,957,926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138.9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職員の給与水準については類似団体と比較すると最低水準にあるが、人件費に係る経常収支比率は類似団体平均と比較すると依然として高いままである。これはごみ中継業務や保育所、ペガサスホールなどの施設運営を直営で行っているために、職員数が類似団体平均と比較して多いことが主な要因であり、行政サービスの提供方法の差異によるものと言える。また今後も、定年退職を控えている職員が多いため、退職者数と採用者数の均衡を図り、引き続き、定員の適正化を進め人件費の抑制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163576</xdr:rowOff>
    </xdr:from>
    <xdr:to>
      <xdr:col>7</xdr:col>
      <xdr:colOff>15875</xdr:colOff>
      <xdr:row>40</xdr:row>
      <xdr:rowOff>149860</xdr:rowOff>
    </xdr:to>
    <xdr:cxnSp macro="">
      <xdr:nvCxnSpPr>
        <xdr:cNvPr id="59" name="直線コネクタ 58"/>
        <xdr:cNvCxnSpPr/>
      </xdr:nvCxnSpPr>
      <xdr:spPr>
        <a:xfrm flipV="1">
          <a:off x="4826000" y="599287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121937</xdr:rowOff>
    </xdr:from>
    <xdr:ext cx="762000" cy="259045"/>
    <xdr:sp macro="" textlink="">
      <xdr:nvSpPr>
        <xdr:cNvPr id="60"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38.0</a:t>
          </a:r>
          <a:endParaRPr kumimoji="1" lang="ja-JP" altLang="en-US" sz="1000" b="1">
            <a:latin typeface="ＭＳ Ｐゴシック"/>
          </a:endParaRPr>
        </a:p>
      </xdr:txBody>
    </xdr:sp>
    <xdr:clientData/>
  </xdr:oneCellAnchor>
  <xdr:twoCellAnchor>
    <xdr:from>
      <xdr:col>6</xdr:col>
      <xdr:colOff>612775</xdr:colOff>
      <xdr:row>40</xdr:row>
      <xdr:rowOff>149860</xdr:rowOff>
    </xdr:from>
    <xdr:to>
      <xdr:col>7</xdr:col>
      <xdr:colOff>104775</xdr:colOff>
      <xdr:row>40</xdr:row>
      <xdr:rowOff>149860</xdr:rowOff>
    </xdr:to>
    <xdr:cxnSp macro="">
      <xdr:nvCxnSpPr>
        <xdr:cNvPr id="61" name="直線コネクタ 60"/>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78503</xdr:rowOff>
    </xdr:from>
    <xdr:ext cx="762000" cy="259045"/>
    <xdr:sp macro="" textlink="">
      <xdr:nvSpPr>
        <xdr:cNvPr id="62" name="人件費最大値テキスト"/>
        <xdr:cNvSpPr txBox="1"/>
      </xdr:nvSpPr>
      <xdr:spPr>
        <a:xfrm>
          <a:off x="4914900" y="5736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6</xdr:col>
      <xdr:colOff>612775</xdr:colOff>
      <xdr:row>34</xdr:row>
      <xdr:rowOff>163576</xdr:rowOff>
    </xdr:from>
    <xdr:to>
      <xdr:col>7</xdr:col>
      <xdr:colOff>104775</xdr:colOff>
      <xdr:row>34</xdr:row>
      <xdr:rowOff>163576</xdr:rowOff>
    </xdr:to>
    <xdr:cxnSp macro="">
      <xdr:nvCxnSpPr>
        <xdr:cNvPr id="63" name="直線コネクタ 62"/>
        <xdr:cNvCxnSpPr/>
      </xdr:nvCxnSpPr>
      <xdr:spPr>
        <a:xfrm>
          <a:off x="4737100" y="5992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49276</xdr:rowOff>
    </xdr:from>
    <xdr:to>
      <xdr:col>7</xdr:col>
      <xdr:colOff>15875</xdr:colOff>
      <xdr:row>38</xdr:row>
      <xdr:rowOff>58420</xdr:rowOff>
    </xdr:to>
    <xdr:cxnSp macro="">
      <xdr:nvCxnSpPr>
        <xdr:cNvPr id="64" name="直線コネクタ 63"/>
        <xdr:cNvCxnSpPr/>
      </xdr:nvCxnSpPr>
      <xdr:spPr>
        <a:xfrm>
          <a:off x="3987800" y="65643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5"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6" name="フローチャート : 判断 65"/>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49276</xdr:rowOff>
    </xdr:from>
    <xdr:to>
      <xdr:col>5</xdr:col>
      <xdr:colOff>549275</xdr:colOff>
      <xdr:row>38</xdr:row>
      <xdr:rowOff>131572</xdr:rowOff>
    </xdr:to>
    <xdr:cxnSp macro="">
      <xdr:nvCxnSpPr>
        <xdr:cNvPr id="67" name="直線コネクタ 66"/>
        <xdr:cNvCxnSpPr/>
      </xdr:nvCxnSpPr>
      <xdr:spPr>
        <a:xfrm flipV="1">
          <a:off x="3098800" y="656437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76200</xdr:rowOff>
    </xdr:from>
    <xdr:to>
      <xdr:col>5</xdr:col>
      <xdr:colOff>600075</xdr:colOff>
      <xdr:row>37</xdr:row>
      <xdr:rowOff>6350</xdr:rowOff>
    </xdr:to>
    <xdr:sp macro="" textlink="">
      <xdr:nvSpPr>
        <xdr:cNvPr id="68" name="フローチャート : 判断 67"/>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16527</xdr:rowOff>
    </xdr:from>
    <xdr:ext cx="736600" cy="259045"/>
    <xdr:sp macro="" textlink="">
      <xdr:nvSpPr>
        <xdr:cNvPr id="69" name="テキスト ボックス 68"/>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22.5</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81280</xdr:rowOff>
    </xdr:from>
    <xdr:to>
      <xdr:col>4</xdr:col>
      <xdr:colOff>346075</xdr:colOff>
      <xdr:row>38</xdr:row>
      <xdr:rowOff>131572</xdr:rowOff>
    </xdr:to>
    <xdr:cxnSp macro="">
      <xdr:nvCxnSpPr>
        <xdr:cNvPr id="70" name="直線コネクタ 69"/>
        <xdr:cNvCxnSpPr/>
      </xdr:nvCxnSpPr>
      <xdr:spPr>
        <a:xfrm>
          <a:off x="2209800" y="65963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156718</xdr:rowOff>
    </xdr:from>
    <xdr:to>
      <xdr:col>3</xdr:col>
      <xdr:colOff>142875</xdr:colOff>
      <xdr:row>38</xdr:row>
      <xdr:rowOff>81280</xdr:rowOff>
    </xdr:to>
    <xdr:cxnSp macro="">
      <xdr:nvCxnSpPr>
        <xdr:cNvPr id="73" name="直線コネクタ 72"/>
        <xdr:cNvCxnSpPr/>
      </xdr:nvCxnSpPr>
      <xdr:spPr>
        <a:xfrm>
          <a:off x="1320800" y="65003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126492</xdr:rowOff>
    </xdr:from>
    <xdr:to>
      <xdr:col>3</xdr:col>
      <xdr:colOff>193675</xdr:colOff>
      <xdr:row>37</xdr:row>
      <xdr:rowOff>56642</xdr:rowOff>
    </xdr:to>
    <xdr:sp macro="" textlink="">
      <xdr:nvSpPr>
        <xdr:cNvPr id="74" name="フローチャート : 判断 73"/>
        <xdr:cNvSpPr/>
      </xdr:nvSpPr>
      <xdr:spPr>
        <a:xfrm>
          <a:off x="2159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66819</xdr:rowOff>
    </xdr:from>
    <xdr:ext cx="762000" cy="259045"/>
    <xdr:sp macro="" textlink="">
      <xdr:nvSpPr>
        <xdr:cNvPr id="75" name="テキスト ボックス 74"/>
        <xdr:cNvSpPr txBox="1"/>
      </xdr:nvSpPr>
      <xdr:spPr>
        <a:xfrm>
          <a:off x="1828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76" name="フローチャート :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94251</xdr:rowOff>
    </xdr:from>
    <xdr:ext cx="762000" cy="259045"/>
    <xdr:sp macro="" textlink="">
      <xdr:nvSpPr>
        <xdr:cNvPr id="77" name="テキスト ボックス 76"/>
        <xdr:cNvSpPr txBox="1"/>
      </xdr:nvSpPr>
      <xdr:spPr>
        <a:xfrm>
          <a:off x="939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7620</xdr:rowOff>
    </xdr:from>
    <xdr:to>
      <xdr:col>7</xdr:col>
      <xdr:colOff>66675</xdr:colOff>
      <xdr:row>38</xdr:row>
      <xdr:rowOff>109220</xdr:rowOff>
    </xdr:to>
    <xdr:sp macro="" textlink="">
      <xdr:nvSpPr>
        <xdr:cNvPr id="83" name="円/楕円 82"/>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151147</xdr:rowOff>
    </xdr:from>
    <xdr:ext cx="762000" cy="259045"/>
    <xdr:sp macro="" textlink="">
      <xdr:nvSpPr>
        <xdr:cNvPr id="84"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169926</xdr:rowOff>
    </xdr:from>
    <xdr:to>
      <xdr:col>5</xdr:col>
      <xdr:colOff>600075</xdr:colOff>
      <xdr:row>38</xdr:row>
      <xdr:rowOff>100076</xdr:rowOff>
    </xdr:to>
    <xdr:sp macro="" textlink="">
      <xdr:nvSpPr>
        <xdr:cNvPr id="85" name="円/楕円 84"/>
        <xdr:cNvSpPr/>
      </xdr:nvSpPr>
      <xdr:spPr>
        <a:xfrm>
          <a:off x="3937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84853</xdr:rowOff>
    </xdr:from>
    <xdr:ext cx="736600" cy="259045"/>
    <xdr:sp macro="" textlink="">
      <xdr:nvSpPr>
        <xdr:cNvPr id="86" name="テキスト ボックス 85"/>
        <xdr:cNvSpPr txBox="1"/>
      </xdr:nvSpPr>
      <xdr:spPr>
        <a:xfrm>
          <a:off x="3606800" y="6599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80772</xdr:rowOff>
    </xdr:from>
    <xdr:to>
      <xdr:col>4</xdr:col>
      <xdr:colOff>396875</xdr:colOff>
      <xdr:row>39</xdr:row>
      <xdr:rowOff>10922</xdr:rowOff>
    </xdr:to>
    <xdr:sp macro="" textlink="">
      <xdr:nvSpPr>
        <xdr:cNvPr id="87" name="円/楕円 86"/>
        <xdr:cNvSpPr/>
      </xdr:nvSpPr>
      <xdr:spPr>
        <a:xfrm>
          <a:off x="3048000" y="6595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167149</xdr:rowOff>
    </xdr:from>
    <xdr:ext cx="762000" cy="259045"/>
    <xdr:sp macro="" textlink="">
      <xdr:nvSpPr>
        <xdr:cNvPr id="88" name="テキスト ボックス 87"/>
        <xdr:cNvSpPr txBox="1"/>
      </xdr:nvSpPr>
      <xdr:spPr>
        <a:xfrm>
          <a:off x="2717800" y="6682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30.1</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30480</xdr:rowOff>
    </xdr:from>
    <xdr:to>
      <xdr:col>3</xdr:col>
      <xdr:colOff>193675</xdr:colOff>
      <xdr:row>38</xdr:row>
      <xdr:rowOff>132080</xdr:rowOff>
    </xdr:to>
    <xdr:sp macro="" textlink="">
      <xdr:nvSpPr>
        <xdr:cNvPr id="89" name="円/楕円 88"/>
        <xdr:cNvSpPr/>
      </xdr:nvSpPr>
      <xdr:spPr>
        <a:xfrm>
          <a:off x="2159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116857</xdr:rowOff>
    </xdr:from>
    <xdr:ext cx="762000" cy="259045"/>
    <xdr:sp macro="" textlink="">
      <xdr:nvSpPr>
        <xdr:cNvPr id="90" name="テキスト ボックス 89"/>
        <xdr:cNvSpPr txBox="1"/>
      </xdr:nvSpPr>
      <xdr:spPr>
        <a:xfrm>
          <a:off x="1828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105918</xdr:rowOff>
    </xdr:from>
    <xdr:to>
      <xdr:col>1</xdr:col>
      <xdr:colOff>676275</xdr:colOff>
      <xdr:row>38</xdr:row>
      <xdr:rowOff>36068</xdr:rowOff>
    </xdr:to>
    <xdr:sp macro="" textlink="">
      <xdr:nvSpPr>
        <xdr:cNvPr id="91" name="円/楕円 90"/>
        <xdr:cNvSpPr/>
      </xdr:nvSpPr>
      <xdr:spPr>
        <a:xfrm>
          <a:off x="1270000" y="6449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20845</xdr:rowOff>
    </xdr:from>
    <xdr:ext cx="762000" cy="259045"/>
    <xdr:sp macro="" textlink="">
      <xdr:nvSpPr>
        <xdr:cNvPr id="92" name="テキスト ボックス 91"/>
        <xdr:cNvSpPr txBox="1"/>
      </xdr:nvSpPr>
      <xdr:spPr>
        <a:xfrm>
          <a:off x="939800" y="6535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27/100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mn-lt"/>
              <a:ea typeface="+mn-ea"/>
              <a:cs typeface="+mn-cs"/>
            </a:rPr>
            <a:t>物件費に係る経常収支比率は昨年に引き続き類似団体平均を下回っている</a:t>
          </a:r>
          <a:r>
            <a:rPr kumimoji="1" lang="ja-JP" altLang="en-US" sz="1200">
              <a:solidFill>
                <a:schemeClr val="dk1"/>
              </a:solidFill>
              <a:effectLst/>
              <a:latin typeface="+mn-lt"/>
              <a:ea typeface="+mn-ea"/>
              <a:cs typeface="+mn-cs"/>
            </a:rPr>
            <a:t>が、平成２８年度決算においては類似団体平均に近づいている</a:t>
          </a:r>
          <a:r>
            <a:rPr kumimoji="1" lang="ja-JP" altLang="ja-JP" sz="1200">
              <a:solidFill>
                <a:schemeClr val="dk1"/>
              </a:solidFill>
              <a:effectLst/>
              <a:latin typeface="+mn-lt"/>
              <a:ea typeface="+mn-ea"/>
              <a:cs typeface="+mn-cs"/>
            </a:rPr>
            <a:t>。要因としては、ごみ処理</a:t>
          </a:r>
          <a:r>
            <a:rPr kumimoji="1" lang="ja-JP" altLang="en-US" sz="1200">
              <a:solidFill>
                <a:schemeClr val="dk1"/>
              </a:solidFill>
              <a:effectLst/>
              <a:latin typeface="+mn-lt"/>
              <a:ea typeface="+mn-ea"/>
              <a:cs typeface="+mn-cs"/>
            </a:rPr>
            <a:t>の民間</a:t>
          </a:r>
          <a:r>
            <a:rPr kumimoji="1" lang="ja-JP" altLang="ja-JP" sz="1200">
              <a:solidFill>
                <a:schemeClr val="dk1"/>
              </a:solidFill>
              <a:effectLst/>
              <a:latin typeface="+mn-lt"/>
              <a:ea typeface="+mn-ea"/>
              <a:cs typeface="+mn-cs"/>
            </a:rPr>
            <a:t>委託も開始され</a:t>
          </a:r>
          <a:r>
            <a:rPr kumimoji="1" lang="ja-JP" altLang="en-US" sz="1200">
              <a:solidFill>
                <a:schemeClr val="dk1"/>
              </a:solidFill>
              <a:effectLst/>
              <a:latin typeface="+mn-lt"/>
              <a:ea typeface="+mn-ea"/>
              <a:cs typeface="+mn-cs"/>
            </a:rPr>
            <a:t>た</a:t>
          </a:r>
          <a:r>
            <a:rPr kumimoji="1" lang="ja-JP" altLang="ja-JP" sz="1200">
              <a:solidFill>
                <a:schemeClr val="dk1"/>
              </a:solidFill>
              <a:effectLst/>
              <a:latin typeface="+mn-lt"/>
              <a:ea typeface="+mn-ea"/>
              <a:cs typeface="+mn-cs"/>
            </a:rPr>
            <a:t>ことによ</a:t>
          </a:r>
          <a:r>
            <a:rPr kumimoji="1" lang="ja-JP" altLang="en-US" sz="1200">
              <a:solidFill>
                <a:schemeClr val="dk1"/>
              </a:solidFill>
              <a:effectLst/>
              <a:latin typeface="+mn-lt"/>
              <a:ea typeface="+mn-ea"/>
              <a:cs typeface="+mn-cs"/>
            </a:rPr>
            <a:t>って</a:t>
          </a:r>
          <a:r>
            <a:rPr kumimoji="1" lang="ja-JP" altLang="ja-JP" sz="1200">
              <a:solidFill>
                <a:schemeClr val="dk1"/>
              </a:solidFill>
              <a:effectLst/>
              <a:latin typeface="+mn-lt"/>
              <a:ea typeface="+mn-ea"/>
              <a:cs typeface="+mn-cs"/>
            </a:rPr>
            <a:t>物件費</a:t>
          </a:r>
          <a:r>
            <a:rPr kumimoji="1" lang="ja-JP" altLang="en-US" sz="1200">
              <a:solidFill>
                <a:schemeClr val="dk1"/>
              </a:solidFill>
              <a:effectLst/>
              <a:latin typeface="+mn-lt"/>
              <a:ea typeface="+mn-ea"/>
              <a:cs typeface="+mn-cs"/>
            </a:rPr>
            <a:t>が</a:t>
          </a:r>
          <a:r>
            <a:rPr kumimoji="1" lang="ja-JP" altLang="ja-JP" sz="1200">
              <a:solidFill>
                <a:schemeClr val="dk1"/>
              </a:solidFill>
              <a:effectLst/>
              <a:latin typeface="+mn-lt"/>
              <a:ea typeface="+mn-ea"/>
              <a:cs typeface="+mn-cs"/>
            </a:rPr>
            <a:t>増加</a:t>
          </a:r>
          <a:r>
            <a:rPr kumimoji="1" lang="ja-JP" altLang="en-US" sz="1200">
              <a:solidFill>
                <a:schemeClr val="dk1"/>
              </a:solidFill>
              <a:effectLst/>
              <a:latin typeface="+mn-lt"/>
              <a:ea typeface="+mn-ea"/>
              <a:cs typeface="+mn-cs"/>
            </a:rPr>
            <a:t>したためである。</a:t>
          </a:r>
          <a:r>
            <a:rPr kumimoji="1" lang="ja-JP" altLang="ja-JP" sz="1200">
              <a:solidFill>
                <a:schemeClr val="dk1"/>
              </a:solidFill>
              <a:effectLst/>
              <a:latin typeface="+mn-lt"/>
              <a:ea typeface="+mn-ea"/>
              <a:cs typeface="+mn-cs"/>
            </a:rPr>
            <a:t>今後</a:t>
          </a:r>
          <a:r>
            <a:rPr kumimoji="1" lang="ja-JP" altLang="en-US" sz="1200">
              <a:solidFill>
                <a:schemeClr val="dk1"/>
              </a:solidFill>
              <a:effectLst/>
              <a:latin typeface="+mn-lt"/>
              <a:ea typeface="+mn-ea"/>
              <a:cs typeface="+mn-cs"/>
            </a:rPr>
            <a:t>は、人件費に係る経常収支比率が高いことを考慮し、業務の民間委託化の推進、指定管理制度の導入を進めていく。また、</a:t>
          </a:r>
          <a:r>
            <a:rPr kumimoji="1" lang="ja-JP" altLang="ja-JP" sz="1200">
              <a:solidFill>
                <a:schemeClr val="dk1"/>
              </a:solidFill>
              <a:effectLst/>
              <a:latin typeface="+mn-lt"/>
              <a:ea typeface="+mn-ea"/>
              <a:cs typeface="+mn-cs"/>
            </a:rPr>
            <a:t>全ての事務事業の優先度を厳しく点検し、優先度の低い事務事業については、計画的に廃止・縮小を進め物件費の削減に努める。</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127000</xdr:rowOff>
    </xdr:from>
    <xdr:to>
      <xdr:col>24</xdr:col>
      <xdr:colOff>31750</xdr:colOff>
      <xdr:row>21</xdr:row>
      <xdr:rowOff>39370</xdr:rowOff>
    </xdr:to>
    <xdr:cxnSp macro="">
      <xdr:nvCxnSpPr>
        <xdr:cNvPr id="120" name="直線コネクタ 119"/>
        <xdr:cNvCxnSpPr/>
      </xdr:nvCxnSpPr>
      <xdr:spPr>
        <a:xfrm flipV="1">
          <a:off x="16510000" y="218440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11447</xdr:rowOff>
    </xdr:from>
    <xdr:ext cx="762000" cy="259045"/>
    <xdr:sp macro="" textlink="">
      <xdr:nvSpPr>
        <xdr:cNvPr id="121" name="物件費最小値テキスト"/>
        <xdr:cNvSpPr txBox="1"/>
      </xdr:nvSpPr>
      <xdr:spPr>
        <a:xfrm>
          <a:off x="16598900" y="361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a:t>
          </a:r>
          <a:endParaRPr kumimoji="1" lang="ja-JP" altLang="en-US" sz="1000" b="1">
            <a:latin typeface="ＭＳ Ｐゴシック"/>
          </a:endParaRPr>
        </a:p>
      </xdr:txBody>
    </xdr:sp>
    <xdr:clientData/>
  </xdr:oneCellAnchor>
  <xdr:twoCellAnchor>
    <xdr:from>
      <xdr:col>23</xdr:col>
      <xdr:colOff>628650</xdr:colOff>
      <xdr:row>21</xdr:row>
      <xdr:rowOff>39370</xdr:rowOff>
    </xdr:from>
    <xdr:to>
      <xdr:col>24</xdr:col>
      <xdr:colOff>120650</xdr:colOff>
      <xdr:row>21</xdr:row>
      <xdr:rowOff>39370</xdr:rowOff>
    </xdr:to>
    <xdr:cxnSp macro="">
      <xdr:nvCxnSpPr>
        <xdr:cNvPr id="122" name="直線コネクタ 121"/>
        <xdr:cNvCxnSpPr/>
      </xdr:nvCxnSpPr>
      <xdr:spPr>
        <a:xfrm>
          <a:off x="16421100" y="3639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41927</xdr:rowOff>
    </xdr:from>
    <xdr:ext cx="762000" cy="259045"/>
    <xdr:sp macro="" textlink="">
      <xdr:nvSpPr>
        <xdr:cNvPr id="123"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a:t>
          </a:r>
          <a:endParaRPr kumimoji="1" lang="ja-JP" altLang="en-US" sz="1000" b="1">
            <a:latin typeface="ＭＳ Ｐゴシック"/>
          </a:endParaRPr>
        </a:p>
      </xdr:txBody>
    </xdr:sp>
    <xdr:clientData/>
  </xdr:oneCellAnchor>
  <xdr:twoCellAnchor>
    <xdr:from>
      <xdr:col>23</xdr:col>
      <xdr:colOff>628650</xdr:colOff>
      <xdr:row>12</xdr:row>
      <xdr:rowOff>127000</xdr:rowOff>
    </xdr:from>
    <xdr:to>
      <xdr:col>24</xdr:col>
      <xdr:colOff>120650</xdr:colOff>
      <xdr:row>12</xdr:row>
      <xdr:rowOff>127000</xdr:rowOff>
    </xdr:to>
    <xdr:cxnSp macro="">
      <xdr:nvCxnSpPr>
        <xdr:cNvPr id="124" name="直線コネクタ 123"/>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13</xdr:row>
      <xdr:rowOff>138430</xdr:rowOff>
    </xdr:from>
    <xdr:to>
      <xdr:col>24</xdr:col>
      <xdr:colOff>31750</xdr:colOff>
      <xdr:row>14</xdr:row>
      <xdr:rowOff>157480</xdr:rowOff>
    </xdr:to>
    <xdr:cxnSp macro="">
      <xdr:nvCxnSpPr>
        <xdr:cNvPr id="125" name="直線コネクタ 124"/>
        <xdr:cNvCxnSpPr/>
      </xdr:nvCxnSpPr>
      <xdr:spPr>
        <a:xfrm>
          <a:off x="15671800" y="236728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90187</xdr:rowOff>
    </xdr:from>
    <xdr:ext cx="762000" cy="259045"/>
    <xdr:sp macro="" textlink="">
      <xdr:nvSpPr>
        <xdr:cNvPr id="126" name="物件費平均値テキスト"/>
        <xdr:cNvSpPr txBox="1"/>
      </xdr:nvSpPr>
      <xdr:spPr>
        <a:xfrm>
          <a:off x="16598900" y="2661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23</xdr:col>
      <xdr:colOff>666750</xdr:colOff>
      <xdr:row>15</xdr:row>
      <xdr:rowOff>118110</xdr:rowOff>
    </xdr:from>
    <xdr:to>
      <xdr:col>24</xdr:col>
      <xdr:colOff>82550</xdr:colOff>
      <xdr:row>16</xdr:row>
      <xdr:rowOff>48260</xdr:rowOff>
    </xdr:to>
    <xdr:sp macro="" textlink="">
      <xdr:nvSpPr>
        <xdr:cNvPr id="127" name="フローチャート : 判断 126"/>
        <xdr:cNvSpPr/>
      </xdr:nvSpPr>
      <xdr:spPr>
        <a:xfrm>
          <a:off x="164592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13</xdr:row>
      <xdr:rowOff>130810</xdr:rowOff>
    </xdr:from>
    <xdr:to>
      <xdr:col>22</xdr:col>
      <xdr:colOff>565150</xdr:colOff>
      <xdr:row>13</xdr:row>
      <xdr:rowOff>138430</xdr:rowOff>
    </xdr:to>
    <xdr:cxnSp macro="">
      <xdr:nvCxnSpPr>
        <xdr:cNvPr id="128" name="直線コネクタ 127"/>
        <xdr:cNvCxnSpPr/>
      </xdr:nvCxnSpPr>
      <xdr:spPr>
        <a:xfrm>
          <a:off x="14782800" y="23596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72390</xdr:rowOff>
    </xdr:from>
    <xdr:to>
      <xdr:col>22</xdr:col>
      <xdr:colOff>615950</xdr:colOff>
      <xdr:row>16</xdr:row>
      <xdr:rowOff>2540</xdr:rowOff>
    </xdr:to>
    <xdr:sp macro="" textlink="">
      <xdr:nvSpPr>
        <xdr:cNvPr id="129" name="フローチャート : 判断 128"/>
        <xdr:cNvSpPr/>
      </xdr:nvSpPr>
      <xdr:spPr>
        <a:xfrm>
          <a:off x="15621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158767</xdr:rowOff>
    </xdr:from>
    <xdr:ext cx="736600" cy="259045"/>
    <xdr:sp macro="" textlink="">
      <xdr:nvSpPr>
        <xdr:cNvPr id="130" name="テキスト ボックス 129"/>
        <xdr:cNvSpPr txBox="1"/>
      </xdr:nvSpPr>
      <xdr:spPr>
        <a:xfrm>
          <a:off x="15290800" y="273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77470</xdr:rowOff>
    </xdr:from>
    <xdr:to>
      <xdr:col>21</xdr:col>
      <xdr:colOff>361950</xdr:colOff>
      <xdr:row>13</xdr:row>
      <xdr:rowOff>130810</xdr:rowOff>
    </xdr:to>
    <xdr:cxnSp macro="">
      <xdr:nvCxnSpPr>
        <xdr:cNvPr id="131" name="直線コネクタ 130"/>
        <xdr:cNvCxnSpPr/>
      </xdr:nvCxnSpPr>
      <xdr:spPr>
        <a:xfrm>
          <a:off x="13893800" y="23063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49530</xdr:rowOff>
    </xdr:from>
    <xdr:to>
      <xdr:col>21</xdr:col>
      <xdr:colOff>412750</xdr:colOff>
      <xdr:row>15</xdr:row>
      <xdr:rowOff>151130</xdr:rowOff>
    </xdr:to>
    <xdr:sp macro="" textlink="">
      <xdr:nvSpPr>
        <xdr:cNvPr id="132" name="フローチャート : 判断 131"/>
        <xdr:cNvSpPr/>
      </xdr:nvSpPr>
      <xdr:spPr>
        <a:xfrm>
          <a:off x="14732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135907</xdr:rowOff>
    </xdr:from>
    <xdr:ext cx="762000" cy="259045"/>
    <xdr:sp macro="" textlink="">
      <xdr:nvSpPr>
        <xdr:cNvPr id="133" name="テキスト ボックス 132"/>
        <xdr:cNvSpPr txBox="1"/>
      </xdr:nvSpPr>
      <xdr:spPr>
        <a:xfrm>
          <a:off x="14401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16510</xdr:rowOff>
    </xdr:from>
    <xdr:to>
      <xdr:col>20</xdr:col>
      <xdr:colOff>158750</xdr:colOff>
      <xdr:row>13</xdr:row>
      <xdr:rowOff>77470</xdr:rowOff>
    </xdr:to>
    <xdr:cxnSp macro="">
      <xdr:nvCxnSpPr>
        <xdr:cNvPr id="134" name="直線コネクタ 133"/>
        <xdr:cNvCxnSpPr/>
      </xdr:nvCxnSpPr>
      <xdr:spPr>
        <a:xfrm>
          <a:off x="13004800" y="22453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3810</xdr:rowOff>
    </xdr:from>
    <xdr:to>
      <xdr:col>20</xdr:col>
      <xdr:colOff>209550</xdr:colOff>
      <xdr:row>15</xdr:row>
      <xdr:rowOff>105410</xdr:rowOff>
    </xdr:to>
    <xdr:sp macro="" textlink="">
      <xdr:nvSpPr>
        <xdr:cNvPr id="135" name="フローチャート : 判断 134"/>
        <xdr:cNvSpPr/>
      </xdr:nvSpPr>
      <xdr:spPr>
        <a:xfrm>
          <a:off x="13843000" y="257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90187</xdr:rowOff>
    </xdr:from>
    <xdr:ext cx="762000" cy="259045"/>
    <xdr:sp macro="" textlink="">
      <xdr:nvSpPr>
        <xdr:cNvPr id="136" name="テキスト ボックス 135"/>
        <xdr:cNvSpPr txBox="1"/>
      </xdr:nvSpPr>
      <xdr:spPr>
        <a:xfrm>
          <a:off x="13512800" y="266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18</xdr:col>
      <xdr:colOff>590550</xdr:colOff>
      <xdr:row>14</xdr:row>
      <xdr:rowOff>137160</xdr:rowOff>
    </xdr:from>
    <xdr:to>
      <xdr:col>19</xdr:col>
      <xdr:colOff>6350</xdr:colOff>
      <xdr:row>15</xdr:row>
      <xdr:rowOff>67310</xdr:rowOff>
    </xdr:to>
    <xdr:sp macro="" textlink="">
      <xdr:nvSpPr>
        <xdr:cNvPr id="137" name="フローチャート : 判断 136"/>
        <xdr:cNvSpPr/>
      </xdr:nvSpPr>
      <xdr:spPr>
        <a:xfrm>
          <a:off x="12954000" y="253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52087</xdr:rowOff>
    </xdr:from>
    <xdr:ext cx="762000" cy="259045"/>
    <xdr:sp macro="" textlink="">
      <xdr:nvSpPr>
        <xdr:cNvPr id="138" name="テキスト ボックス 137"/>
        <xdr:cNvSpPr txBox="1"/>
      </xdr:nvSpPr>
      <xdr:spPr>
        <a:xfrm>
          <a:off x="12623800" y="262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106680</xdr:rowOff>
    </xdr:from>
    <xdr:to>
      <xdr:col>24</xdr:col>
      <xdr:colOff>82550</xdr:colOff>
      <xdr:row>15</xdr:row>
      <xdr:rowOff>36830</xdr:rowOff>
    </xdr:to>
    <xdr:sp macro="" textlink="">
      <xdr:nvSpPr>
        <xdr:cNvPr id="144" name="円/楕円 143"/>
        <xdr:cNvSpPr/>
      </xdr:nvSpPr>
      <xdr:spPr>
        <a:xfrm>
          <a:off x="16459200" y="250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123207</xdr:rowOff>
    </xdr:from>
    <xdr:ext cx="762000" cy="259045"/>
    <xdr:sp macro="" textlink="">
      <xdr:nvSpPr>
        <xdr:cNvPr id="145" name="物件費該当値テキスト"/>
        <xdr:cNvSpPr txBox="1"/>
      </xdr:nvSpPr>
      <xdr:spPr>
        <a:xfrm>
          <a:off x="165989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22</xdr:col>
      <xdr:colOff>514350</xdr:colOff>
      <xdr:row>13</xdr:row>
      <xdr:rowOff>87630</xdr:rowOff>
    </xdr:from>
    <xdr:to>
      <xdr:col>22</xdr:col>
      <xdr:colOff>615950</xdr:colOff>
      <xdr:row>14</xdr:row>
      <xdr:rowOff>17780</xdr:rowOff>
    </xdr:to>
    <xdr:sp macro="" textlink="">
      <xdr:nvSpPr>
        <xdr:cNvPr id="146" name="円/楕円 145"/>
        <xdr:cNvSpPr/>
      </xdr:nvSpPr>
      <xdr:spPr>
        <a:xfrm>
          <a:off x="15621000" y="2316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27957</xdr:rowOff>
    </xdr:from>
    <xdr:ext cx="736600" cy="259045"/>
    <xdr:sp macro="" textlink="">
      <xdr:nvSpPr>
        <xdr:cNvPr id="147" name="テキスト ボックス 146"/>
        <xdr:cNvSpPr txBox="1"/>
      </xdr:nvSpPr>
      <xdr:spPr>
        <a:xfrm>
          <a:off x="15290800" y="208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80010</xdr:rowOff>
    </xdr:from>
    <xdr:to>
      <xdr:col>21</xdr:col>
      <xdr:colOff>412750</xdr:colOff>
      <xdr:row>14</xdr:row>
      <xdr:rowOff>10160</xdr:rowOff>
    </xdr:to>
    <xdr:sp macro="" textlink="">
      <xdr:nvSpPr>
        <xdr:cNvPr id="148" name="円/楕円 147"/>
        <xdr:cNvSpPr/>
      </xdr:nvSpPr>
      <xdr:spPr>
        <a:xfrm>
          <a:off x="14732000" y="230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20337</xdr:rowOff>
    </xdr:from>
    <xdr:ext cx="762000" cy="259045"/>
    <xdr:sp macro="" textlink="">
      <xdr:nvSpPr>
        <xdr:cNvPr id="149" name="テキスト ボックス 148"/>
        <xdr:cNvSpPr txBox="1"/>
      </xdr:nvSpPr>
      <xdr:spPr>
        <a:xfrm>
          <a:off x="14401800" y="20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26670</xdr:rowOff>
    </xdr:from>
    <xdr:to>
      <xdr:col>20</xdr:col>
      <xdr:colOff>209550</xdr:colOff>
      <xdr:row>13</xdr:row>
      <xdr:rowOff>128270</xdr:rowOff>
    </xdr:to>
    <xdr:sp macro="" textlink="">
      <xdr:nvSpPr>
        <xdr:cNvPr id="150" name="円/楕円 149"/>
        <xdr:cNvSpPr/>
      </xdr:nvSpPr>
      <xdr:spPr>
        <a:xfrm>
          <a:off x="13843000" y="225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11</xdr:row>
      <xdr:rowOff>138447</xdr:rowOff>
    </xdr:from>
    <xdr:ext cx="762000" cy="259045"/>
    <xdr:sp macro="" textlink="">
      <xdr:nvSpPr>
        <xdr:cNvPr id="151" name="テキスト ボックス 150"/>
        <xdr:cNvSpPr txBox="1"/>
      </xdr:nvSpPr>
      <xdr:spPr>
        <a:xfrm>
          <a:off x="13512800" y="202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590550</xdr:colOff>
      <xdr:row>12</xdr:row>
      <xdr:rowOff>137160</xdr:rowOff>
    </xdr:from>
    <xdr:to>
      <xdr:col>19</xdr:col>
      <xdr:colOff>6350</xdr:colOff>
      <xdr:row>13</xdr:row>
      <xdr:rowOff>67310</xdr:rowOff>
    </xdr:to>
    <xdr:sp macro="" textlink="">
      <xdr:nvSpPr>
        <xdr:cNvPr id="152" name="円/楕円 151"/>
        <xdr:cNvSpPr/>
      </xdr:nvSpPr>
      <xdr:spPr>
        <a:xfrm>
          <a:off x="12954000" y="219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77487</xdr:rowOff>
    </xdr:from>
    <xdr:ext cx="762000" cy="259045"/>
    <xdr:sp macro="" textlink="">
      <xdr:nvSpPr>
        <xdr:cNvPr id="153" name="テキスト ボックス 152"/>
        <xdr:cNvSpPr txBox="1"/>
      </xdr:nvSpPr>
      <xdr:spPr>
        <a:xfrm>
          <a:off x="12623800" y="196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12/100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障害福祉費等の増により近年は扶助費に係る経常収支比率は増加傾向であるが、類似団体平均を下回っており、適正なポイントであると言える。</a:t>
          </a:r>
          <a:endParaRPr kumimoji="1" lang="en-US" altLang="ja-JP"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44450</xdr:rowOff>
    </xdr:from>
    <xdr:to>
      <xdr:col>7</xdr:col>
      <xdr:colOff>15875</xdr:colOff>
      <xdr:row>62</xdr:row>
      <xdr:rowOff>12700</xdr:rowOff>
    </xdr:to>
    <xdr:cxnSp macro="">
      <xdr:nvCxnSpPr>
        <xdr:cNvPr id="181" name="直線コネクタ 180"/>
        <xdr:cNvCxnSpPr/>
      </xdr:nvCxnSpPr>
      <xdr:spPr>
        <a:xfrm flipV="1">
          <a:off x="4826000" y="91313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2"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15.3</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3" name="直線コネクタ 182"/>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130827</xdr:rowOff>
    </xdr:from>
    <xdr:ext cx="762000" cy="259045"/>
    <xdr:sp macro="" textlink="">
      <xdr:nvSpPr>
        <xdr:cNvPr id="184" name="扶助費最大値テキスト"/>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a:t>
          </a:r>
          <a:endParaRPr kumimoji="1" lang="ja-JP" altLang="en-US" sz="1000" b="1">
            <a:latin typeface="ＭＳ Ｐゴシック"/>
          </a:endParaRPr>
        </a:p>
      </xdr:txBody>
    </xdr:sp>
    <xdr:clientData/>
  </xdr:oneCellAnchor>
  <xdr:twoCellAnchor>
    <xdr:from>
      <xdr:col>6</xdr:col>
      <xdr:colOff>612775</xdr:colOff>
      <xdr:row>53</xdr:row>
      <xdr:rowOff>44450</xdr:rowOff>
    </xdr:from>
    <xdr:to>
      <xdr:col>7</xdr:col>
      <xdr:colOff>104775</xdr:colOff>
      <xdr:row>53</xdr:row>
      <xdr:rowOff>44450</xdr:rowOff>
    </xdr:to>
    <xdr:cxnSp macro="">
      <xdr:nvCxnSpPr>
        <xdr:cNvPr id="185" name="直線コネクタ 184"/>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69850</xdr:rowOff>
    </xdr:to>
    <xdr:cxnSp macro="">
      <xdr:nvCxnSpPr>
        <xdr:cNvPr id="186" name="直線コネクタ 185"/>
        <xdr:cNvCxnSpPr/>
      </xdr:nvCxnSpPr>
      <xdr:spPr>
        <a:xfrm>
          <a:off x="3987800" y="9461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137177</xdr:rowOff>
    </xdr:from>
    <xdr:ext cx="762000" cy="259045"/>
    <xdr:sp macro="" textlink="">
      <xdr:nvSpPr>
        <xdr:cNvPr id="187" name="扶助費平均値テキスト"/>
        <xdr:cNvSpPr txBox="1"/>
      </xdr:nvSpPr>
      <xdr:spPr>
        <a:xfrm>
          <a:off x="4914900" y="9738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165100</xdr:rowOff>
    </xdr:from>
    <xdr:to>
      <xdr:col>7</xdr:col>
      <xdr:colOff>66675</xdr:colOff>
      <xdr:row>57</xdr:row>
      <xdr:rowOff>95250</xdr:rowOff>
    </xdr:to>
    <xdr:sp macro="" textlink="">
      <xdr:nvSpPr>
        <xdr:cNvPr id="188" name="フローチャート : 判断 187"/>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139700</xdr:rowOff>
    </xdr:from>
    <xdr:to>
      <xdr:col>5</xdr:col>
      <xdr:colOff>549275</xdr:colOff>
      <xdr:row>55</xdr:row>
      <xdr:rowOff>31750</xdr:rowOff>
    </xdr:to>
    <xdr:cxnSp macro="">
      <xdr:nvCxnSpPr>
        <xdr:cNvPr id="189" name="直線コネクタ 188"/>
        <xdr:cNvCxnSpPr/>
      </xdr:nvCxnSpPr>
      <xdr:spPr>
        <a:xfrm>
          <a:off x="3098800" y="9398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88900</xdr:rowOff>
    </xdr:from>
    <xdr:to>
      <xdr:col>5</xdr:col>
      <xdr:colOff>600075</xdr:colOff>
      <xdr:row>57</xdr:row>
      <xdr:rowOff>19050</xdr:rowOff>
    </xdr:to>
    <xdr:sp macro="" textlink="">
      <xdr:nvSpPr>
        <xdr:cNvPr id="190" name="フローチャート : 判断 189"/>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3827</xdr:rowOff>
    </xdr:from>
    <xdr:ext cx="736600" cy="259045"/>
    <xdr:sp macro="" textlink="">
      <xdr:nvSpPr>
        <xdr:cNvPr id="191" name="テキスト ボックス 190"/>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101600</xdr:rowOff>
    </xdr:from>
    <xdr:to>
      <xdr:col>4</xdr:col>
      <xdr:colOff>346075</xdr:colOff>
      <xdr:row>54</xdr:row>
      <xdr:rowOff>139700</xdr:rowOff>
    </xdr:to>
    <xdr:cxnSp macro="">
      <xdr:nvCxnSpPr>
        <xdr:cNvPr id="192" name="直線コネクタ 191"/>
        <xdr:cNvCxnSpPr/>
      </xdr:nvCxnSpPr>
      <xdr:spPr>
        <a:xfrm>
          <a:off x="2209800" y="9359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3" name="フローチャート : 判断 192"/>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4" name="テキスト ボックス 193"/>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101600</xdr:rowOff>
    </xdr:from>
    <xdr:to>
      <xdr:col>3</xdr:col>
      <xdr:colOff>142875</xdr:colOff>
      <xdr:row>54</xdr:row>
      <xdr:rowOff>114300</xdr:rowOff>
    </xdr:to>
    <xdr:cxnSp macro="">
      <xdr:nvCxnSpPr>
        <xdr:cNvPr id="195" name="直線コネクタ 194"/>
        <xdr:cNvCxnSpPr/>
      </xdr:nvCxnSpPr>
      <xdr:spPr>
        <a:xfrm flipV="1">
          <a:off x="1320800" y="9359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107950</xdr:rowOff>
    </xdr:from>
    <xdr:to>
      <xdr:col>3</xdr:col>
      <xdr:colOff>193675</xdr:colOff>
      <xdr:row>56</xdr:row>
      <xdr:rowOff>38100</xdr:rowOff>
    </xdr:to>
    <xdr:sp macro="" textlink="">
      <xdr:nvSpPr>
        <xdr:cNvPr id="196" name="フローチャート : 判断 195"/>
        <xdr:cNvSpPr/>
      </xdr:nvSpPr>
      <xdr:spPr>
        <a:xfrm>
          <a:off x="2159000" y="953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22877</xdr:rowOff>
    </xdr:from>
    <xdr:ext cx="762000" cy="259045"/>
    <xdr:sp macro="" textlink="">
      <xdr:nvSpPr>
        <xdr:cNvPr id="197" name="テキスト ボックス 196"/>
        <xdr:cNvSpPr txBox="1"/>
      </xdr:nvSpPr>
      <xdr:spPr>
        <a:xfrm>
          <a:off x="1828800" y="962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82550</xdr:rowOff>
    </xdr:from>
    <xdr:to>
      <xdr:col>1</xdr:col>
      <xdr:colOff>676275</xdr:colOff>
      <xdr:row>56</xdr:row>
      <xdr:rowOff>12700</xdr:rowOff>
    </xdr:to>
    <xdr:sp macro="" textlink="">
      <xdr:nvSpPr>
        <xdr:cNvPr id="198" name="フローチャート : 判断 197"/>
        <xdr:cNvSpPr/>
      </xdr:nvSpPr>
      <xdr:spPr>
        <a:xfrm>
          <a:off x="1270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168927</xdr:rowOff>
    </xdr:from>
    <xdr:ext cx="762000" cy="259045"/>
    <xdr:sp macro="" textlink="">
      <xdr:nvSpPr>
        <xdr:cNvPr id="199" name="テキスト ボックス 198"/>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205" name="円/楕円 204"/>
        <xdr:cNvSpPr/>
      </xdr:nvSpPr>
      <xdr:spPr>
        <a:xfrm>
          <a:off x="47752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35577</xdr:rowOff>
    </xdr:from>
    <xdr:ext cx="762000" cy="259045"/>
    <xdr:sp macro="" textlink="">
      <xdr:nvSpPr>
        <xdr:cNvPr id="206" name="扶助費該当値テキスト"/>
        <xdr:cNvSpPr txBox="1"/>
      </xdr:nvSpPr>
      <xdr:spPr>
        <a:xfrm>
          <a:off x="49149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07" name="円/楕円 206"/>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08" name="テキスト ボックス 207"/>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88900</xdr:rowOff>
    </xdr:from>
    <xdr:to>
      <xdr:col>4</xdr:col>
      <xdr:colOff>396875</xdr:colOff>
      <xdr:row>55</xdr:row>
      <xdr:rowOff>19050</xdr:rowOff>
    </xdr:to>
    <xdr:sp macro="" textlink="">
      <xdr:nvSpPr>
        <xdr:cNvPr id="209" name="円/楕円 208"/>
        <xdr:cNvSpPr/>
      </xdr:nvSpPr>
      <xdr:spPr>
        <a:xfrm>
          <a:off x="30480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29227</xdr:rowOff>
    </xdr:from>
    <xdr:ext cx="762000" cy="259045"/>
    <xdr:sp macro="" textlink="">
      <xdr:nvSpPr>
        <xdr:cNvPr id="210" name="テキスト ボックス 209"/>
        <xdr:cNvSpPr txBox="1"/>
      </xdr:nvSpPr>
      <xdr:spPr>
        <a:xfrm>
          <a:off x="2717800" y="911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50800</xdr:rowOff>
    </xdr:from>
    <xdr:to>
      <xdr:col>3</xdr:col>
      <xdr:colOff>193675</xdr:colOff>
      <xdr:row>54</xdr:row>
      <xdr:rowOff>152400</xdr:rowOff>
    </xdr:to>
    <xdr:sp macro="" textlink="">
      <xdr:nvSpPr>
        <xdr:cNvPr id="211" name="円/楕円 210"/>
        <xdr:cNvSpPr/>
      </xdr:nvSpPr>
      <xdr:spPr>
        <a:xfrm>
          <a:off x="2159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162577</xdr:rowOff>
    </xdr:from>
    <xdr:ext cx="762000" cy="259045"/>
    <xdr:sp macro="" textlink="">
      <xdr:nvSpPr>
        <xdr:cNvPr id="212" name="テキスト ボックス 211"/>
        <xdr:cNvSpPr txBox="1"/>
      </xdr:nvSpPr>
      <xdr:spPr>
        <a:xfrm>
          <a:off x="1828800" y="907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5.2</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63500</xdr:rowOff>
    </xdr:from>
    <xdr:to>
      <xdr:col>1</xdr:col>
      <xdr:colOff>676275</xdr:colOff>
      <xdr:row>54</xdr:row>
      <xdr:rowOff>165100</xdr:rowOff>
    </xdr:to>
    <xdr:sp macro="" textlink="">
      <xdr:nvSpPr>
        <xdr:cNvPr id="213" name="円/楕円 212"/>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3827</xdr:rowOff>
    </xdr:from>
    <xdr:ext cx="762000" cy="259045"/>
    <xdr:sp macro="" textlink="">
      <xdr:nvSpPr>
        <xdr:cNvPr id="214" name="テキスト ボックス 213"/>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41/100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その他に係る経常収支比率は昨年度より１．４ポイント増加し、依然類似団体平均を下回っているが、概ね平均的なポイントとなっている。増加の要因としては、介護保険特別会計及び後期高齢者医療特別会計への繰出金が増加していることが挙げられる。今後は、各事業において経費を削減するなどして、普通会計への負担を削減していくよう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153670</xdr:rowOff>
    </xdr:from>
    <xdr:to>
      <xdr:col>24</xdr:col>
      <xdr:colOff>31750</xdr:colOff>
      <xdr:row>61</xdr:row>
      <xdr:rowOff>8890</xdr:rowOff>
    </xdr:to>
    <xdr:cxnSp macro="">
      <xdr:nvCxnSpPr>
        <xdr:cNvPr id="242" name="直線コネクタ 241"/>
        <xdr:cNvCxnSpPr/>
      </xdr:nvCxnSpPr>
      <xdr:spPr>
        <a:xfrm flipV="1">
          <a:off x="16510000" y="924052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152417</xdr:rowOff>
    </xdr:from>
    <xdr:ext cx="762000" cy="259045"/>
    <xdr:sp macro="" textlink="">
      <xdr:nvSpPr>
        <xdr:cNvPr id="243" name="その他最小値テキスト"/>
        <xdr:cNvSpPr txBox="1"/>
      </xdr:nvSpPr>
      <xdr:spPr>
        <a:xfrm>
          <a:off x="16598900" y="10439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23.2</a:t>
          </a:r>
          <a:endParaRPr kumimoji="1" lang="ja-JP" altLang="en-US" sz="1000" b="1">
            <a:latin typeface="ＭＳ Ｐゴシック"/>
          </a:endParaRPr>
        </a:p>
      </xdr:txBody>
    </xdr:sp>
    <xdr:clientData/>
  </xdr:oneCellAnchor>
  <xdr:twoCellAnchor>
    <xdr:from>
      <xdr:col>23</xdr:col>
      <xdr:colOff>628650</xdr:colOff>
      <xdr:row>61</xdr:row>
      <xdr:rowOff>8890</xdr:rowOff>
    </xdr:from>
    <xdr:to>
      <xdr:col>24</xdr:col>
      <xdr:colOff>120650</xdr:colOff>
      <xdr:row>61</xdr:row>
      <xdr:rowOff>8890</xdr:rowOff>
    </xdr:to>
    <xdr:cxnSp macro="">
      <xdr:nvCxnSpPr>
        <xdr:cNvPr id="244" name="直線コネクタ 243"/>
        <xdr:cNvCxnSpPr/>
      </xdr:nvCxnSpPr>
      <xdr:spPr>
        <a:xfrm>
          <a:off x="16421100" y="1046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68597</xdr:rowOff>
    </xdr:from>
    <xdr:ext cx="762000" cy="259045"/>
    <xdr:sp macro="" textlink="">
      <xdr:nvSpPr>
        <xdr:cNvPr id="245" name="その他最大値テキスト"/>
        <xdr:cNvSpPr txBox="1"/>
      </xdr:nvSpPr>
      <xdr:spPr>
        <a:xfrm>
          <a:off x="16598900" y="898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a:t>
          </a:r>
          <a:endParaRPr kumimoji="1" lang="ja-JP" altLang="en-US" sz="1000" b="1">
            <a:latin typeface="ＭＳ Ｐゴシック"/>
          </a:endParaRPr>
        </a:p>
      </xdr:txBody>
    </xdr:sp>
    <xdr:clientData/>
  </xdr:oneCellAnchor>
  <xdr:twoCellAnchor>
    <xdr:from>
      <xdr:col>23</xdr:col>
      <xdr:colOff>628650</xdr:colOff>
      <xdr:row>53</xdr:row>
      <xdr:rowOff>153670</xdr:rowOff>
    </xdr:from>
    <xdr:to>
      <xdr:col>24</xdr:col>
      <xdr:colOff>120650</xdr:colOff>
      <xdr:row>53</xdr:row>
      <xdr:rowOff>153670</xdr:rowOff>
    </xdr:to>
    <xdr:cxnSp macro="">
      <xdr:nvCxnSpPr>
        <xdr:cNvPr id="246" name="直線コネクタ 245"/>
        <xdr:cNvCxnSpPr/>
      </xdr:nvCxnSpPr>
      <xdr:spPr>
        <a:xfrm>
          <a:off x="16421100" y="9240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81280</xdr:rowOff>
    </xdr:from>
    <xdr:to>
      <xdr:col>24</xdr:col>
      <xdr:colOff>31750</xdr:colOff>
      <xdr:row>57</xdr:row>
      <xdr:rowOff>16510</xdr:rowOff>
    </xdr:to>
    <xdr:cxnSp macro="">
      <xdr:nvCxnSpPr>
        <xdr:cNvPr id="247" name="直線コネクタ 246"/>
        <xdr:cNvCxnSpPr/>
      </xdr:nvCxnSpPr>
      <xdr:spPr>
        <a:xfrm>
          <a:off x="15671800" y="9682480"/>
          <a:ext cx="8382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139717</xdr:rowOff>
    </xdr:from>
    <xdr:ext cx="762000" cy="259045"/>
    <xdr:sp macro="" textlink="">
      <xdr:nvSpPr>
        <xdr:cNvPr id="248" name="その他平均値テキスト"/>
        <xdr:cNvSpPr txBox="1"/>
      </xdr:nvSpPr>
      <xdr:spPr>
        <a:xfrm>
          <a:off x="16598900" y="9740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167640</xdr:rowOff>
    </xdr:from>
    <xdr:to>
      <xdr:col>24</xdr:col>
      <xdr:colOff>82550</xdr:colOff>
      <xdr:row>57</xdr:row>
      <xdr:rowOff>97790</xdr:rowOff>
    </xdr:to>
    <xdr:sp macro="" textlink="">
      <xdr:nvSpPr>
        <xdr:cNvPr id="249" name="フローチャート : 判断 248"/>
        <xdr:cNvSpPr/>
      </xdr:nvSpPr>
      <xdr:spPr>
        <a:xfrm>
          <a:off x="16459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81280</xdr:rowOff>
    </xdr:from>
    <xdr:to>
      <xdr:col>22</xdr:col>
      <xdr:colOff>565150</xdr:colOff>
      <xdr:row>56</xdr:row>
      <xdr:rowOff>88900</xdr:rowOff>
    </xdr:to>
    <xdr:cxnSp macro="">
      <xdr:nvCxnSpPr>
        <xdr:cNvPr id="250" name="直線コネクタ 249"/>
        <xdr:cNvCxnSpPr/>
      </xdr:nvCxnSpPr>
      <xdr:spPr>
        <a:xfrm flipV="1">
          <a:off x="14782800" y="96824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137160</xdr:rowOff>
    </xdr:from>
    <xdr:to>
      <xdr:col>22</xdr:col>
      <xdr:colOff>615950</xdr:colOff>
      <xdr:row>57</xdr:row>
      <xdr:rowOff>67310</xdr:rowOff>
    </xdr:to>
    <xdr:sp macro="" textlink="">
      <xdr:nvSpPr>
        <xdr:cNvPr id="251" name="フローチャート : 判断 250"/>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52087</xdr:rowOff>
    </xdr:from>
    <xdr:ext cx="736600" cy="259045"/>
    <xdr:sp macro="" textlink="">
      <xdr:nvSpPr>
        <xdr:cNvPr id="252" name="テキスト ボックス 251"/>
        <xdr:cNvSpPr txBox="1"/>
      </xdr:nvSpPr>
      <xdr:spPr>
        <a:xfrm>
          <a:off x="15290800" y="9824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43180</xdr:rowOff>
    </xdr:from>
    <xdr:to>
      <xdr:col>21</xdr:col>
      <xdr:colOff>361950</xdr:colOff>
      <xdr:row>56</xdr:row>
      <xdr:rowOff>88900</xdr:rowOff>
    </xdr:to>
    <xdr:cxnSp macro="">
      <xdr:nvCxnSpPr>
        <xdr:cNvPr id="253" name="直線コネクタ 252"/>
        <xdr:cNvCxnSpPr/>
      </xdr:nvCxnSpPr>
      <xdr:spPr>
        <a:xfrm>
          <a:off x="13893800" y="96443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144780</xdr:rowOff>
    </xdr:from>
    <xdr:to>
      <xdr:col>21</xdr:col>
      <xdr:colOff>412750</xdr:colOff>
      <xdr:row>57</xdr:row>
      <xdr:rowOff>74930</xdr:rowOff>
    </xdr:to>
    <xdr:sp macro="" textlink="">
      <xdr:nvSpPr>
        <xdr:cNvPr id="254" name="フローチャート : 判断 253"/>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59707</xdr:rowOff>
    </xdr:from>
    <xdr:ext cx="762000" cy="259045"/>
    <xdr:sp macro="" textlink="">
      <xdr:nvSpPr>
        <xdr:cNvPr id="255" name="テキスト ボックス 254"/>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168910</xdr:rowOff>
    </xdr:from>
    <xdr:to>
      <xdr:col>20</xdr:col>
      <xdr:colOff>158750</xdr:colOff>
      <xdr:row>56</xdr:row>
      <xdr:rowOff>43180</xdr:rowOff>
    </xdr:to>
    <xdr:cxnSp macro="">
      <xdr:nvCxnSpPr>
        <xdr:cNvPr id="256" name="直線コネクタ 255"/>
        <xdr:cNvCxnSpPr/>
      </xdr:nvCxnSpPr>
      <xdr:spPr>
        <a:xfrm>
          <a:off x="13004800" y="95986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57" name="フローチャート : 判断 256"/>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58" name="テキスト ボックス 257"/>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99060</xdr:rowOff>
    </xdr:from>
    <xdr:to>
      <xdr:col>19</xdr:col>
      <xdr:colOff>6350</xdr:colOff>
      <xdr:row>57</xdr:row>
      <xdr:rowOff>29210</xdr:rowOff>
    </xdr:to>
    <xdr:sp macro="" textlink="">
      <xdr:nvSpPr>
        <xdr:cNvPr id="259" name="フローチャート : 判断 258"/>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13987</xdr:rowOff>
    </xdr:from>
    <xdr:ext cx="762000" cy="259045"/>
    <xdr:sp macro="" textlink="">
      <xdr:nvSpPr>
        <xdr:cNvPr id="260" name="テキスト ボックス 259"/>
        <xdr:cNvSpPr txBox="1"/>
      </xdr:nvSpPr>
      <xdr:spPr>
        <a:xfrm>
          <a:off x="12623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56</xdr:row>
      <xdr:rowOff>137160</xdr:rowOff>
    </xdr:from>
    <xdr:to>
      <xdr:col>24</xdr:col>
      <xdr:colOff>82550</xdr:colOff>
      <xdr:row>57</xdr:row>
      <xdr:rowOff>67310</xdr:rowOff>
    </xdr:to>
    <xdr:sp macro="" textlink="">
      <xdr:nvSpPr>
        <xdr:cNvPr id="266" name="円/楕円 265"/>
        <xdr:cNvSpPr/>
      </xdr:nvSpPr>
      <xdr:spPr>
        <a:xfrm>
          <a:off x="16459200" y="973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153687</xdr:rowOff>
    </xdr:from>
    <xdr:ext cx="762000" cy="259045"/>
    <xdr:sp macro="" textlink="">
      <xdr:nvSpPr>
        <xdr:cNvPr id="267" name="その他該当値テキスト"/>
        <xdr:cNvSpPr txBox="1"/>
      </xdr:nvSpPr>
      <xdr:spPr>
        <a:xfrm>
          <a:off x="165989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30480</xdr:rowOff>
    </xdr:from>
    <xdr:to>
      <xdr:col>22</xdr:col>
      <xdr:colOff>615950</xdr:colOff>
      <xdr:row>56</xdr:row>
      <xdr:rowOff>132080</xdr:rowOff>
    </xdr:to>
    <xdr:sp macro="" textlink="">
      <xdr:nvSpPr>
        <xdr:cNvPr id="268" name="円/楕円 267"/>
        <xdr:cNvSpPr/>
      </xdr:nvSpPr>
      <xdr:spPr>
        <a:xfrm>
          <a:off x="156210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142257</xdr:rowOff>
    </xdr:from>
    <xdr:ext cx="736600" cy="259045"/>
    <xdr:sp macro="" textlink="">
      <xdr:nvSpPr>
        <xdr:cNvPr id="269" name="テキスト ボックス 268"/>
        <xdr:cNvSpPr txBox="1"/>
      </xdr:nvSpPr>
      <xdr:spPr>
        <a:xfrm>
          <a:off x="15290800" y="940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38100</xdr:rowOff>
    </xdr:from>
    <xdr:to>
      <xdr:col>21</xdr:col>
      <xdr:colOff>412750</xdr:colOff>
      <xdr:row>56</xdr:row>
      <xdr:rowOff>139700</xdr:rowOff>
    </xdr:to>
    <xdr:sp macro="" textlink="">
      <xdr:nvSpPr>
        <xdr:cNvPr id="270" name="円/楕円 269"/>
        <xdr:cNvSpPr/>
      </xdr:nvSpPr>
      <xdr:spPr>
        <a:xfrm>
          <a:off x="14732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149877</xdr:rowOff>
    </xdr:from>
    <xdr:ext cx="762000" cy="259045"/>
    <xdr:sp macro="" textlink="">
      <xdr:nvSpPr>
        <xdr:cNvPr id="271" name="テキスト ボックス 270"/>
        <xdr:cNvSpPr txBox="1"/>
      </xdr:nvSpPr>
      <xdr:spPr>
        <a:xfrm>
          <a:off x="14401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163830</xdr:rowOff>
    </xdr:from>
    <xdr:to>
      <xdr:col>20</xdr:col>
      <xdr:colOff>209550</xdr:colOff>
      <xdr:row>56</xdr:row>
      <xdr:rowOff>93980</xdr:rowOff>
    </xdr:to>
    <xdr:sp macro="" textlink="">
      <xdr:nvSpPr>
        <xdr:cNvPr id="272" name="円/楕円 271"/>
        <xdr:cNvSpPr/>
      </xdr:nvSpPr>
      <xdr:spPr>
        <a:xfrm>
          <a:off x="13843000" y="959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104157</xdr:rowOff>
    </xdr:from>
    <xdr:ext cx="762000" cy="259045"/>
    <xdr:sp macro="" textlink="">
      <xdr:nvSpPr>
        <xdr:cNvPr id="273" name="テキスト ボックス 272"/>
        <xdr:cNvSpPr txBox="1"/>
      </xdr:nvSpPr>
      <xdr:spPr>
        <a:xfrm>
          <a:off x="135128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74" name="円/楕円 273"/>
        <xdr:cNvSpPr/>
      </xdr:nvSpPr>
      <xdr:spPr>
        <a:xfrm>
          <a:off x="129540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58437</xdr:rowOff>
    </xdr:from>
    <xdr:ext cx="762000" cy="259045"/>
    <xdr:sp macro="" textlink="">
      <xdr:nvSpPr>
        <xdr:cNvPr id="275" name="テキスト ボックス 274"/>
        <xdr:cNvSpPr txBox="1"/>
      </xdr:nvSpPr>
      <xdr:spPr>
        <a:xfrm>
          <a:off x="12623800" y="931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mn-lt"/>
              <a:ea typeface="+mn-ea"/>
              <a:cs typeface="+mn-cs"/>
            </a:rPr>
            <a:t>補助費等に係る経常収支比率</a:t>
          </a:r>
          <a:r>
            <a:rPr kumimoji="1" lang="ja-JP" altLang="en-US" sz="1300">
              <a:solidFill>
                <a:schemeClr val="dk1"/>
              </a:solidFill>
              <a:effectLst/>
              <a:latin typeface="+mn-lt"/>
              <a:ea typeface="+mn-ea"/>
              <a:cs typeface="+mn-cs"/>
            </a:rPr>
            <a:t>は昨年度と比較すると０．７ポイント増加している。主な</a:t>
          </a:r>
          <a:r>
            <a:rPr kumimoji="1" lang="ja-JP" altLang="ja-JP" sz="1300">
              <a:solidFill>
                <a:schemeClr val="dk1"/>
              </a:solidFill>
              <a:effectLst/>
              <a:latin typeface="+mn-lt"/>
              <a:ea typeface="+mn-ea"/>
              <a:cs typeface="+mn-cs"/>
            </a:rPr>
            <a:t>要因としては、</a:t>
          </a:r>
          <a:r>
            <a:rPr kumimoji="1" lang="ja-JP" altLang="en-US" sz="1300">
              <a:solidFill>
                <a:schemeClr val="dk1"/>
              </a:solidFill>
              <a:effectLst/>
              <a:latin typeface="+mn-lt"/>
              <a:ea typeface="+mn-ea"/>
              <a:cs typeface="+mn-cs"/>
            </a:rPr>
            <a:t>一部事務組合の分担金は概ね減額しているが、ごみ処理の広域化推進に伴い、一部事務組合の分担金が新規に増加したことが</a:t>
          </a:r>
          <a:r>
            <a:rPr kumimoji="1" lang="ja-JP" altLang="ja-JP" sz="1300">
              <a:solidFill>
                <a:schemeClr val="dk1"/>
              </a:solidFill>
              <a:effectLst/>
              <a:latin typeface="+mn-lt"/>
              <a:ea typeface="+mn-ea"/>
              <a:cs typeface="+mn-cs"/>
            </a:rPr>
            <a:t>挙げられる。今後も、引き続き補助金を交付する際には適当な事業か精査し、不適当な補助金は見直しや廃止を行う。</a:t>
          </a:r>
          <a:endParaRPr lang="ja-JP" altLang="ja-JP" sz="13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81280</xdr:rowOff>
    </xdr:from>
    <xdr:to>
      <xdr:col>24</xdr:col>
      <xdr:colOff>31750</xdr:colOff>
      <xdr:row>40</xdr:row>
      <xdr:rowOff>58420</xdr:rowOff>
    </xdr:to>
    <xdr:cxnSp macro="">
      <xdr:nvCxnSpPr>
        <xdr:cNvPr id="300" name="直線コネクタ 299"/>
        <xdr:cNvCxnSpPr/>
      </xdr:nvCxnSpPr>
      <xdr:spPr>
        <a:xfrm flipV="1">
          <a:off x="16510000" y="591058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30497</xdr:rowOff>
    </xdr:from>
    <xdr:ext cx="762000" cy="259045"/>
    <xdr:sp macro="" textlink="">
      <xdr:nvSpPr>
        <xdr:cNvPr id="301" name="補助費等最小値テキスト"/>
        <xdr:cNvSpPr txBox="1"/>
      </xdr:nvSpPr>
      <xdr:spPr>
        <a:xfrm>
          <a:off x="16598900" y="688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40</xdr:row>
      <xdr:rowOff>58420</xdr:rowOff>
    </xdr:from>
    <xdr:to>
      <xdr:col>24</xdr:col>
      <xdr:colOff>120650</xdr:colOff>
      <xdr:row>40</xdr:row>
      <xdr:rowOff>58420</xdr:rowOff>
    </xdr:to>
    <xdr:cxnSp macro="">
      <xdr:nvCxnSpPr>
        <xdr:cNvPr id="302" name="直線コネクタ 301"/>
        <xdr:cNvCxnSpPr/>
      </xdr:nvCxnSpPr>
      <xdr:spPr>
        <a:xfrm>
          <a:off x="16421100" y="691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167657</xdr:rowOff>
    </xdr:from>
    <xdr:ext cx="762000" cy="259045"/>
    <xdr:sp macro="" textlink="">
      <xdr:nvSpPr>
        <xdr:cNvPr id="303"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23</xdr:col>
      <xdr:colOff>628650</xdr:colOff>
      <xdr:row>34</xdr:row>
      <xdr:rowOff>81280</xdr:rowOff>
    </xdr:from>
    <xdr:to>
      <xdr:col>24</xdr:col>
      <xdr:colOff>120650</xdr:colOff>
      <xdr:row>34</xdr:row>
      <xdr:rowOff>81280</xdr:rowOff>
    </xdr:to>
    <xdr:cxnSp macro="">
      <xdr:nvCxnSpPr>
        <xdr:cNvPr id="304" name="直線コネクタ 303"/>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53848</xdr:rowOff>
    </xdr:from>
    <xdr:to>
      <xdr:col>24</xdr:col>
      <xdr:colOff>31750</xdr:colOff>
      <xdr:row>36</xdr:row>
      <xdr:rowOff>85852</xdr:rowOff>
    </xdr:to>
    <xdr:cxnSp macro="">
      <xdr:nvCxnSpPr>
        <xdr:cNvPr id="305" name="直線コネクタ 304"/>
        <xdr:cNvCxnSpPr/>
      </xdr:nvCxnSpPr>
      <xdr:spPr>
        <a:xfrm>
          <a:off x="15671800" y="6226048"/>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98569</xdr:rowOff>
    </xdr:from>
    <xdr:ext cx="762000" cy="259045"/>
    <xdr:sp macro="" textlink="">
      <xdr:nvSpPr>
        <xdr:cNvPr id="306"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126492</xdr:rowOff>
    </xdr:from>
    <xdr:to>
      <xdr:col>24</xdr:col>
      <xdr:colOff>82550</xdr:colOff>
      <xdr:row>37</xdr:row>
      <xdr:rowOff>56642</xdr:rowOff>
    </xdr:to>
    <xdr:sp macro="" textlink="">
      <xdr:nvSpPr>
        <xdr:cNvPr id="307" name="フローチャート : 判断 306"/>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53848</xdr:rowOff>
    </xdr:from>
    <xdr:to>
      <xdr:col>22</xdr:col>
      <xdr:colOff>565150</xdr:colOff>
      <xdr:row>36</xdr:row>
      <xdr:rowOff>90424</xdr:rowOff>
    </xdr:to>
    <xdr:cxnSp macro="">
      <xdr:nvCxnSpPr>
        <xdr:cNvPr id="308" name="直線コネクタ 307"/>
        <xdr:cNvCxnSpPr/>
      </xdr:nvCxnSpPr>
      <xdr:spPr>
        <a:xfrm flipV="1">
          <a:off x="14782800" y="622604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103632</xdr:rowOff>
    </xdr:from>
    <xdr:to>
      <xdr:col>22</xdr:col>
      <xdr:colOff>615950</xdr:colOff>
      <xdr:row>37</xdr:row>
      <xdr:rowOff>33782</xdr:rowOff>
    </xdr:to>
    <xdr:sp macro="" textlink="">
      <xdr:nvSpPr>
        <xdr:cNvPr id="309" name="フローチャート : 判断 308"/>
        <xdr:cNvSpPr/>
      </xdr:nvSpPr>
      <xdr:spPr>
        <a:xfrm>
          <a:off x="15621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18559</xdr:rowOff>
    </xdr:from>
    <xdr:ext cx="736600" cy="259045"/>
    <xdr:sp macro="" textlink="">
      <xdr:nvSpPr>
        <xdr:cNvPr id="310" name="テキスト ボックス 309"/>
        <xdr:cNvSpPr txBox="1"/>
      </xdr:nvSpPr>
      <xdr:spPr>
        <a:xfrm>
          <a:off x="15290800" y="6362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72136</xdr:rowOff>
    </xdr:from>
    <xdr:to>
      <xdr:col>21</xdr:col>
      <xdr:colOff>361950</xdr:colOff>
      <xdr:row>36</xdr:row>
      <xdr:rowOff>90424</xdr:rowOff>
    </xdr:to>
    <xdr:cxnSp macro="">
      <xdr:nvCxnSpPr>
        <xdr:cNvPr id="311" name="直線コネクタ 310"/>
        <xdr:cNvCxnSpPr/>
      </xdr:nvCxnSpPr>
      <xdr:spPr>
        <a:xfrm>
          <a:off x="13893800" y="624433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89916</xdr:rowOff>
    </xdr:from>
    <xdr:to>
      <xdr:col>21</xdr:col>
      <xdr:colOff>412750</xdr:colOff>
      <xdr:row>37</xdr:row>
      <xdr:rowOff>20066</xdr:rowOff>
    </xdr:to>
    <xdr:sp macro="" textlink="">
      <xdr:nvSpPr>
        <xdr:cNvPr id="312" name="フローチャート : 判断 311"/>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4843</xdr:rowOff>
    </xdr:from>
    <xdr:ext cx="762000" cy="259045"/>
    <xdr:sp macro="" textlink="">
      <xdr:nvSpPr>
        <xdr:cNvPr id="313" name="テキスト ボックス 312"/>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72136</xdr:rowOff>
    </xdr:to>
    <xdr:cxnSp macro="">
      <xdr:nvCxnSpPr>
        <xdr:cNvPr id="314" name="直線コネクタ 313"/>
        <xdr:cNvCxnSpPr/>
      </xdr:nvCxnSpPr>
      <xdr:spPr>
        <a:xfrm>
          <a:off x="13004800" y="62397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85344</xdr:rowOff>
    </xdr:from>
    <xdr:to>
      <xdr:col>20</xdr:col>
      <xdr:colOff>209550</xdr:colOff>
      <xdr:row>37</xdr:row>
      <xdr:rowOff>15494</xdr:rowOff>
    </xdr:to>
    <xdr:sp macro="" textlink="">
      <xdr:nvSpPr>
        <xdr:cNvPr id="315" name="フローチャート : 判断 314"/>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271</xdr:rowOff>
    </xdr:from>
    <xdr:ext cx="762000" cy="259045"/>
    <xdr:sp macro="" textlink="">
      <xdr:nvSpPr>
        <xdr:cNvPr id="316" name="テキスト ボックス 315"/>
        <xdr:cNvSpPr txBox="1"/>
      </xdr:nvSpPr>
      <xdr:spPr>
        <a:xfrm>
          <a:off x="13512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80772</xdr:rowOff>
    </xdr:from>
    <xdr:to>
      <xdr:col>19</xdr:col>
      <xdr:colOff>6350</xdr:colOff>
      <xdr:row>37</xdr:row>
      <xdr:rowOff>10922</xdr:rowOff>
    </xdr:to>
    <xdr:sp macro="" textlink="">
      <xdr:nvSpPr>
        <xdr:cNvPr id="317" name="フローチャート : 判断 316"/>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167149</xdr:rowOff>
    </xdr:from>
    <xdr:ext cx="762000" cy="259045"/>
    <xdr:sp macro="" textlink="">
      <xdr:nvSpPr>
        <xdr:cNvPr id="318" name="テキスト ボックス 317"/>
        <xdr:cNvSpPr txBox="1"/>
      </xdr:nvSpPr>
      <xdr:spPr>
        <a:xfrm>
          <a:off x="12623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35052</xdr:rowOff>
    </xdr:from>
    <xdr:to>
      <xdr:col>24</xdr:col>
      <xdr:colOff>82550</xdr:colOff>
      <xdr:row>36</xdr:row>
      <xdr:rowOff>136652</xdr:rowOff>
    </xdr:to>
    <xdr:sp macro="" textlink="">
      <xdr:nvSpPr>
        <xdr:cNvPr id="324" name="円/楕円 323"/>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51579</xdr:rowOff>
    </xdr:from>
    <xdr:ext cx="762000" cy="259045"/>
    <xdr:sp macro="" textlink="">
      <xdr:nvSpPr>
        <xdr:cNvPr id="325" name="補助費等該当値テキスト"/>
        <xdr:cNvSpPr txBox="1"/>
      </xdr:nvSpPr>
      <xdr:spPr>
        <a:xfrm>
          <a:off x="16598900" y="605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xdr:rowOff>
    </xdr:from>
    <xdr:to>
      <xdr:col>22</xdr:col>
      <xdr:colOff>615950</xdr:colOff>
      <xdr:row>36</xdr:row>
      <xdr:rowOff>104648</xdr:rowOff>
    </xdr:to>
    <xdr:sp macro="" textlink="">
      <xdr:nvSpPr>
        <xdr:cNvPr id="326" name="円/楕円 325"/>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27" name="テキスト ボックス 326"/>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39624</xdr:rowOff>
    </xdr:from>
    <xdr:to>
      <xdr:col>21</xdr:col>
      <xdr:colOff>412750</xdr:colOff>
      <xdr:row>36</xdr:row>
      <xdr:rowOff>141224</xdr:rowOff>
    </xdr:to>
    <xdr:sp macro="" textlink="">
      <xdr:nvSpPr>
        <xdr:cNvPr id="328" name="円/楕円 327"/>
        <xdr:cNvSpPr/>
      </xdr:nvSpPr>
      <xdr:spPr>
        <a:xfrm>
          <a:off x="14732000" y="621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151401</xdr:rowOff>
    </xdr:from>
    <xdr:ext cx="762000" cy="259045"/>
    <xdr:sp macro="" textlink="">
      <xdr:nvSpPr>
        <xdr:cNvPr id="329" name="テキスト ボックス 328"/>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21336</xdr:rowOff>
    </xdr:from>
    <xdr:to>
      <xdr:col>20</xdr:col>
      <xdr:colOff>209550</xdr:colOff>
      <xdr:row>36</xdr:row>
      <xdr:rowOff>122936</xdr:rowOff>
    </xdr:to>
    <xdr:sp macro="" textlink="">
      <xdr:nvSpPr>
        <xdr:cNvPr id="330" name="円/楕円 329"/>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133113</xdr:rowOff>
    </xdr:from>
    <xdr:ext cx="762000" cy="259045"/>
    <xdr:sp macro="" textlink="">
      <xdr:nvSpPr>
        <xdr:cNvPr id="331" name="テキスト ボックス 330"/>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32" name="円/楕円 331"/>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128541</xdr:rowOff>
    </xdr:from>
    <xdr:ext cx="762000" cy="259045"/>
    <xdr:sp macro="" textlink="">
      <xdr:nvSpPr>
        <xdr:cNvPr id="333" name="テキスト ボックス 332"/>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99/100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aseline="0">
              <a:solidFill>
                <a:schemeClr val="dk1"/>
              </a:solidFill>
              <a:effectLst/>
              <a:latin typeface="+mn-lt"/>
              <a:ea typeface="+mn-ea"/>
              <a:cs typeface="+mn-cs"/>
            </a:rPr>
            <a:t>公債費に係る経常収支比率は、一部事務組合の起こした地方債の元利償還金に係るものなど公債費に類似の経費を合わせると、人口１人当たりの決算額は類似団体平均を大幅に上回っており、公債費の負担は重たいものとなっている。また、償還額のピークは過ぎているが、平成２６年度に土地開発公社の解散に伴う債務保証で第三セクター等改革推進債の償還が開始され、依然として厳しい財政運営となることが予想される。今後も、</a:t>
          </a:r>
          <a:r>
            <a:rPr kumimoji="1" lang="ja-JP" altLang="ja-JP" sz="1100">
              <a:solidFill>
                <a:schemeClr val="dk1"/>
              </a:solidFill>
              <a:effectLst/>
              <a:latin typeface="+mn-lt"/>
              <a:ea typeface="+mn-ea"/>
              <a:cs typeface="+mn-cs"/>
            </a:rPr>
            <a:t>高利率の地方債の借換等によ</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公債費の縮減を図</a:t>
          </a:r>
          <a:r>
            <a:rPr kumimoji="1" lang="ja-JP" altLang="en-US" sz="1100">
              <a:solidFill>
                <a:schemeClr val="dk1"/>
              </a:solidFill>
              <a:effectLst/>
              <a:latin typeface="+mn-lt"/>
              <a:ea typeface="+mn-ea"/>
              <a:cs typeface="+mn-cs"/>
            </a:rPr>
            <a:t>る。また、</a:t>
          </a:r>
          <a:r>
            <a:rPr kumimoji="1" lang="ja-JP" altLang="ja-JP" sz="1100" baseline="0">
              <a:solidFill>
                <a:schemeClr val="dk1"/>
              </a:solidFill>
              <a:effectLst/>
              <a:latin typeface="+mn-lt"/>
              <a:ea typeface="+mn-ea"/>
              <a:cs typeface="+mn-cs"/>
            </a:rPr>
            <a:t>緊急度・住民ニーズを的確に把握した事業の</a:t>
          </a:r>
          <a:r>
            <a:rPr kumimoji="1" lang="ja-JP" altLang="en-US" sz="1100" baseline="0">
              <a:solidFill>
                <a:schemeClr val="dk1"/>
              </a:solidFill>
              <a:effectLst/>
              <a:latin typeface="+mn-lt"/>
              <a:ea typeface="+mn-ea"/>
              <a:cs typeface="+mn-cs"/>
            </a:rPr>
            <a:t>峻別</a:t>
          </a:r>
          <a:r>
            <a:rPr kumimoji="1" lang="ja-JP" altLang="ja-JP" sz="1100" baseline="0">
              <a:solidFill>
                <a:schemeClr val="dk1"/>
              </a:solidFill>
              <a:effectLst/>
              <a:latin typeface="+mn-lt"/>
              <a:ea typeface="+mn-ea"/>
              <a:cs typeface="+mn-cs"/>
            </a:rPr>
            <a:t>により、新規発行を伴う普通建設事業の抑制に努める。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8" name="直線コネクタ 347"/>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9" name="テキスト ボックス 348"/>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0" name="直線コネクタ 349"/>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1" name="テキスト ボックス 350"/>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2" name="直線コネクタ 351"/>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3" name="テキスト ボックス 352"/>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4" name="直線コネクタ 353"/>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5" name="テキスト ボックス 354"/>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6" name="直線コネクタ 355"/>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7" name="テキスト ボックス 356"/>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59" name="テキスト ボックス 358"/>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62230</xdr:rowOff>
    </xdr:from>
    <xdr:to>
      <xdr:col>7</xdr:col>
      <xdr:colOff>15875</xdr:colOff>
      <xdr:row>81</xdr:row>
      <xdr:rowOff>123189</xdr:rowOff>
    </xdr:to>
    <xdr:cxnSp macro="">
      <xdr:nvCxnSpPr>
        <xdr:cNvPr id="361" name="直線コネクタ 360"/>
        <xdr:cNvCxnSpPr/>
      </xdr:nvCxnSpPr>
      <xdr:spPr>
        <a:xfrm flipV="1">
          <a:off x="4826000" y="12578080"/>
          <a:ext cx="0" cy="1432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95266</xdr:rowOff>
    </xdr:from>
    <xdr:ext cx="762000" cy="259045"/>
    <xdr:sp macro="" textlink="">
      <xdr:nvSpPr>
        <xdr:cNvPr id="362" name="公債費最小値テキスト"/>
        <xdr:cNvSpPr txBox="1"/>
      </xdr:nvSpPr>
      <xdr:spPr>
        <a:xfrm>
          <a:off x="4914900" y="13982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a:t>
          </a:r>
          <a:endParaRPr kumimoji="1" lang="ja-JP" altLang="en-US" sz="1000" b="1">
            <a:latin typeface="ＭＳ Ｐゴシック"/>
          </a:endParaRPr>
        </a:p>
      </xdr:txBody>
    </xdr:sp>
    <xdr:clientData/>
  </xdr:oneCellAnchor>
  <xdr:twoCellAnchor>
    <xdr:from>
      <xdr:col>6</xdr:col>
      <xdr:colOff>612775</xdr:colOff>
      <xdr:row>81</xdr:row>
      <xdr:rowOff>123189</xdr:rowOff>
    </xdr:from>
    <xdr:to>
      <xdr:col>7</xdr:col>
      <xdr:colOff>104775</xdr:colOff>
      <xdr:row>81</xdr:row>
      <xdr:rowOff>123189</xdr:rowOff>
    </xdr:to>
    <xdr:cxnSp macro="">
      <xdr:nvCxnSpPr>
        <xdr:cNvPr id="363" name="直線コネクタ 362"/>
        <xdr:cNvCxnSpPr/>
      </xdr:nvCxnSpPr>
      <xdr:spPr>
        <a:xfrm>
          <a:off x="4737100" y="1401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148607</xdr:rowOff>
    </xdr:from>
    <xdr:ext cx="762000" cy="259045"/>
    <xdr:sp macro="" textlink="">
      <xdr:nvSpPr>
        <xdr:cNvPr id="364" name="公債費最大値テキスト"/>
        <xdr:cNvSpPr txBox="1"/>
      </xdr:nvSpPr>
      <xdr:spPr>
        <a:xfrm>
          <a:off x="4914900" y="1232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a:t>
          </a:r>
          <a:endParaRPr kumimoji="1" lang="ja-JP" altLang="en-US" sz="1000" b="1">
            <a:latin typeface="ＭＳ Ｐゴシック"/>
          </a:endParaRPr>
        </a:p>
      </xdr:txBody>
    </xdr:sp>
    <xdr:clientData/>
  </xdr:oneCellAnchor>
  <xdr:twoCellAnchor>
    <xdr:from>
      <xdr:col>6</xdr:col>
      <xdr:colOff>612775</xdr:colOff>
      <xdr:row>73</xdr:row>
      <xdr:rowOff>62230</xdr:rowOff>
    </xdr:from>
    <xdr:to>
      <xdr:col>7</xdr:col>
      <xdr:colOff>104775</xdr:colOff>
      <xdr:row>73</xdr:row>
      <xdr:rowOff>62230</xdr:rowOff>
    </xdr:to>
    <xdr:cxnSp macro="">
      <xdr:nvCxnSpPr>
        <xdr:cNvPr id="365" name="直線コネクタ 364"/>
        <xdr:cNvCxnSpPr/>
      </xdr:nvCxnSpPr>
      <xdr:spPr>
        <a:xfrm>
          <a:off x="4737100" y="1257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8889</xdr:rowOff>
    </xdr:from>
    <xdr:to>
      <xdr:col>7</xdr:col>
      <xdr:colOff>15875</xdr:colOff>
      <xdr:row>81</xdr:row>
      <xdr:rowOff>39370</xdr:rowOff>
    </xdr:to>
    <xdr:cxnSp macro="">
      <xdr:nvCxnSpPr>
        <xdr:cNvPr id="366" name="直線コネクタ 365"/>
        <xdr:cNvCxnSpPr/>
      </xdr:nvCxnSpPr>
      <xdr:spPr>
        <a:xfrm>
          <a:off x="3987800" y="138963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115588</xdr:rowOff>
    </xdr:from>
    <xdr:ext cx="762000" cy="259045"/>
    <xdr:sp macro="" textlink="">
      <xdr:nvSpPr>
        <xdr:cNvPr id="367"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99061</xdr:rowOff>
    </xdr:from>
    <xdr:to>
      <xdr:col>7</xdr:col>
      <xdr:colOff>66675</xdr:colOff>
      <xdr:row>77</xdr:row>
      <xdr:rowOff>29211</xdr:rowOff>
    </xdr:to>
    <xdr:sp macro="" textlink="">
      <xdr:nvSpPr>
        <xdr:cNvPr id="368" name="フローチャート : 判断 367"/>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8889</xdr:rowOff>
    </xdr:from>
    <xdr:to>
      <xdr:col>5</xdr:col>
      <xdr:colOff>549275</xdr:colOff>
      <xdr:row>81</xdr:row>
      <xdr:rowOff>153670</xdr:rowOff>
    </xdr:to>
    <xdr:cxnSp macro="">
      <xdr:nvCxnSpPr>
        <xdr:cNvPr id="369" name="直線コネクタ 368"/>
        <xdr:cNvCxnSpPr/>
      </xdr:nvCxnSpPr>
      <xdr:spPr>
        <a:xfrm flipV="1">
          <a:off x="3098800" y="13896339"/>
          <a:ext cx="889000" cy="14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30480</xdr:rowOff>
    </xdr:from>
    <xdr:to>
      <xdr:col>5</xdr:col>
      <xdr:colOff>600075</xdr:colOff>
      <xdr:row>76</xdr:row>
      <xdr:rowOff>132080</xdr:rowOff>
    </xdr:to>
    <xdr:sp macro="" textlink="">
      <xdr:nvSpPr>
        <xdr:cNvPr id="370" name="フローチャート : 判断 369"/>
        <xdr:cNvSpPr/>
      </xdr:nvSpPr>
      <xdr:spPr>
        <a:xfrm>
          <a:off x="3937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142257</xdr:rowOff>
    </xdr:from>
    <xdr:ext cx="736600" cy="259045"/>
    <xdr:sp macro="" textlink="">
      <xdr:nvSpPr>
        <xdr:cNvPr id="371" name="テキスト ボックス 370"/>
        <xdr:cNvSpPr txBox="1"/>
      </xdr:nvSpPr>
      <xdr:spPr>
        <a:xfrm>
          <a:off x="3606800" y="1282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3</xdr:col>
      <xdr:colOff>142875</xdr:colOff>
      <xdr:row>80</xdr:row>
      <xdr:rowOff>119380</xdr:rowOff>
    </xdr:from>
    <xdr:to>
      <xdr:col>4</xdr:col>
      <xdr:colOff>346075</xdr:colOff>
      <xdr:row>81</xdr:row>
      <xdr:rowOff>153670</xdr:rowOff>
    </xdr:to>
    <xdr:cxnSp macro="">
      <xdr:nvCxnSpPr>
        <xdr:cNvPr id="372" name="直線コネクタ 371"/>
        <xdr:cNvCxnSpPr/>
      </xdr:nvCxnSpPr>
      <xdr:spPr>
        <a:xfrm>
          <a:off x="2209800" y="1383538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144780</xdr:rowOff>
    </xdr:from>
    <xdr:to>
      <xdr:col>4</xdr:col>
      <xdr:colOff>396875</xdr:colOff>
      <xdr:row>77</xdr:row>
      <xdr:rowOff>74930</xdr:rowOff>
    </xdr:to>
    <xdr:sp macro="" textlink="">
      <xdr:nvSpPr>
        <xdr:cNvPr id="373" name="フローチャート : 判断 372"/>
        <xdr:cNvSpPr/>
      </xdr:nvSpPr>
      <xdr:spPr>
        <a:xfrm>
          <a:off x="3048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85107</xdr:rowOff>
    </xdr:from>
    <xdr:ext cx="762000" cy="259045"/>
    <xdr:sp macro="" textlink="">
      <xdr:nvSpPr>
        <xdr:cNvPr id="374" name="テキスト ボックス 373"/>
        <xdr:cNvSpPr txBox="1"/>
      </xdr:nvSpPr>
      <xdr:spPr>
        <a:xfrm>
          <a:off x="2717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119380</xdr:rowOff>
    </xdr:from>
    <xdr:to>
      <xdr:col>3</xdr:col>
      <xdr:colOff>142875</xdr:colOff>
      <xdr:row>81</xdr:row>
      <xdr:rowOff>100330</xdr:rowOff>
    </xdr:to>
    <xdr:cxnSp macro="">
      <xdr:nvCxnSpPr>
        <xdr:cNvPr id="375" name="直線コネクタ 374"/>
        <xdr:cNvCxnSpPr/>
      </xdr:nvCxnSpPr>
      <xdr:spPr>
        <a:xfrm flipV="1">
          <a:off x="1320800" y="138353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160020</xdr:rowOff>
    </xdr:from>
    <xdr:to>
      <xdr:col>3</xdr:col>
      <xdr:colOff>193675</xdr:colOff>
      <xdr:row>77</xdr:row>
      <xdr:rowOff>90170</xdr:rowOff>
    </xdr:to>
    <xdr:sp macro="" textlink="">
      <xdr:nvSpPr>
        <xdr:cNvPr id="376" name="フローチャート : 判断 375"/>
        <xdr:cNvSpPr/>
      </xdr:nvSpPr>
      <xdr:spPr>
        <a:xfrm>
          <a:off x="2159000" y="1319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100347</xdr:rowOff>
    </xdr:from>
    <xdr:ext cx="762000" cy="259045"/>
    <xdr:sp macro="" textlink="">
      <xdr:nvSpPr>
        <xdr:cNvPr id="377" name="テキスト ボックス 376"/>
        <xdr:cNvSpPr txBox="1"/>
      </xdr:nvSpPr>
      <xdr:spPr>
        <a:xfrm>
          <a:off x="1828800" y="1295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78" name="フローチャート : 判断 377"/>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130827</xdr:rowOff>
    </xdr:from>
    <xdr:ext cx="762000" cy="259045"/>
    <xdr:sp macro="" textlink="">
      <xdr:nvSpPr>
        <xdr:cNvPr id="379" name="テキスト ボックス 378"/>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80</xdr:row>
      <xdr:rowOff>160020</xdr:rowOff>
    </xdr:from>
    <xdr:to>
      <xdr:col>7</xdr:col>
      <xdr:colOff>66675</xdr:colOff>
      <xdr:row>81</xdr:row>
      <xdr:rowOff>90170</xdr:rowOff>
    </xdr:to>
    <xdr:sp macro="" textlink="">
      <xdr:nvSpPr>
        <xdr:cNvPr id="385" name="円/楕円 384"/>
        <xdr:cNvSpPr/>
      </xdr:nvSpPr>
      <xdr:spPr>
        <a:xfrm>
          <a:off x="4775200" y="1387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68597</xdr:rowOff>
    </xdr:from>
    <xdr:ext cx="762000" cy="259045"/>
    <xdr:sp macro="" textlink="">
      <xdr:nvSpPr>
        <xdr:cNvPr id="386" name="公債費該当値テキスト"/>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129539</xdr:rowOff>
    </xdr:from>
    <xdr:to>
      <xdr:col>5</xdr:col>
      <xdr:colOff>600075</xdr:colOff>
      <xdr:row>81</xdr:row>
      <xdr:rowOff>59689</xdr:rowOff>
    </xdr:to>
    <xdr:sp macro="" textlink="">
      <xdr:nvSpPr>
        <xdr:cNvPr id="387" name="円/楕円 386"/>
        <xdr:cNvSpPr/>
      </xdr:nvSpPr>
      <xdr:spPr>
        <a:xfrm>
          <a:off x="3937000" y="13845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81</xdr:row>
      <xdr:rowOff>44466</xdr:rowOff>
    </xdr:from>
    <xdr:ext cx="736600" cy="259045"/>
    <xdr:sp macro="" textlink="">
      <xdr:nvSpPr>
        <xdr:cNvPr id="388" name="テキスト ボックス 387"/>
        <xdr:cNvSpPr txBox="1"/>
      </xdr:nvSpPr>
      <xdr:spPr>
        <a:xfrm>
          <a:off x="3606800" y="13931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102870</xdr:rowOff>
    </xdr:from>
    <xdr:to>
      <xdr:col>4</xdr:col>
      <xdr:colOff>396875</xdr:colOff>
      <xdr:row>82</xdr:row>
      <xdr:rowOff>33020</xdr:rowOff>
    </xdr:to>
    <xdr:sp macro="" textlink="">
      <xdr:nvSpPr>
        <xdr:cNvPr id="389" name="円/楕円 388"/>
        <xdr:cNvSpPr/>
      </xdr:nvSpPr>
      <xdr:spPr>
        <a:xfrm>
          <a:off x="3048000" y="1399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82</xdr:row>
      <xdr:rowOff>17797</xdr:rowOff>
    </xdr:from>
    <xdr:ext cx="762000" cy="259045"/>
    <xdr:sp macro="" textlink="">
      <xdr:nvSpPr>
        <xdr:cNvPr id="390" name="テキスト ボックス 389"/>
        <xdr:cNvSpPr txBox="1"/>
      </xdr:nvSpPr>
      <xdr:spPr>
        <a:xfrm>
          <a:off x="2717800" y="1407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3</xdr:col>
      <xdr:colOff>92075</xdr:colOff>
      <xdr:row>80</xdr:row>
      <xdr:rowOff>68580</xdr:rowOff>
    </xdr:from>
    <xdr:to>
      <xdr:col>3</xdr:col>
      <xdr:colOff>193675</xdr:colOff>
      <xdr:row>80</xdr:row>
      <xdr:rowOff>170180</xdr:rowOff>
    </xdr:to>
    <xdr:sp macro="" textlink="">
      <xdr:nvSpPr>
        <xdr:cNvPr id="391" name="円/楕円 390"/>
        <xdr:cNvSpPr/>
      </xdr:nvSpPr>
      <xdr:spPr>
        <a:xfrm>
          <a:off x="2159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154957</xdr:rowOff>
    </xdr:from>
    <xdr:ext cx="762000" cy="259045"/>
    <xdr:sp macro="" textlink="">
      <xdr:nvSpPr>
        <xdr:cNvPr id="392" name="テキスト ボックス 391"/>
        <xdr:cNvSpPr txBox="1"/>
      </xdr:nvSpPr>
      <xdr:spPr>
        <a:xfrm>
          <a:off x="1828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1</xdr:col>
      <xdr:colOff>574675</xdr:colOff>
      <xdr:row>81</xdr:row>
      <xdr:rowOff>49530</xdr:rowOff>
    </xdr:from>
    <xdr:to>
      <xdr:col>1</xdr:col>
      <xdr:colOff>676275</xdr:colOff>
      <xdr:row>81</xdr:row>
      <xdr:rowOff>151130</xdr:rowOff>
    </xdr:to>
    <xdr:sp macro="" textlink="">
      <xdr:nvSpPr>
        <xdr:cNvPr id="393" name="円/楕円 392"/>
        <xdr:cNvSpPr/>
      </xdr:nvSpPr>
      <xdr:spPr>
        <a:xfrm>
          <a:off x="1270000" y="1393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135907</xdr:rowOff>
    </xdr:from>
    <xdr:ext cx="762000" cy="259045"/>
    <xdr:sp macro="" textlink="">
      <xdr:nvSpPr>
        <xdr:cNvPr id="394" name="テキスト ボックス 393"/>
        <xdr:cNvSpPr txBox="1"/>
      </xdr:nvSpPr>
      <xdr:spPr>
        <a:xfrm>
          <a:off x="939800" y="1402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28/100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債費以外に係る経常収支比率は類似団体平均を下回っているが、近年、増加傾向にある。本年度は５．１ポイント増加しているが、主な要因として、ごみ処理の民間委託を推進したことにより物件費が増加していることが挙げられる。また、本年度は全ての項目について増加傾向にあるため、今後も全ての費用について歳出削減を図るための見直しに努める。</a:t>
          </a:r>
          <a:endParaRPr kumimoji="1" lang="en-US" altLang="ja-JP"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9" name="直線コネクタ 40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0" name="テキスト ボックス 40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1" name="直線コネクタ 41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2" name="テキスト ボックス 41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3" name="直線コネクタ 41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4" name="テキスト ボックス 41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15" name="直線コネクタ 41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6" name="テキスト ボックス 41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24130</xdr:rowOff>
    </xdr:from>
    <xdr:to>
      <xdr:col>24</xdr:col>
      <xdr:colOff>31750</xdr:colOff>
      <xdr:row>81</xdr:row>
      <xdr:rowOff>69850</xdr:rowOff>
    </xdr:to>
    <xdr:cxnSp macro="">
      <xdr:nvCxnSpPr>
        <xdr:cNvPr id="420" name="直線コネクタ 419"/>
        <xdr:cNvCxnSpPr/>
      </xdr:nvCxnSpPr>
      <xdr:spPr>
        <a:xfrm flipV="1">
          <a:off x="16510000" y="1253998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21"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22" name="直線コネクタ 421"/>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110507</xdr:rowOff>
    </xdr:from>
    <xdr:ext cx="762000" cy="259045"/>
    <xdr:sp macro="" textlink="">
      <xdr:nvSpPr>
        <xdr:cNvPr id="423" name="公債費以外最大値テキスト"/>
        <xdr:cNvSpPr txBox="1"/>
      </xdr:nvSpPr>
      <xdr:spPr>
        <a:xfrm>
          <a:off x="16598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23</xdr:col>
      <xdr:colOff>628650</xdr:colOff>
      <xdr:row>73</xdr:row>
      <xdr:rowOff>24130</xdr:rowOff>
    </xdr:from>
    <xdr:to>
      <xdr:col>24</xdr:col>
      <xdr:colOff>120650</xdr:colOff>
      <xdr:row>73</xdr:row>
      <xdr:rowOff>24130</xdr:rowOff>
    </xdr:to>
    <xdr:cxnSp macro="">
      <xdr:nvCxnSpPr>
        <xdr:cNvPr id="424" name="直線コネクタ 423"/>
        <xdr:cNvCxnSpPr/>
      </xdr:nvCxnSpPr>
      <xdr:spPr>
        <a:xfrm>
          <a:off x="16421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xdr:rowOff>
    </xdr:from>
    <xdr:to>
      <xdr:col>24</xdr:col>
      <xdr:colOff>31750</xdr:colOff>
      <xdr:row>77</xdr:row>
      <xdr:rowOff>74422</xdr:rowOff>
    </xdr:to>
    <xdr:cxnSp macro="">
      <xdr:nvCxnSpPr>
        <xdr:cNvPr id="425" name="直線コネクタ 424"/>
        <xdr:cNvCxnSpPr/>
      </xdr:nvCxnSpPr>
      <xdr:spPr>
        <a:xfrm>
          <a:off x="15671800" y="13042900"/>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77995</xdr:rowOff>
    </xdr:from>
    <xdr:ext cx="762000" cy="259045"/>
    <xdr:sp macro="" textlink="">
      <xdr:nvSpPr>
        <xdr:cNvPr id="426" name="公債費以外平均値テキスト"/>
        <xdr:cNvSpPr txBox="1"/>
      </xdr:nvSpPr>
      <xdr:spPr>
        <a:xfrm>
          <a:off x="16598900" y="132796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76.9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105918</xdr:rowOff>
    </xdr:from>
    <xdr:to>
      <xdr:col>24</xdr:col>
      <xdr:colOff>82550</xdr:colOff>
      <xdr:row>78</xdr:row>
      <xdr:rowOff>36068</xdr:rowOff>
    </xdr:to>
    <xdr:sp macro="" textlink="">
      <xdr:nvSpPr>
        <xdr:cNvPr id="427" name="フローチャート : 判断 426"/>
        <xdr:cNvSpPr/>
      </xdr:nvSpPr>
      <xdr:spPr>
        <a:xfrm>
          <a:off x="164592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xdr:rowOff>
    </xdr:from>
    <xdr:to>
      <xdr:col>22</xdr:col>
      <xdr:colOff>565150</xdr:colOff>
      <xdr:row>76</xdr:row>
      <xdr:rowOff>108713</xdr:rowOff>
    </xdr:to>
    <xdr:cxnSp macro="">
      <xdr:nvCxnSpPr>
        <xdr:cNvPr id="428" name="直線コネクタ 427"/>
        <xdr:cNvCxnSpPr/>
      </xdr:nvCxnSpPr>
      <xdr:spPr>
        <a:xfrm flipV="1">
          <a:off x="14782800" y="13042900"/>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158496</xdr:rowOff>
    </xdr:from>
    <xdr:to>
      <xdr:col>22</xdr:col>
      <xdr:colOff>615950</xdr:colOff>
      <xdr:row>77</xdr:row>
      <xdr:rowOff>88646</xdr:rowOff>
    </xdr:to>
    <xdr:sp macro="" textlink="">
      <xdr:nvSpPr>
        <xdr:cNvPr id="429" name="フローチャート : 判断 428"/>
        <xdr:cNvSpPr/>
      </xdr:nvSpPr>
      <xdr:spPr>
        <a:xfrm>
          <a:off x="15621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73423</xdr:rowOff>
    </xdr:from>
    <xdr:ext cx="736600" cy="259045"/>
    <xdr:sp macro="" textlink="">
      <xdr:nvSpPr>
        <xdr:cNvPr id="430" name="テキスト ボックス 429"/>
        <xdr:cNvSpPr txBox="1"/>
      </xdr:nvSpPr>
      <xdr:spPr>
        <a:xfrm>
          <a:off x="15290800" y="13275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138430</xdr:rowOff>
    </xdr:from>
    <xdr:to>
      <xdr:col>21</xdr:col>
      <xdr:colOff>361950</xdr:colOff>
      <xdr:row>76</xdr:row>
      <xdr:rowOff>108713</xdr:rowOff>
    </xdr:to>
    <xdr:cxnSp macro="">
      <xdr:nvCxnSpPr>
        <xdr:cNvPr id="431" name="直線コネクタ 430"/>
        <xdr:cNvCxnSpPr/>
      </xdr:nvCxnSpPr>
      <xdr:spPr>
        <a:xfrm>
          <a:off x="13893800" y="12997180"/>
          <a:ext cx="8890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144780</xdr:rowOff>
    </xdr:from>
    <xdr:to>
      <xdr:col>21</xdr:col>
      <xdr:colOff>412750</xdr:colOff>
      <xdr:row>77</xdr:row>
      <xdr:rowOff>74930</xdr:rowOff>
    </xdr:to>
    <xdr:sp macro="" textlink="">
      <xdr:nvSpPr>
        <xdr:cNvPr id="432" name="フローチャート : 判断 431"/>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59707</xdr:rowOff>
    </xdr:from>
    <xdr:ext cx="762000" cy="259045"/>
    <xdr:sp macro="" textlink="">
      <xdr:nvSpPr>
        <xdr:cNvPr id="433" name="テキスト ボックス 432"/>
        <xdr:cNvSpPr txBox="1"/>
      </xdr:nvSpPr>
      <xdr:spPr>
        <a:xfrm>
          <a:off x="14401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149860</xdr:rowOff>
    </xdr:from>
    <xdr:to>
      <xdr:col>20</xdr:col>
      <xdr:colOff>158750</xdr:colOff>
      <xdr:row>75</xdr:row>
      <xdr:rowOff>138430</xdr:rowOff>
    </xdr:to>
    <xdr:cxnSp macro="">
      <xdr:nvCxnSpPr>
        <xdr:cNvPr id="434" name="直線コネクタ 433"/>
        <xdr:cNvCxnSpPr/>
      </xdr:nvCxnSpPr>
      <xdr:spPr>
        <a:xfrm>
          <a:off x="13004800" y="1283716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80772</xdr:rowOff>
    </xdr:from>
    <xdr:to>
      <xdr:col>20</xdr:col>
      <xdr:colOff>209550</xdr:colOff>
      <xdr:row>77</xdr:row>
      <xdr:rowOff>10922</xdr:rowOff>
    </xdr:to>
    <xdr:sp macro="" textlink="">
      <xdr:nvSpPr>
        <xdr:cNvPr id="435" name="フローチャート : 判断 434"/>
        <xdr:cNvSpPr/>
      </xdr:nvSpPr>
      <xdr:spPr>
        <a:xfrm>
          <a:off x="13843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167149</xdr:rowOff>
    </xdr:from>
    <xdr:ext cx="762000" cy="259045"/>
    <xdr:sp macro="" textlink="">
      <xdr:nvSpPr>
        <xdr:cNvPr id="436" name="テキスト ボックス 435"/>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72.6</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62485</xdr:rowOff>
    </xdr:from>
    <xdr:to>
      <xdr:col>19</xdr:col>
      <xdr:colOff>6350</xdr:colOff>
      <xdr:row>76</xdr:row>
      <xdr:rowOff>164085</xdr:rowOff>
    </xdr:to>
    <xdr:sp macro="" textlink="">
      <xdr:nvSpPr>
        <xdr:cNvPr id="437" name="フローチャート : 判断 436"/>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148862</xdr:rowOff>
    </xdr:from>
    <xdr:ext cx="762000" cy="259045"/>
    <xdr:sp macro="" textlink="">
      <xdr:nvSpPr>
        <xdr:cNvPr id="438" name="テキスト ボックス 437"/>
        <xdr:cNvSpPr txBox="1"/>
      </xdr:nvSpPr>
      <xdr:spPr>
        <a:xfrm>
          <a:off x="12623800" y="1317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23622</xdr:rowOff>
    </xdr:from>
    <xdr:to>
      <xdr:col>24</xdr:col>
      <xdr:colOff>82550</xdr:colOff>
      <xdr:row>77</xdr:row>
      <xdr:rowOff>125222</xdr:rowOff>
    </xdr:to>
    <xdr:sp macro="" textlink="">
      <xdr:nvSpPr>
        <xdr:cNvPr id="444" name="円/楕円 443"/>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40149</xdr:rowOff>
    </xdr:from>
    <xdr:ext cx="762000" cy="259045"/>
    <xdr:sp macro="" textlink="">
      <xdr:nvSpPr>
        <xdr:cNvPr id="445" name="公債費以外該当値テキスト"/>
        <xdr:cNvSpPr txBox="1"/>
      </xdr:nvSpPr>
      <xdr:spPr>
        <a:xfrm>
          <a:off x="16598900" y="1307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75.1</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133350</xdr:rowOff>
    </xdr:from>
    <xdr:to>
      <xdr:col>22</xdr:col>
      <xdr:colOff>615950</xdr:colOff>
      <xdr:row>76</xdr:row>
      <xdr:rowOff>63500</xdr:rowOff>
    </xdr:to>
    <xdr:sp macro="" textlink="">
      <xdr:nvSpPr>
        <xdr:cNvPr id="446" name="円/楕円 445"/>
        <xdr:cNvSpPr/>
      </xdr:nvSpPr>
      <xdr:spPr>
        <a:xfrm>
          <a:off x="15621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73677</xdr:rowOff>
    </xdr:from>
    <xdr:ext cx="736600" cy="259045"/>
    <xdr:sp macro="" textlink="">
      <xdr:nvSpPr>
        <xdr:cNvPr id="447" name="テキスト ボックス 446"/>
        <xdr:cNvSpPr txBox="1"/>
      </xdr:nvSpPr>
      <xdr:spPr>
        <a:xfrm>
          <a:off x="15290800" y="1276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57913</xdr:rowOff>
    </xdr:from>
    <xdr:to>
      <xdr:col>21</xdr:col>
      <xdr:colOff>412750</xdr:colOff>
      <xdr:row>76</xdr:row>
      <xdr:rowOff>159513</xdr:rowOff>
    </xdr:to>
    <xdr:sp macro="" textlink="">
      <xdr:nvSpPr>
        <xdr:cNvPr id="448" name="円/楕円 447"/>
        <xdr:cNvSpPr/>
      </xdr:nvSpPr>
      <xdr:spPr>
        <a:xfrm>
          <a:off x="14732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169689</xdr:rowOff>
    </xdr:from>
    <xdr:ext cx="762000" cy="259045"/>
    <xdr:sp macro="" textlink="">
      <xdr:nvSpPr>
        <xdr:cNvPr id="449" name="テキスト ボックス 448"/>
        <xdr:cNvSpPr txBox="1"/>
      </xdr:nvSpPr>
      <xdr:spPr>
        <a:xfrm>
          <a:off x="14401800" y="1285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87630</xdr:rowOff>
    </xdr:from>
    <xdr:to>
      <xdr:col>20</xdr:col>
      <xdr:colOff>209550</xdr:colOff>
      <xdr:row>76</xdr:row>
      <xdr:rowOff>17780</xdr:rowOff>
    </xdr:to>
    <xdr:sp macro="" textlink="">
      <xdr:nvSpPr>
        <xdr:cNvPr id="450" name="円/楕円 449"/>
        <xdr:cNvSpPr/>
      </xdr:nvSpPr>
      <xdr:spPr>
        <a:xfrm>
          <a:off x="13843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27957</xdr:rowOff>
    </xdr:from>
    <xdr:ext cx="762000" cy="259045"/>
    <xdr:sp macro="" textlink="">
      <xdr:nvSpPr>
        <xdr:cNvPr id="451" name="テキスト ボックス 450"/>
        <xdr:cNvSpPr txBox="1"/>
      </xdr:nvSpPr>
      <xdr:spPr>
        <a:xfrm>
          <a:off x="13512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99060</xdr:rowOff>
    </xdr:from>
    <xdr:to>
      <xdr:col>19</xdr:col>
      <xdr:colOff>6350</xdr:colOff>
      <xdr:row>75</xdr:row>
      <xdr:rowOff>29210</xdr:rowOff>
    </xdr:to>
    <xdr:sp macro="" textlink="">
      <xdr:nvSpPr>
        <xdr:cNvPr id="452" name="円/楕円 451"/>
        <xdr:cNvSpPr/>
      </xdr:nvSpPr>
      <xdr:spPr>
        <a:xfrm>
          <a:off x="12954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39387</xdr:rowOff>
    </xdr:from>
    <xdr:ext cx="762000" cy="259045"/>
    <xdr:sp macro="" textlink="">
      <xdr:nvSpPr>
        <xdr:cNvPr id="453" name="テキスト ボックス 452"/>
        <xdr:cNvSpPr txBox="1"/>
      </xdr:nvSpPr>
      <xdr:spPr>
        <a:xfrm>
          <a:off x="12623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奈良県上牧町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64554</xdr:rowOff>
    </xdr:from>
    <xdr:to>
      <xdr:col>4</xdr:col>
      <xdr:colOff>1117600</xdr:colOff>
      <xdr:row>20</xdr:row>
      <xdr:rowOff>125672</xdr:rowOff>
    </xdr:to>
    <xdr:cxnSp macro="">
      <xdr:nvCxnSpPr>
        <xdr:cNvPr id="47" name="直線コネクタ 46"/>
        <xdr:cNvCxnSpPr/>
      </xdr:nvCxnSpPr>
      <xdr:spPr bwMode="auto">
        <a:xfrm flipV="1">
          <a:off x="5651500" y="2169579"/>
          <a:ext cx="0" cy="14327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97749</xdr:rowOff>
    </xdr:from>
    <xdr:ext cx="762000" cy="259045"/>
    <xdr:sp macro="" textlink="">
      <xdr:nvSpPr>
        <xdr:cNvPr id="48" name="人口1人当たり決算額の推移最小値テキスト130"/>
        <xdr:cNvSpPr txBox="1"/>
      </xdr:nvSpPr>
      <xdr:spPr>
        <a:xfrm>
          <a:off x="5740400" y="3574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40,498</a:t>
          </a:r>
          <a:endParaRPr kumimoji="1" lang="ja-JP" altLang="en-US" sz="1000" b="1">
            <a:latin typeface="ＭＳ Ｐゴシック"/>
          </a:endParaRPr>
        </a:p>
      </xdr:txBody>
    </xdr:sp>
    <xdr:clientData/>
  </xdr:oneCellAnchor>
  <xdr:twoCellAnchor>
    <xdr:from>
      <xdr:col>4</xdr:col>
      <xdr:colOff>1028700</xdr:colOff>
      <xdr:row>20</xdr:row>
      <xdr:rowOff>125672</xdr:rowOff>
    </xdr:from>
    <xdr:to>
      <xdr:col>5</xdr:col>
      <xdr:colOff>73025</xdr:colOff>
      <xdr:row>20</xdr:row>
      <xdr:rowOff>125672</xdr:rowOff>
    </xdr:to>
    <xdr:cxnSp macro="">
      <xdr:nvCxnSpPr>
        <xdr:cNvPr id="49" name="直線コネクタ 48"/>
        <xdr:cNvCxnSpPr/>
      </xdr:nvCxnSpPr>
      <xdr:spPr bwMode="auto">
        <a:xfrm>
          <a:off x="5562600" y="360229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150931</xdr:rowOff>
    </xdr:from>
    <xdr:ext cx="762000" cy="259045"/>
    <xdr:sp macro="" textlink="">
      <xdr:nvSpPr>
        <xdr:cNvPr id="50" name="人口1人当たり決算額の推移最大値テキスト130"/>
        <xdr:cNvSpPr txBox="1"/>
      </xdr:nvSpPr>
      <xdr:spPr>
        <a:xfrm>
          <a:off x="5740400" y="1913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128,241</a:t>
          </a:r>
          <a:endParaRPr kumimoji="1" lang="ja-JP" altLang="en-US" sz="1000" b="1">
            <a:latin typeface="ＭＳ Ｐゴシック"/>
          </a:endParaRPr>
        </a:p>
      </xdr:txBody>
    </xdr:sp>
    <xdr:clientData/>
  </xdr:oneCellAnchor>
  <xdr:twoCellAnchor>
    <xdr:from>
      <xdr:col>4</xdr:col>
      <xdr:colOff>1028700</xdr:colOff>
      <xdr:row>12</xdr:row>
      <xdr:rowOff>64554</xdr:rowOff>
    </xdr:from>
    <xdr:to>
      <xdr:col>5</xdr:col>
      <xdr:colOff>73025</xdr:colOff>
      <xdr:row>12</xdr:row>
      <xdr:rowOff>64554</xdr:rowOff>
    </xdr:to>
    <xdr:cxnSp macro="">
      <xdr:nvCxnSpPr>
        <xdr:cNvPr id="51" name="直線コネクタ 50"/>
        <xdr:cNvCxnSpPr/>
      </xdr:nvCxnSpPr>
      <xdr:spPr bwMode="auto">
        <a:xfrm>
          <a:off x="5562600" y="21695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31766</xdr:rowOff>
    </xdr:from>
    <xdr:to>
      <xdr:col>4</xdr:col>
      <xdr:colOff>1117600</xdr:colOff>
      <xdr:row>17</xdr:row>
      <xdr:rowOff>40404</xdr:rowOff>
    </xdr:to>
    <xdr:cxnSp macro="">
      <xdr:nvCxnSpPr>
        <xdr:cNvPr id="52" name="直線コネクタ 51"/>
        <xdr:cNvCxnSpPr/>
      </xdr:nvCxnSpPr>
      <xdr:spPr bwMode="auto">
        <a:xfrm>
          <a:off x="5003800" y="2994041"/>
          <a:ext cx="647700" cy="8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102662</xdr:rowOff>
    </xdr:from>
    <xdr:ext cx="762000" cy="259045"/>
    <xdr:sp macro="" textlink="">
      <xdr:nvSpPr>
        <xdr:cNvPr id="53" name="人口1人当たり決算額の推移平均値テキスト130"/>
        <xdr:cNvSpPr txBox="1"/>
      </xdr:nvSpPr>
      <xdr:spPr>
        <a:xfrm>
          <a:off x="5740400" y="30649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68,586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130585</xdr:rowOff>
    </xdr:from>
    <xdr:to>
      <xdr:col>5</xdr:col>
      <xdr:colOff>34925</xdr:colOff>
      <xdr:row>18</xdr:row>
      <xdr:rowOff>60735</xdr:rowOff>
    </xdr:to>
    <xdr:sp macro="" textlink="">
      <xdr:nvSpPr>
        <xdr:cNvPr id="54" name="フローチャート : 判断 53"/>
        <xdr:cNvSpPr/>
      </xdr:nvSpPr>
      <xdr:spPr bwMode="auto">
        <a:xfrm>
          <a:off x="56007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31766</xdr:rowOff>
    </xdr:from>
    <xdr:to>
      <xdr:col>4</xdr:col>
      <xdr:colOff>469900</xdr:colOff>
      <xdr:row>17</xdr:row>
      <xdr:rowOff>47131</xdr:rowOff>
    </xdr:to>
    <xdr:cxnSp macro="">
      <xdr:nvCxnSpPr>
        <xdr:cNvPr id="55" name="直線コネクタ 54"/>
        <xdr:cNvCxnSpPr/>
      </xdr:nvCxnSpPr>
      <xdr:spPr bwMode="auto">
        <a:xfrm flipV="1">
          <a:off x="4305300" y="2994041"/>
          <a:ext cx="698500" cy="15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151502</xdr:rowOff>
    </xdr:from>
    <xdr:to>
      <xdr:col>4</xdr:col>
      <xdr:colOff>520700</xdr:colOff>
      <xdr:row>18</xdr:row>
      <xdr:rowOff>81652</xdr:rowOff>
    </xdr:to>
    <xdr:sp macro="" textlink="">
      <xdr:nvSpPr>
        <xdr:cNvPr id="56" name="フローチャート : 判断 55"/>
        <xdr:cNvSpPr/>
      </xdr:nvSpPr>
      <xdr:spPr bwMode="auto">
        <a:xfrm>
          <a:off x="4953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66429</xdr:rowOff>
    </xdr:from>
    <xdr:ext cx="736600" cy="259045"/>
    <xdr:sp macro="" textlink="">
      <xdr:nvSpPr>
        <xdr:cNvPr id="57" name="テキスト ボックス 56"/>
        <xdr:cNvSpPr txBox="1"/>
      </xdr:nvSpPr>
      <xdr:spPr>
        <a:xfrm>
          <a:off x="4622800" y="32001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67,305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47131</xdr:rowOff>
    </xdr:from>
    <xdr:to>
      <xdr:col>3</xdr:col>
      <xdr:colOff>904875</xdr:colOff>
      <xdr:row>17</xdr:row>
      <xdr:rowOff>133493</xdr:rowOff>
    </xdr:to>
    <xdr:cxnSp macro="">
      <xdr:nvCxnSpPr>
        <xdr:cNvPr id="58" name="直線コネクタ 57"/>
        <xdr:cNvCxnSpPr/>
      </xdr:nvCxnSpPr>
      <xdr:spPr bwMode="auto">
        <a:xfrm flipV="1">
          <a:off x="3606800" y="3009406"/>
          <a:ext cx="698500" cy="86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96066</xdr:rowOff>
    </xdr:from>
    <xdr:to>
      <xdr:col>3</xdr:col>
      <xdr:colOff>955675</xdr:colOff>
      <xdr:row>18</xdr:row>
      <xdr:rowOff>26216</xdr:rowOff>
    </xdr:to>
    <xdr:sp macro="" textlink="">
      <xdr:nvSpPr>
        <xdr:cNvPr id="59" name="フローチャート : 判断 58"/>
        <xdr:cNvSpPr/>
      </xdr:nvSpPr>
      <xdr:spPr bwMode="auto">
        <a:xfrm>
          <a:off x="4254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10993</xdr:rowOff>
    </xdr:from>
    <xdr:ext cx="762000" cy="259045"/>
    <xdr:sp macro="" textlink="">
      <xdr:nvSpPr>
        <xdr:cNvPr id="60" name="テキスト ボックス 59"/>
        <xdr:cNvSpPr txBox="1"/>
      </xdr:nvSpPr>
      <xdr:spPr>
        <a:xfrm>
          <a:off x="3924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70,700</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133493</xdr:rowOff>
    </xdr:from>
    <xdr:to>
      <xdr:col>3</xdr:col>
      <xdr:colOff>206375</xdr:colOff>
      <xdr:row>17</xdr:row>
      <xdr:rowOff>145609</xdr:rowOff>
    </xdr:to>
    <xdr:cxnSp macro="">
      <xdr:nvCxnSpPr>
        <xdr:cNvPr id="61" name="直線コネクタ 60"/>
        <xdr:cNvCxnSpPr/>
      </xdr:nvCxnSpPr>
      <xdr:spPr bwMode="auto">
        <a:xfrm flipV="1">
          <a:off x="2908300" y="3095768"/>
          <a:ext cx="698500" cy="121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117032</xdr:rowOff>
    </xdr:from>
    <xdr:to>
      <xdr:col>3</xdr:col>
      <xdr:colOff>257175</xdr:colOff>
      <xdr:row>18</xdr:row>
      <xdr:rowOff>47182</xdr:rowOff>
    </xdr:to>
    <xdr:sp macro="" textlink="">
      <xdr:nvSpPr>
        <xdr:cNvPr id="62" name="フローチャート : 判断 61"/>
        <xdr:cNvSpPr/>
      </xdr:nvSpPr>
      <xdr:spPr bwMode="auto">
        <a:xfrm>
          <a:off x="3556000" y="30793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31959</xdr:rowOff>
    </xdr:from>
    <xdr:ext cx="762000" cy="259045"/>
    <xdr:sp macro="" textlink="">
      <xdr:nvSpPr>
        <xdr:cNvPr id="63" name="テキスト ボックス 62"/>
        <xdr:cNvSpPr txBox="1"/>
      </xdr:nvSpPr>
      <xdr:spPr>
        <a:xfrm>
          <a:off x="3225800" y="3165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69,416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100687</xdr:rowOff>
    </xdr:from>
    <xdr:to>
      <xdr:col>2</xdr:col>
      <xdr:colOff>692150</xdr:colOff>
      <xdr:row>18</xdr:row>
      <xdr:rowOff>30837</xdr:rowOff>
    </xdr:to>
    <xdr:sp macro="" textlink="">
      <xdr:nvSpPr>
        <xdr:cNvPr id="64" name="フローチャート : 判断 63"/>
        <xdr:cNvSpPr/>
      </xdr:nvSpPr>
      <xdr:spPr bwMode="auto">
        <a:xfrm>
          <a:off x="2857500" y="3062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15614</xdr:rowOff>
    </xdr:from>
    <xdr:ext cx="762000" cy="259045"/>
    <xdr:sp macro="" textlink="">
      <xdr:nvSpPr>
        <xdr:cNvPr id="65" name="テキスト ボックス 64"/>
        <xdr:cNvSpPr txBox="1"/>
      </xdr:nvSpPr>
      <xdr:spPr>
        <a:xfrm>
          <a:off x="2527300" y="3149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70,417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161054</xdr:rowOff>
    </xdr:from>
    <xdr:to>
      <xdr:col>5</xdr:col>
      <xdr:colOff>34925</xdr:colOff>
      <xdr:row>17</xdr:row>
      <xdr:rowOff>91204</xdr:rowOff>
    </xdr:to>
    <xdr:sp macro="" textlink="">
      <xdr:nvSpPr>
        <xdr:cNvPr id="71" name="円/楕円 70"/>
        <xdr:cNvSpPr/>
      </xdr:nvSpPr>
      <xdr:spPr bwMode="auto">
        <a:xfrm>
          <a:off x="5600700" y="29518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6131</xdr:rowOff>
    </xdr:from>
    <xdr:ext cx="762000" cy="259045"/>
    <xdr:sp macro="" textlink="">
      <xdr:nvSpPr>
        <xdr:cNvPr id="72" name="人口1人当たり決算額の推移該当値テキスト130"/>
        <xdr:cNvSpPr txBox="1"/>
      </xdr:nvSpPr>
      <xdr:spPr>
        <a:xfrm>
          <a:off x="5740400" y="2796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77,220</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152416</xdr:rowOff>
    </xdr:from>
    <xdr:to>
      <xdr:col>4</xdr:col>
      <xdr:colOff>520700</xdr:colOff>
      <xdr:row>17</xdr:row>
      <xdr:rowOff>82566</xdr:rowOff>
    </xdr:to>
    <xdr:sp macro="" textlink="">
      <xdr:nvSpPr>
        <xdr:cNvPr id="73" name="円/楕円 72"/>
        <xdr:cNvSpPr/>
      </xdr:nvSpPr>
      <xdr:spPr bwMode="auto">
        <a:xfrm>
          <a:off x="4953000" y="2943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92743</xdr:rowOff>
    </xdr:from>
    <xdr:ext cx="736600" cy="259045"/>
    <xdr:sp macro="" textlink="">
      <xdr:nvSpPr>
        <xdr:cNvPr id="74" name="テキスト ボックス 73"/>
        <xdr:cNvSpPr txBox="1"/>
      </xdr:nvSpPr>
      <xdr:spPr>
        <a:xfrm>
          <a:off x="4622800" y="2712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77,749</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167781</xdr:rowOff>
    </xdr:from>
    <xdr:to>
      <xdr:col>3</xdr:col>
      <xdr:colOff>955675</xdr:colOff>
      <xdr:row>17</xdr:row>
      <xdr:rowOff>97931</xdr:rowOff>
    </xdr:to>
    <xdr:sp macro="" textlink="">
      <xdr:nvSpPr>
        <xdr:cNvPr id="75" name="円/楕円 74"/>
        <xdr:cNvSpPr/>
      </xdr:nvSpPr>
      <xdr:spPr bwMode="auto">
        <a:xfrm>
          <a:off x="4254500" y="2958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108108</xdr:rowOff>
    </xdr:from>
    <xdr:ext cx="762000" cy="259045"/>
    <xdr:sp macro="" textlink="">
      <xdr:nvSpPr>
        <xdr:cNvPr id="76" name="テキスト ボックス 75"/>
        <xdr:cNvSpPr txBox="1"/>
      </xdr:nvSpPr>
      <xdr:spPr>
        <a:xfrm>
          <a:off x="3924300" y="272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76,808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82693</xdr:rowOff>
    </xdr:from>
    <xdr:to>
      <xdr:col>3</xdr:col>
      <xdr:colOff>257175</xdr:colOff>
      <xdr:row>18</xdr:row>
      <xdr:rowOff>12843</xdr:rowOff>
    </xdr:to>
    <xdr:sp macro="" textlink="">
      <xdr:nvSpPr>
        <xdr:cNvPr id="77" name="円/楕円 76"/>
        <xdr:cNvSpPr/>
      </xdr:nvSpPr>
      <xdr:spPr bwMode="auto">
        <a:xfrm>
          <a:off x="3556000" y="3044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23020</xdr:rowOff>
    </xdr:from>
    <xdr:ext cx="762000" cy="259045"/>
    <xdr:sp macro="" textlink="">
      <xdr:nvSpPr>
        <xdr:cNvPr id="78" name="テキスト ボックス 77"/>
        <xdr:cNvSpPr txBox="1"/>
      </xdr:nvSpPr>
      <xdr:spPr>
        <a:xfrm>
          <a:off x="3225800" y="2813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71,519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94809</xdr:rowOff>
    </xdr:from>
    <xdr:to>
      <xdr:col>2</xdr:col>
      <xdr:colOff>692150</xdr:colOff>
      <xdr:row>18</xdr:row>
      <xdr:rowOff>24959</xdr:rowOff>
    </xdr:to>
    <xdr:sp macro="" textlink="">
      <xdr:nvSpPr>
        <xdr:cNvPr id="79" name="円/楕円 78"/>
        <xdr:cNvSpPr/>
      </xdr:nvSpPr>
      <xdr:spPr bwMode="auto">
        <a:xfrm>
          <a:off x="2857500" y="3057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35136</xdr:rowOff>
    </xdr:from>
    <xdr:ext cx="762000" cy="259045"/>
    <xdr:sp macro="" textlink="">
      <xdr:nvSpPr>
        <xdr:cNvPr id="80" name="テキスト ボックス 79"/>
        <xdr:cNvSpPr txBox="1"/>
      </xdr:nvSpPr>
      <xdr:spPr>
        <a:xfrm>
          <a:off x="2527300" y="2825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70,777</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279591</xdr:rowOff>
    </xdr:from>
    <xdr:to>
      <xdr:col>4</xdr:col>
      <xdr:colOff>1117600</xdr:colOff>
      <xdr:row>38</xdr:row>
      <xdr:rowOff>160833</xdr:rowOff>
    </xdr:to>
    <xdr:cxnSp macro="">
      <xdr:nvCxnSpPr>
        <xdr:cNvPr id="109" name="直線コネクタ 108"/>
        <xdr:cNvCxnSpPr/>
      </xdr:nvCxnSpPr>
      <xdr:spPr bwMode="auto">
        <a:xfrm flipV="1">
          <a:off x="5651500" y="6204141"/>
          <a:ext cx="0" cy="14242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132910</xdr:rowOff>
    </xdr:from>
    <xdr:ext cx="762000" cy="259045"/>
    <xdr:sp macro="" textlink="">
      <xdr:nvSpPr>
        <xdr:cNvPr id="110" name="人口1人当たり決算額の推移最小値テキスト445"/>
        <xdr:cNvSpPr txBox="1"/>
      </xdr:nvSpPr>
      <xdr:spPr>
        <a:xfrm>
          <a:off x="5740400" y="7600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-1,888</a:t>
          </a:r>
          <a:endParaRPr kumimoji="1" lang="ja-JP" altLang="en-US" sz="1000" b="1">
            <a:latin typeface="ＭＳ Ｐゴシック"/>
          </a:endParaRPr>
        </a:p>
      </xdr:txBody>
    </xdr:sp>
    <xdr:clientData/>
  </xdr:oneCellAnchor>
  <xdr:twoCellAnchor>
    <xdr:from>
      <xdr:col>4</xdr:col>
      <xdr:colOff>1028700</xdr:colOff>
      <xdr:row>38</xdr:row>
      <xdr:rowOff>160833</xdr:rowOff>
    </xdr:from>
    <xdr:to>
      <xdr:col>5</xdr:col>
      <xdr:colOff>73025</xdr:colOff>
      <xdr:row>38</xdr:row>
      <xdr:rowOff>160833</xdr:rowOff>
    </xdr:to>
    <xdr:cxnSp macro="">
      <xdr:nvCxnSpPr>
        <xdr:cNvPr id="111" name="直線コネクタ 110"/>
        <xdr:cNvCxnSpPr/>
      </xdr:nvCxnSpPr>
      <xdr:spPr bwMode="auto">
        <a:xfrm>
          <a:off x="5562600" y="76284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23068</xdr:rowOff>
    </xdr:from>
    <xdr:ext cx="762000" cy="259045"/>
    <xdr:sp macro="" textlink="">
      <xdr:nvSpPr>
        <xdr:cNvPr id="112" name="人口1人当たり決算額の推移最大値テキスト445"/>
        <xdr:cNvSpPr txBox="1"/>
      </xdr:nvSpPr>
      <xdr:spPr>
        <a:xfrm>
          <a:off x="5740400" y="5947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35,495</a:t>
          </a:r>
          <a:endParaRPr kumimoji="1" lang="ja-JP" altLang="en-US" sz="1000" b="1">
            <a:latin typeface="ＭＳ Ｐゴシック"/>
          </a:endParaRPr>
        </a:p>
      </xdr:txBody>
    </xdr:sp>
    <xdr:clientData/>
  </xdr:oneCellAnchor>
  <xdr:twoCellAnchor>
    <xdr:from>
      <xdr:col>4</xdr:col>
      <xdr:colOff>1028700</xdr:colOff>
      <xdr:row>33</xdr:row>
      <xdr:rowOff>279591</xdr:rowOff>
    </xdr:from>
    <xdr:to>
      <xdr:col>5</xdr:col>
      <xdr:colOff>73025</xdr:colOff>
      <xdr:row>33</xdr:row>
      <xdr:rowOff>279591</xdr:rowOff>
    </xdr:to>
    <xdr:cxnSp macro="">
      <xdr:nvCxnSpPr>
        <xdr:cNvPr id="113" name="直線コネクタ 112"/>
        <xdr:cNvCxnSpPr/>
      </xdr:nvCxnSpPr>
      <xdr:spPr bwMode="auto">
        <a:xfrm>
          <a:off x="5562600" y="62041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257416</xdr:rowOff>
    </xdr:from>
    <xdr:to>
      <xdr:col>4</xdr:col>
      <xdr:colOff>1117600</xdr:colOff>
      <xdr:row>34</xdr:row>
      <xdr:rowOff>301689</xdr:rowOff>
    </xdr:to>
    <xdr:cxnSp macro="">
      <xdr:nvCxnSpPr>
        <xdr:cNvPr id="114" name="直線コネクタ 113"/>
        <xdr:cNvCxnSpPr/>
      </xdr:nvCxnSpPr>
      <xdr:spPr bwMode="auto">
        <a:xfrm flipV="1">
          <a:off x="5003800" y="6524866"/>
          <a:ext cx="647700" cy="44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33228</xdr:rowOff>
    </xdr:from>
    <xdr:ext cx="762000" cy="259045"/>
    <xdr:sp macro="" textlink="">
      <xdr:nvSpPr>
        <xdr:cNvPr id="115" name="人口1人当たり決算額の推移平均値テキスト445"/>
        <xdr:cNvSpPr txBox="1"/>
      </xdr:nvSpPr>
      <xdr:spPr>
        <a:xfrm>
          <a:off x="5740400" y="69864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12,895</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61151</xdr:rowOff>
    </xdr:from>
    <xdr:to>
      <xdr:col>5</xdr:col>
      <xdr:colOff>34925</xdr:colOff>
      <xdr:row>36</xdr:row>
      <xdr:rowOff>162751</xdr:rowOff>
    </xdr:to>
    <xdr:sp macro="" textlink="">
      <xdr:nvSpPr>
        <xdr:cNvPr id="116" name="フローチャート : 判断 115"/>
        <xdr:cNvSpPr/>
      </xdr:nvSpPr>
      <xdr:spPr bwMode="auto">
        <a:xfrm>
          <a:off x="5600700" y="70144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270828</xdr:rowOff>
    </xdr:from>
    <xdr:to>
      <xdr:col>4</xdr:col>
      <xdr:colOff>469900</xdr:colOff>
      <xdr:row>34</xdr:row>
      <xdr:rowOff>301689</xdr:rowOff>
    </xdr:to>
    <xdr:cxnSp macro="">
      <xdr:nvCxnSpPr>
        <xdr:cNvPr id="117" name="直線コネクタ 116"/>
        <xdr:cNvCxnSpPr/>
      </xdr:nvCxnSpPr>
      <xdr:spPr bwMode="auto">
        <a:xfrm>
          <a:off x="4305300" y="6538278"/>
          <a:ext cx="6985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101422</xdr:rowOff>
    </xdr:from>
    <xdr:to>
      <xdr:col>4</xdr:col>
      <xdr:colOff>520700</xdr:colOff>
      <xdr:row>37</xdr:row>
      <xdr:rowOff>31572</xdr:rowOff>
    </xdr:to>
    <xdr:sp macro="" textlink="">
      <xdr:nvSpPr>
        <xdr:cNvPr id="118" name="フローチャート : 判断 117"/>
        <xdr:cNvSpPr/>
      </xdr:nvSpPr>
      <xdr:spPr bwMode="auto">
        <a:xfrm>
          <a:off x="4953000" y="70546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16349</xdr:rowOff>
    </xdr:from>
    <xdr:ext cx="736600" cy="259045"/>
    <xdr:sp macro="" textlink="">
      <xdr:nvSpPr>
        <xdr:cNvPr id="119" name="テキスト ボックス 118"/>
        <xdr:cNvSpPr txBox="1"/>
      </xdr:nvSpPr>
      <xdr:spPr>
        <a:xfrm>
          <a:off x="4622800" y="7141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11,838</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270828</xdr:rowOff>
    </xdr:from>
    <xdr:to>
      <xdr:col>3</xdr:col>
      <xdr:colOff>904875</xdr:colOff>
      <xdr:row>35</xdr:row>
      <xdr:rowOff>203467</xdr:rowOff>
    </xdr:to>
    <xdr:cxnSp macro="">
      <xdr:nvCxnSpPr>
        <xdr:cNvPr id="120" name="直線コネクタ 119"/>
        <xdr:cNvCxnSpPr/>
      </xdr:nvCxnSpPr>
      <xdr:spPr bwMode="auto">
        <a:xfrm flipV="1">
          <a:off x="3606800" y="6538278"/>
          <a:ext cx="698500" cy="2755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49149</xdr:rowOff>
    </xdr:from>
    <xdr:to>
      <xdr:col>3</xdr:col>
      <xdr:colOff>955675</xdr:colOff>
      <xdr:row>36</xdr:row>
      <xdr:rowOff>150749</xdr:rowOff>
    </xdr:to>
    <xdr:sp macro="" textlink="">
      <xdr:nvSpPr>
        <xdr:cNvPr id="121" name="フローチャート : 判断 120"/>
        <xdr:cNvSpPr/>
      </xdr:nvSpPr>
      <xdr:spPr bwMode="auto">
        <a:xfrm>
          <a:off x="4254500" y="70023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135526</xdr:rowOff>
    </xdr:from>
    <xdr:ext cx="762000" cy="259045"/>
    <xdr:sp macro="" textlink="">
      <xdr:nvSpPr>
        <xdr:cNvPr id="122" name="テキスト ボックス 121"/>
        <xdr:cNvSpPr txBox="1"/>
      </xdr:nvSpPr>
      <xdr:spPr>
        <a:xfrm>
          <a:off x="3924300" y="7088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13,210</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66954</xdr:rowOff>
    </xdr:from>
    <xdr:to>
      <xdr:col>3</xdr:col>
      <xdr:colOff>206375</xdr:colOff>
      <xdr:row>35</xdr:row>
      <xdr:rowOff>203467</xdr:rowOff>
    </xdr:to>
    <xdr:cxnSp macro="">
      <xdr:nvCxnSpPr>
        <xdr:cNvPr id="123" name="直線コネクタ 122"/>
        <xdr:cNvCxnSpPr/>
      </xdr:nvCxnSpPr>
      <xdr:spPr bwMode="auto">
        <a:xfrm>
          <a:off x="2908300" y="6677304"/>
          <a:ext cx="698500" cy="1365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325260</xdr:rowOff>
    </xdr:from>
    <xdr:to>
      <xdr:col>3</xdr:col>
      <xdr:colOff>257175</xdr:colOff>
      <xdr:row>36</xdr:row>
      <xdr:rowOff>83960</xdr:rowOff>
    </xdr:to>
    <xdr:sp macro="" textlink="">
      <xdr:nvSpPr>
        <xdr:cNvPr id="124" name="フローチャート : 判断 123"/>
        <xdr:cNvSpPr/>
      </xdr:nvSpPr>
      <xdr:spPr bwMode="auto">
        <a:xfrm>
          <a:off x="3556000" y="69356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68737</xdr:rowOff>
    </xdr:from>
    <xdr:ext cx="762000" cy="259045"/>
    <xdr:sp macro="" textlink="">
      <xdr:nvSpPr>
        <xdr:cNvPr id="125" name="テキスト ボックス 124"/>
        <xdr:cNvSpPr txBox="1"/>
      </xdr:nvSpPr>
      <xdr:spPr>
        <a:xfrm>
          <a:off x="3225800" y="702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14,963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278664</xdr:rowOff>
    </xdr:from>
    <xdr:to>
      <xdr:col>2</xdr:col>
      <xdr:colOff>692150</xdr:colOff>
      <xdr:row>36</xdr:row>
      <xdr:rowOff>37364</xdr:rowOff>
    </xdr:to>
    <xdr:sp macro="" textlink="">
      <xdr:nvSpPr>
        <xdr:cNvPr id="126" name="フローチャート : 判断 125"/>
        <xdr:cNvSpPr/>
      </xdr:nvSpPr>
      <xdr:spPr bwMode="auto">
        <a:xfrm>
          <a:off x="2857500" y="6889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22141</xdr:rowOff>
    </xdr:from>
    <xdr:ext cx="762000" cy="259045"/>
    <xdr:sp macro="" textlink="">
      <xdr:nvSpPr>
        <xdr:cNvPr id="127" name="テキスト ボックス 126"/>
        <xdr:cNvSpPr txBox="1"/>
      </xdr:nvSpPr>
      <xdr:spPr>
        <a:xfrm>
          <a:off x="2527300" y="697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16,186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206616</xdr:rowOff>
    </xdr:from>
    <xdr:to>
      <xdr:col>5</xdr:col>
      <xdr:colOff>34925</xdr:colOff>
      <xdr:row>34</xdr:row>
      <xdr:rowOff>308217</xdr:rowOff>
    </xdr:to>
    <xdr:sp macro="" textlink="">
      <xdr:nvSpPr>
        <xdr:cNvPr id="133" name="円/楕円 132"/>
        <xdr:cNvSpPr/>
      </xdr:nvSpPr>
      <xdr:spPr bwMode="auto">
        <a:xfrm>
          <a:off x="5600700" y="6474066"/>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51693</xdr:rowOff>
    </xdr:from>
    <xdr:ext cx="762000" cy="259045"/>
    <xdr:sp macro="" textlink="">
      <xdr:nvSpPr>
        <xdr:cNvPr id="134" name="人口1人当たり決算額の推移該当値テキスト445"/>
        <xdr:cNvSpPr txBox="1"/>
      </xdr:nvSpPr>
      <xdr:spPr>
        <a:xfrm>
          <a:off x="5740400" y="6319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27,077</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250889</xdr:rowOff>
    </xdr:from>
    <xdr:to>
      <xdr:col>4</xdr:col>
      <xdr:colOff>520700</xdr:colOff>
      <xdr:row>35</xdr:row>
      <xdr:rowOff>9589</xdr:rowOff>
    </xdr:to>
    <xdr:sp macro="" textlink="">
      <xdr:nvSpPr>
        <xdr:cNvPr id="135" name="円/楕円 134"/>
        <xdr:cNvSpPr/>
      </xdr:nvSpPr>
      <xdr:spPr bwMode="auto">
        <a:xfrm>
          <a:off x="4953000" y="65183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19766</xdr:rowOff>
    </xdr:from>
    <xdr:ext cx="736600" cy="259045"/>
    <xdr:sp macro="" textlink="">
      <xdr:nvSpPr>
        <xdr:cNvPr id="136" name="テキスト ボックス 135"/>
        <xdr:cNvSpPr txBox="1"/>
      </xdr:nvSpPr>
      <xdr:spPr>
        <a:xfrm>
          <a:off x="4622800" y="628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25,915</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220028</xdr:rowOff>
    </xdr:from>
    <xdr:to>
      <xdr:col>3</xdr:col>
      <xdr:colOff>955675</xdr:colOff>
      <xdr:row>34</xdr:row>
      <xdr:rowOff>321628</xdr:rowOff>
    </xdr:to>
    <xdr:sp macro="" textlink="">
      <xdr:nvSpPr>
        <xdr:cNvPr id="137" name="円/楕円 136"/>
        <xdr:cNvSpPr/>
      </xdr:nvSpPr>
      <xdr:spPr bwMode="auto">
        <a:xfrm>
          <a:off x="4254500" y="6487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331805</xdr:rowOff>
    </xdr:from>
    <xdr:ext cx="762000" cy="259045"/>
    <xdr:sp macro="" textlink="">
      <xdr:nvSpPr>
        <xdr:cNvPr id="138" name="テキスト ボックス 137"/>
        <xdr:cNvSpPr txBox="1"/>
      </xdr:nvSpPr>
      <xdr:spPr>
        <a:xfrm>
          <a:off x="3924300" y="625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26,725</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152667</xdr:rowOff>
    </xdr:from>
    <xdr:to>
      <xdr:col>3</xdr:col>
      <xdr:colOff>257175</xdr:colOff>
      <xdr:row>35</xdr:row>
      <xdr:rowOff>254267</xdr:rowOff>
    </xdr:to>
    <xdr:sp macro="" textlink="">
      <xdr:nvSpPr>
        <xdr:cNvPr id="139" name="円/楕円 138"/>
        <xdr:cNvSpPr/>
      </xdr:nvSpPr>
      <xdr:spPr bwMode="auto">
        <a:xfrm>
          <a:off x="3556000" y="6763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264444</xdr:rowOff>
    </xdr:from>
    <xdr:ext cx="762000" cy="259045"/>
    <xdr:sp macro="" textlink="">
      <xdr:nvSpPr>
        <xdr:cNvPr id="140" name="テキスト ボックス 139"/>
        <xdr:cNvSpPr txBox="1"/>
      </xdr:nvSpPr>
      <xdr:spPr>
        <a:xfrm>
          <a:off x="3225800" y="653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19,493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16154</xdr:rowOff>
    </xdr:from>
    <xdr:to>
      <xdr:col>2</xdr:col>
      <xdr:colOff>692150</xdr:colOff>
      <xdr:row>35</xdr:row>
      <xdr:rowOff>117754</xdr:rowOff>
    </xdr:to>
    <xdr:sp macro="" textlink="">
      <xdr:nvSpPr>
        <xdr:cNvPr id="141" name="円/楕円 140"/>
        <xdr:cNvSpPr/>
      </xdr:nvSpPr>
      <xdr:spPr bwMode="auto">
        <a:xfrm>
          <a:off x="2857500" y="6626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127931</xdr:rowOff>
    </xdr:from>
    <xdr:ext cx="762000" cy="259045"/>
    <xdr:sp macro="" textlink="">
      <xdr:nvSpPr>
        <xdr:cNvPr id="142" name="テキスト ボックス 141"/>
        <xdr:cNvSpPr txBox="1"/>
      </xdr:nvSpPr>
      <xdr:spPr>
        <a:xfrm>
          <a:off x="2527300" y="63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23,076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奈良県上牧町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22,873
22,734
6.14
7,934,343
7,701,031
166,082
4,938,710
12,957,926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138.9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69,780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91351</xdr:rowOff>
    </xdr:from>
    <xdr:to>
      <xdr:col>6</xdr:col>
      <xdr:colOff>510540</xdr:colOff>
      <xdr:row>39</xdr:row>
      <xdr:rowOff>138271</xdr:rowOff>
    </xdr:to>
    <xdr:cxnSp macro="">
      <xdr:nvCxnSpPr>
        <xdr:cNvPr id="56" name="直線コネクタ 55"/>
        <xdr:cNvCxnSpPr/>
      </xdr:nvCxnSpPr>
      <xdr:spPr>
        <a:xfrm flipV="1">
          <a:off x="4633595" y="5406301"/>
          <a:ext cx="1270" cy="1418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142098</xdr:rowOff>
    </xdr:from>
    <xdr:ext cx="534377" cy="259045"/>
    <xdr:sp macro="" textlink="">
      <xdr:nvSpPr>
        <xdr:cNvPr id="57" name="人件費最小値テキスト"/>
        <xdr:cNvSpPr txBox="1"/>
      </xdr:nvSpPr>
      <xdr:spPr>
        <a:xfrm>
          <a:off x="4686300" y="6828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35,075</a:t>
          </a:r>
          <a:endParaRPr kumimoji="1" lang="ja-JP" altLang="en-US" sz="1000" b="1">
            <a:latin typeface="ＭＳ Ｐゴシック"/>
          </a:endParaRPr>
        </a:p>
      </xdr:txBody>
    </xdr:sp>
    <xdr:clientData/>
  </xdr:oneCellAnchor>
  <xdr:twoCellAnchor>
    <xdr:from>
      <xdr:col>6</xdr:col>
      <xdr:colOff>422275</xdr:colOff>
      <xdr:row>39</xdr:row>
      <xdr:rowOff>138271</xdr:rowOff>
    </xdr:from>
    <xdr:to>
      <xdr:col>6</xdr:col>
      <xdr:colOff>600075</xdr:colOff>
      <xdr:row>39</xdr:row>
      <xdr:rowOff>138271</xdr:rowOff>
    </xdr:to>
    <xdr:cxnSp macro="">
      <xdr:nvCxnSpPr>
        <xdr:cNvPr id="58" name="直線コネクタ 57"/>
        <xdr:cNvCxnSpPr/>
      </xdr:nvCxnSpPr>
      <xdr:spPr>
        <a:xfrm>
          <a:off x="4546600" y="682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38028</xdr:rowOff>
    </xdr:from>
    <xdr:ext cx="599010" cy="259045"/>
    <xdr:sp macro="" textlink="">
      <xdr:nvSpPr>
        <xdr:cNvPr id="59" name="人件費最大値テキスト"/>
        <xdr:cNvSpPr txBox="1"/>
      </xdr:nvSpPr>
      <xdr:spPr>
        <a:xfrm>
          <a:off x="4686300" y="5181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109,538</a:t>
          </a:r>
          <a:endParaRPr kumimoji="1" lang="ja-JP" altLang="en-US" sz="1000" b="1">
            <a:latin typeface="ＭＳ Ｐゴシック"/>
          </a:endParaRPr>
        </a:p>
      </xdr:txBody>
    </xdr:sp>
    <xdr:clientData/>
  </xdr:oneCellAnchor>
  <xdr:twoCellAnchor>
    <xdr:from>
      <xdr:col>6</xdr:col>
      <xdr:colOff>422275</xdr:colOff>
      <xdr:row>31</xdr:row>
      <xdr:rowOff>91351</xdr:rowOff>
    </xdr:from>
    <xdr:to>
      <xdr:col>6</xdr:col>
      <xdr:colOff>600075</xdr:colOff>
      <xdr:row>31</xdr:row>
      <xdr:rowOff>91351</xdr:rowOff>
    </xdr:to>
    <xdr:cxnSp macro="">
      <xdr:nvCxnSpPr>
        <xdr:cNvPr id="60" name="直線コネクタ 59"/>
        <xdr:cNvCxnSpPr/>
      </xdr:nvCxnSpPr>
      <xdr:spPr>
        <a:xfrm>
          <a:off x="4546600" y="5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6502</xdr:rowOff>
    </xdr:from>
    <xdr:to>
      <xdr:col>6</xdr:col>
      <xdr:colOff>511175</xdr:colOff>
      <xdr:row>36</xdr:row>
      <xdr:rowOff>35497</xdr:rowOff>
    </xdr:to>
    <xdr:cxnSp macro="">
      <xdr:nvCxnSpPr>
        <xdr:cNvPr id="61" name="直線コネクタ 60"/>
        <xdr:cNvCxnSpPr/>
      </xdr:nvCxnSpPr>
      <xdr:spPr>
        <a:xfrm>
          <a:off x="3797300" y="6178702"/>
          <a:ext cx="838200" cy="28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13130</xdr:rowOff>
    </xdr:from>
    <xdr:ext cx="534377" cy="259045"/>
    <xdr:sp macro="" textlink="">
      <xdr:nvSpPr>
        <xdr:cNvPr id="62" name="人件費平均値テキスト"/>
        <xdr:cNvSpPr txBox="1"/>
      </xdr:nvSpPr>
      <xdr:spPr>
        <a:xfrm>
          <a:off x="4686300" y="63567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55,845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34703</xdr:rowOff>
    </xdr:from>
    <xdr:to>
      <xdr:col>6</xdr:col>
      <xdr:colOff>561975</xdr:colOff>
      <xdr:row>37</xdr:row>
      <xdr:rowOff>136303</xdr:rowOff>
    </xdr:to>
    <xdr:sp macro="" textlink="">
      <xdr:nvSpPr>
        <xdr:cNvPr id="63" name="フローチャート : 判断 62"/>
        <xdr:cNvSpPr/>
      </xdr:nvSpPr>
      <xdr:spPr>
        <a:xfrm>
          <a:off x="45847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171075</xdr:rowOff>
    </xdr:from>
    <xdr:to>
      <xdr:col>5</xdr:col>
      <xdr:colOff>358775</xdr:colOff>
      <xdr:row>36</xdr:row>
      <xdr:rowOff>6502</xdr:rowOff>
    </xdr:to>
    <xdr:cxnSp macro="">
      <xdr:nvCxnSpPr>
        <xdr:cNvPr id="64" name="直線コネクタ 63"/>
        <xdr:cNvCxnSpPr/>
      </xdr:nvCxnSpPr>
      <xdr:spPr>
        <a:xfrm>
          <a:off x="2908300" y="6171825"/>
          <a:ext cx="889000" cy="68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44190</xdr:rowOff>
    </xdr:from>
    <xdr:to>
      <xdr:col>5</xdr:col>
      <xdr:colOff>409575</xdr:colOff>
      <xdr:row>37</xdr:row>
      <xdr:rowOff>145790</xdr:rowOff>
    </xdr:to>
    <xdr:sp macro="" textlink="">
      <xdr:nvSpPr>
        <xdr:cNvPr id="65" name="フローチャート : 判断 64"/>
        <xdr:cNvSpPr/>
      </xdr:nvSpPr>
      <xdr:spPr>
        <a:xfrm>
          <a:off x="3746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136917</xdr:rowOff>
    </xdr:from>
    <xdr:ext cx="534377" cy="259045"/>
    <xdr:sp macro="" textlink="">
      <xdr:nvSpPr>
        <xdr:cNvPr id="66" name="テキスト ボックス 65"/>
        <xdr:cNvSpPr txBox="1"/>
      </xdr:nvSpPr>
      <xdr:spPr>
        <a:xfrm>
          <a:off x="3530111" y="648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55,347</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171075</xdr:rowOff>
    </xdr:from>
    <xdr:to>
      <xdr:col>4</xdr:col>
      <xdr:colOff>155575</xdr:colOff>
      <xdr:row>36</xdr:row>
      <xdr:rowOff>60261</xdr:rowOff>
    </xdr:to>
    <xdr:cxnSp macro="">
      <xdr:nvCxnSpPr>
        <xdr:cNvPr id="67" name="直線コネクタ 66"/>
        <xdr:cNvCxnSpPr/>
      </xdr:nvCxnSpPr>
      <xdr:spPr>
        <a:xfrm flipV="1">
          <a:off x="2019300" y="6171825"/>
          <a:ext cx="889000" cy="60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140087</xdr:rowOff>
    </xdr:from>
    <xdr:to>
      <xdr:col>4</xdr:col>
      <xdr:colOff>206375</xdr:colOff>
      <xdr:row>37</xdr:row>
      <xdr:rowOff>70237</xdr:rowOff>
    </xdr:to>
    <xdr:sp macro="" textlink="">
      <xdr:nvSpPr>
        <xdr:cNvPr id="68" name="フローチャート : 判断 67"/>
        <xdr:cNvSpPr/>
      </xdr:nvSpPr>
      <xdr:spPr>
        <a:xfrm>
          <a:off x="2857500" y="631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61364</xdr:rowOff>
    </xdr:from>
    <xdr:ext cx="534377" cy="259045"/>
    <xdr:sp macro="" textlink="">
      <xdr:nvSpPr>
        <xdr:cNvPr id="69" name="テキスト ボックス 68"/>
        <xdr:cNvSpPr txBox="1"/>
      </xdr:nvSpPr>
      <xdr:spPr>
        <a:xfrm>
          <a:off x="2641111" y="6405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59,313</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60261</xdr:rowOff>
    </xdr:from>
    <xdr:to>
      <xdr:col>2</xdr:col>
      <xdr:colOff>638175</xdr:colOff>
      <xdr:row>36</xdr:row>
      <xdr:rowOff>122231</xdr:rowOff>
    </xdr:to>
    <xdr:cxnSp macro="">
      <xdr:nvCxnSpPr>
        <xdr:cNvPr id="70" name="直線コネクタ 69"/>
        <xdr:cNvCxnSpPr/>
      </xdr:nvCxnSpPr>
      <xdr:spPr>
        <a:xfrm flipV="1">
          <a:off x="1130300" y="6232461"/>
          <a:ext cx="889000" cy="61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151022</xdr:rowOff>
    </xdr:from>
    <xdr:to>
      <xdr:col>3</xdr:col>
      <xdr:colOff>3175</xdr:colOff>
      <xdr:row>37</xdr:row>
      <xdr:rowOff>81172</xdr:rowOff>
    </xdr:to>
    <xdr:sp macro="" textlink="">
      <xdr:nvSpPr>
        <xdr:cNvPr id="71" name="フローチャート : 判断 70"/>
        <xdr:cNvSpPr/>
      </xdr:nvSpPr>
      <xdr:spPr>
        <a:xfrm>
          <a:off x="1968500" y="632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72299</xdr:rowOff>
    </xdr:from>
    <xdr:ext cx="534377" cy="259045"/>
    <xdr:sp macro="" textlink="">
      <xdr:nvSpPr>
        <xdr:cNvPr id="72" name="テキスト ボックス 71"/>
        <xdr:cNvSpPr txBox="1"/>
      </xdr:nvSpPr>
      <xdr:spPr>
        <a:xfrm>
          <a:off x="1752111" y="641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58,739</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132067</xdr:rowOff>
    </xdr:from>
    <xdr:to>
      <xdr:col>1</xdr:col>
      <xdr:colOff>485775</xdr:colOff>
      <xdr:row>37</xdr:row>
      <xdr:rowOff>62217</xdr:rowOff>
    </xdr:to>
    <xdr:sp macro="" textlink="">
      <xdr:nvSpPr>
        <xdr:cNvPr id="73" name="フローチャート : 判断 72"/>
        <xdr:cNvSpPr/>
      </xdr:nvSpPr>
      <xdr:spPr>
        <a:xfrm>
          <a:off x="1079500" y="6304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53344</xdr:rowOff>
    </xdr:from>
    <xdr:ext cx="534377" cy="259045"/>
    <xdr:sp macro="" textlink="">
      <xdr:nvSpPr>
        <xdr:cNvPr id="74" name="テキスト ボックス 73"/>
        <xdr:cNvSpPr txBox="1"/>
      </xdr:nvSpPr>
      <xdr:spPr>
        <a:xfrm>
          <a:off x="863111" y="639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156147</xdr:rowOff>
    </xdr:from>
    <xdr:to>
      <xdr:col>6</xdr:col>
      <xdr:colOff>561975</xdr:colOff>
      <xdr:row>36</xdr:row>
      <xdr:rowOff>86297</xdr:rowOff>
    </xdr:to>
    <xdr:sp macro="" textlink="">
      <xdr:nvSpPr>
        <xdr:cNvPr id="80" name="円/楕円 79"/>
        <xdr:cNvSpPr/>
      </xdr:nvSpPr>
      <xdr:spPr>
        <a:xfrm>
          <a:off x="4584700" y="615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7574</xdr:rowOff>
    </xdr:from>
    <xdr:ext cx="534377" cy="259045"/>
    <xdr:sp macro="" textlink="">
      <xdr:nvSpPr>
        <xdr:cNvPr id="81" name="人件費該当値テキスト"/>
        <xdr:cNvSpPr txBox="1"/>
      </xdr:nvSpPr>
      <xdr:spPr>
        <a:xfrm>
          <a:off x="4686300" y="6008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67,470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127152</xdr:rowOff>
    </xdr:from>
    <xdr:to>
      <xdr:col>5</xdr:col>
      <xdr:colOff>409575</xdr:colOff>
      <xdr:row>36</xdr:row>
      <xdr:rowOff>57302</xdr:rowOff>
    </xdr:to>
    <xdr:sp macro="" textlink="">
      <xdr:nvSpPr>
        <xdr:cNvPr id="82" name="円/楕円 81"/>
        <xdr:cNvSpPr/>
      </xdr:nvSpPr>
      <xdr:spPr>
        <a:xfrm>
          <a:off x="3746500" y="612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73829</xdr:rowOff>
    </xdr:from>
    <xdr:ext cx="534377" cy="259045"/>
    <xdr:sp macro="" textlink="">
      <xdr:nvSpPr>
        <xdr:cNvPr id="83" name="テキスト ボックス 82"/>
        <xdr:cNvSpPr txBox="1"/>
      </xdr:nvSpPr>
      <xdr:spPr>
        <a:xfrm>
          <a:off x="3530111" y="590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68,992</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120275</xdr:rowOff>
    </xdr:from>
    <xdr:to>
      <xdr:col>4</xdr:col>
      <xdr:colOff>206375</xdr:colOff>
      <xdr:row>36</xdr:row>
      <xdr:rowOff>50425</xdr:rowOff>
    </xdr:to>
    <xdr:sp macro="" textlink="">
      <xdr:nvSpPr>
        <xdr:cNvPr id="84" name="円/楕円 83"/>
        <xdr:cNvSpPr/>
      </xdr:nvSpPr>
      <xdr:spPr>
        <a:xfrm>
          <a:off x="2857500" y="612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66952</xdr:rowOff>
    </xdr:from>
    <xdr:ext cx="534377" cy="259045"/>
    <xdr:sp macro="" textlink="">
      <xdr:nvSpPr>
        <xdr:cNvPr id="85" name="テキスト ボックス 84"/>
        <xdr:cNvSpPr txBox="1"/>
      </xdr:nvSpPr>
      <xdr:spPr>
        <a:xfrm>
          <a:off x="2641111" y="5896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69,353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9461</xdr:rowOff>
    </xdr:from>
    <xdr:to>
      <xdr:col>3</xdr:col>
      <xdr:colOff>3175</xdr:colOff>
      <xdr:row>36</xdr:row>
      <xdr:rowOff>111061</xdr:rowOff>
    </xdr:to>
    <xdr:sp macro="" textlink="">
      <xdr:nvSpPr>
        <xdr:cNvPr id="86" name="円/楕円 85"/>
        <xdr:cNvSpPr/>
      </xdr:nvSpPr>
      <xdr:spPr>
        <a:xfrm>
          <a:off x="1968500" y="61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127588</xdr:rowOff>
    </xdr:from>
    <xdr:ext cx="534377" cy="259045"/>
    <xdr:sp macro="" textlink="">
      <xdr:nvSpPr>
        <xdr:cNvPr id="87" name="テキスト ボックス 86"/>
        <xdr:cNvSpPr txBox="1"/>
      </xdr:nvSpPr>
      <xdr:spPr>
        <a:xfrm>
          <a:off x="1752111" y="595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66,170</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71431</xdr:rowOff>
    </xdr:from>
    <xdr:to>
      <xdr:col>1</xdr:col>
      <xdr:colOff>485775</xdr:colOff>
      <xdr:row>37</xdr:row>
      <xdr:rowOff>1581</xdr:rowOff>
    </xdr:to>
    <xdr:sp macro="" textlink="">
      <xdr:nvSpPr>
        <xdr:cNvPr id="88" name="円/楕円 87"/>
        <xdr:cNvSpPr/>
      </xdr:nvSpPr>
      <xdr:spPr>
        <a:xfrm>
          <a:off x="1079500" y="624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18108</xdr:rowOff>
    </xdr:from>
    <xdr:ext cx="534377" cy="259045"/>
    <xdr:sp macro="" textlink="">
      <xdr:nvSpPr>
        <xdr:cNvPr id="89" name="テキスト ボックス 88"/>
        <xdr:cNvSpPr txBox="1"/>
      </xdr:nvSpPr>
      <xdr:spPr>
        <a:xfrm>
          <a:off x="863111" y="601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62,917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59,190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75074</xdr:rowOff>
    </xdr:from>
    <xdr:to>
      <xdr:col>6</xdr:col>
      <xdr:colOff>510540</xdr:colOff>
      <xdr:row>57</xdr:row>
      <xdr:rowOff>155579</xdr:rowOff>
    </xdr:to>
    <xdr:cxnSp macro="">
      <xdr:nvCxnSpPr>
        <xdr:cNvPr id="111" name="直線コネクタ 110"/>
        <xdr:cNvCxnSpPr/>
      </xdr:nvCxnSpPr>
      <xdr:spPr>
        <a:xfrm flipV="1">
          <a:off x="4633595" y="8819024"/>
          <a:ext cx="1270" cy="110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159406</xdr:rowOff>
    </xdr:from>
    <xdr:ext cx="534377" cy="259045"/>
    <xdr:sp macro="" textlink="">
      <xdr:nvSpPr>
        <xdr:cNvPr id="112" name="物件費最小値テキスト"/>
        <xdr:cNvSpPr txBox="1"/>
      </xdr:nvSpPr>
      <xdr:spPr>
        <a:xfrm>
          <a:off x="4686300" y="993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34,027</a:t>
          </a:r>
          <a:endParaRPr kumimoji="1" lang="ja-JP" altLang="en-US" sz="1000" b="1">
            <a:latin typeface="ＭＳ Ｐゴシック"/>
          </a:endParaRPr>
        </a:p>
      </xdr:txBody>
    </xdr:sp>
    <xdr:clientData/>
  </xdr:oneCellAnchor>
  <xdr:twoCellAnchor>
    <xdr:from>
      <xdr:col>6</xdr:col>
      <xdr:colOff>422275</xdr:colOff>
      <xdr:row>57</xdr:row>
      <xdr:rowOff>155579</xdr:rowOff>
    </xdr:from>
    <xdr:to>
      <xdr:col>6</xdr:col>
      <xdr:colOff>600075</xdr:colOff>
      <xdr:row>57</xdr:row>
      <xdr:rowOff>155579</xdr:rowOff>
    </xdr:to>
    <xdr:cxnSp macro="">
      <xdr:nvCxnSpPr>
        <xdr:cNvPr id="113" name="直線コネクタ 112"/>
        <xdr:cNvCxnSpPr/>
      </xdr:nvCxnSpPr>
      <xdr:spPr>
        <a:xfrm>
          <a:off x="4546600" y="9928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21751</xdr:rowOff>
    </xdr:from>
    <xdr:ext cx="599010" cy="259045"/>
    <xdr:sp macro="" textlink="">
      <xdr:nvSpPr>
        <xdr:cNvPr id="114" name="物件費最大値テキスト"/>
        <xdr:cNvSpPr txBox="1"/>
      </xdr:nvSpPr>
      <xdr:spPr>
        <a:xfrm>
          <a:off x="4686300" y="859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276,635</a:t>
          </a:r>
          <a:endParaRPr kumimoji="1" lang="ja-JP" altLang="en-US" sz="1000" b="1">
            <a:latin typeface="ＭＳ Ｐゴシック"/>
          </a:endParaRPr>
        </a:p>
      </xdr:txBody>
    </xdr:sp>
    <xdr:clientData/>
  </xdr:oneCellAnchor>
  <xdr:twoCellAnchor>
    <xdr:from>
      <xdr:col>6</xdr:col>
      <xdr:colOff>422275</xdr:colOff>
      <xdr:row>51</xdr:row>
      <xdr:rowOff>75074</xdr:rowOff>
    </xdr:from>
    <xdr:to>
      <xdr:col>6</xdr:col>
      <xdr:colOff>600075</xdr:colOff>
      <xdr:row>51</xdr:row>
      <xdr:rowOff>75074</xdr:rowOff>
    </xdr:to>
    <xdr:cxnSp macro="">
      <xdr:nvCxnSpPr>
        <xdr:cNvPr id="115" name="直線コネクタ 114"/>
        <xdr:cNvCxnSpPr/>
      </xdr:nvCxnSpPr>
      <xdr:spPr>
        <a:xfrm>
          <a:off x="4546600" y="8819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109434</xdr:rowOff>
    </xdr:from>
    <xdr:to>
      <xdr:col>6</xdr:col>
      <xdr:colOff>511175</xdr:colOff>
      <xdr:row>57</xdr:row>
      <xdr:rowOff>131145</xdr:rowOff>
    </xdr:to>
    <xdr:cxnSp macro="">
      <xdr:nvCxnSpPr>
        <xdr:cNvPr id="116" name="直線コネクタ 115"/>
        <xdr:cNvCxnSpPr/>
      </xdr:nvCxnSpPr>
      <xdr:spPr>
        <a:xfrm flipV="1">
          <a:off x="3797300" y="9882084"/>
          <a:ext cx="838200" cy="2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16547</xdr:rowOff>
    </xdr:from>
    <xdr:ext cx="534377" cy="259045"/>
    <xdr:sp macro="" textlink="">
      <xdr:nvSpPr>
        <xdr:cNvPr id="117" name="物件費平均値テキスト"/>
        <xdr:cNvSpPr txBox="1"/>
      </xdr:nvSpPr>
      <xdr:spPr>
        <a:xfrm>
          <a:off x="4686300" y="96177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58,329</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165120</xdr:rowOff>
    </xdr:from>
    <xdr:to>
      <xdr:col>6</xdr:col>
      <xdr:colOff>561975</xdr:colOff>
      <xdr:row>57</xdr:row>
      <xdr:rowOff>95270</xdr:rowOff>
    </xdr:to>
    <xdr:sp macro="" textlink="">
      <xdr:nvSpPr>
        <xdr:cNvPr id="118" name="フローチャート : 判断 117"/>
        <xdr:cNvSpPr/>
      </xdr:nvSpPr>
      <xdr:spPr>
        <a:xfrm>
          <a:off x="4584700" y="9766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131145</xdr:rowOff>
    </xdr:from>
    <xdr:to>
      <xdr:col>5</xdr:col>
      <xdr:colOff>358775</xdr:colOff>
      <xdr:row>57</xdr:row>
      <xdr:rowOff>149091</xdr:rowOff>
    </xdr:to>
    <xdr:cxnSp macro="">
      <xdr:nvCxnSpPr>
        <xdr:cNvPr id="119" name="直線コネクタ 118"/>
        <xdr:cNvCxnSpPr/>
      </xdr:nvCxnSpPr>
      <xdr:spPr>
        <a:xfrm flipV="1">
          <a:off x="2908300" y="9903795"/>
          <a:ext cx="889000" cy="17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14792</xdr:rowOff>
    </xdr:from>
    <xdr:to>
      <xdr:col>5</xdr:col>
      <xdr:colOff>409575</xdr:colOff>
      <xdr:row>57</xdr:row>
      <xdr:rowOff>116392</xdr:rowOff>
    </xdr:to>
    <xdr:sp macro="" textlink="">
      <xdr:nvSpPr>
        <xdr:cNvPr id="120" name="フローチャート : 判断 119"/>
        <xdr:cNvSpPr/>
      </xdr:nvSpPr>
      <xdr:spPr>
        <a:xfrm>
          <a:off x="3746500" y="9787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132919</xdr:rowOff>
    </xdr:from>
    <xdr:ext cx="534377" cy="259045"/>
    <xdr:sp macro="" textlink="">
      <xdr:nvSpPr>
        <xdr:cNvPr id="121" name="テキスト ボックス 120"/>
        <xdr:cNvSpPr txBox="1"/>
      </xdr:nvSpPr>
      <xdr:spPr>
        <a:xfrm>
          <a:off x="3530111" y="956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53,709</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149091</xdr:rowOff>
    </xdr:from>
    <xdr:to>
      <xdr:col>4</xdr:col>
      <xdr:colOff>155575</xdr:colOff>
      <xdr:row>57</xdr:row>
      <xdr:rowOff>165057</xdr:rowOff>
    </xdr:to>
    <xdr:cxnSp macro="">
      <xdr:nvCxnSpPr>
        <xdr:cNvPr id="122" name="直線コネクタ 121"/>
        <xdr:cNvCxnSpPr/>
      </xdr:nvCxnSpPr>
      <xdr:spPr>
        <a:xfrm flipV="1">
          <a:off x="2019300" y="9921741"/>
          <a:ext cx="889000" cy="1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10413</xdr:rowOff>
    </xdr:from>
    <xdr:to>
      <xdr:col>4</xdr:col>
      <xdr:colOff>206375</xdr:colOff>
      <xdr:row>57</xdr:row>
      <xdr:rowOff>112013</xdr:rowOff>
    </xdr:to>
    <xdr:sp macro="" textlink="">
      <xdr:nvSpPr>
        <xdr:cNvPr id="123" name="フローチャート : 判断 122"/>
        <xdr:cNvSpPr/>
      </xdr:nvSpPr>
      <xdr:spPr>
        <a:xfrm>
          <a:off x="2857500" y="97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128540</xdr:rowOff>
    </xdr:from>
    <xdr:ext cx="534377" cy="259045"/>
    <xdr:sp macro="" textlink="">
      <xdr:nvSpPr>
        <xdr:cNvPr id="124" name="テキスト ボックス 123"/>
        <xdr:cNvSpPr txBox="1"/>
      </xdr:nvSpPr>
      <xdr:spPr>
        <a:xfrm>
          <a:off x="2641111" y="9558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54,667</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160110</xdr:rowOff>
    </xdr:from>
    <xdr:to>
      <xdr:col>2</xdr:col>
      <xdr:colOff>638175</xdr:colOff>
      <xdr:row>57</xdr:row>
      <xdr:rowOff>165057</xdr:rowOff>
    </xdr:to>
    <xdr:cxnSp macro="">
      <xdr:nvCxnSpPr>
        <xdr:cNvPr id="125" name="直線コネクタ 124"/>
        <xdr:cNvCxnSpPr/>
      </xdr:nvCxnSpPr>
      <xdr:spPr>
        <a:xfrm>
          <a:off x="1130300" y="9932760"/>
          <a:ext cx="889000" cy="4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24060</xdr:rowOff>
    </xdr:from>
    <xdr:to>
      <xdr:col>3</xdr:col>
      <xdr:colOff>3175</xdr:colOff>
      <xdr:row>57</xdr:row>
      <xdr:rowOff>125660</xdr:rowOff>
    </xdr:to>
    <xdr:sp macro="" textlink="">
      <xdr:nvSpPr>
        <xdr:cNvPr id="126" name="フローチャート : 判断 125"/>
        <xdr:cNvSpPr/>
      </xdr:nvSpPr>
      <xdr:spPr>
        <a:xfrm>
          <a:off x="1968500" y="979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142187</xdr:rowOff>
    </xdr:from>
    <xdr:ext cx="534377" cy="259045"/>
    <xdr:sp macro="" textlink="">
      <xdr:nvSpPr>
        <xdr:cNvPr id="127" name="テキスト ボックス 126"/>
        <xdr:cNvSpPr txBox="1"/>
      </xdr:nvSpPr>
      <xdr:spPr>
        <a:xfrm>
          <a:off x="1752111" y="957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51,682</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27279</xdr:rowOff>
    </xdr:from>
    <xdr:to>
      <xdr:col>1</xdr:col>
      <xdr:colOff>485775</xdr:colOff>
      <xdr:row>57</xdr:row>
      <xdr:rowOff>128879</xdr:rowOff>
    </xdr:to>
    <xdr:sp macro="" textlink="">
      <xdr:nvSpPr>
        <xdr:cNvPr id="128" name="フローチャート : 判断 127"/>
        <xdr:cNvSpPr/>
      </xdr:nvSpPr>
      <xdr:spPr>
        <a:xfrm>
          <a:off x="1079500" y="979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145406</xdr:rowOff>
    </xdr:from>
    <xdr:ext cx="534377" cy="259045"/>
    <xdr:sp macro="" textlink="">
      <xdr:nvSpPr>
        <xdr:cNvPr id="129" name="テキスト ボックス 128"/>
        <xdr:cNvSpPr txBox="1"/>
      </xdr:nvSpPr>
      <xdr:spPr>
        <a:xfrm>
          <a:off x="863111" y="957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50,978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58634</xdr:rowOff>
    </xdr:from>
    <xdr:to>
      <xdr:col>6</xdr:col>
      <xdr:colOff>561975</xdr:colOff>
      <xdr:row>57</xdr:row>
      <xdr:rowOff>160234</xdr:rowOff>
    </xdr:to>
    <xdr:sp macro="" textlink="">
      <xdr:nvSpPr>
        <xdr:cNvPr id="135" name="円/楕円 134"/>
        <xdr:cNvSpPr/>
      </xdr:nvSpPr>
      <xdr:spPr>
        <a:xfrm>
          <a:off x="4584700" y="9831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145011</xdr:rowOff>
    </xdr:from>
    <xdr:ext cx="534377" cy="259045"/>
    <xdr:sp macro="" textlink="">
      <xdr:nvSpPr>
        <xdr:cNvPr id="136" name="物件費該当値テキスト"/>
        <xdr:cNvSpPr txBox="1"/>
      </xdr:nvSpPr>
      <xdr:spPr>
        <a:xfrm>
          <a:off x="4686300" y="97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44,120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80345</xdr:rowOff>
    </xdr:from>
    <xdr:to>
      <xdr:col>5</xdr:col>
      <xdr:colOff>409575</xdr:colOff>
      <xdr:row>58</xdr:row>
      <xdr:rowOff>10495</xdr:rowOff>
    </xdr:to>
    <xdr:sp macro="" textlink="">
      <xdr:nvSpPr>
        <xdr:cNvPr id="137" name="円/楕円 136"/>
        <xdr:cNvSpPr/>
      </xdr:nvSpPr>
      <xdr:spPr>
        <a:xfrm>
          <a:off x="3746500" y="9852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1622</xdr:rowOff>
    </xdr:from>
    <xdr:ext cx="534377" cy="259045"/>
    <xdr:sp macro="" textlink="">
      <xdr:nvSpPr>
        <xdr:cNvPr id="138" name="テキスト ボックス 137"/>
        <xdr:cNvSpPr txBox="1"/>
      </xdr:nvSpPr>
      <xdr:spPr>
        <a:xfrm>
          <a:off x="3530111" y="9945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39,371</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98291</xdr:rowOff>
    </xdr:from>
    <xdr:to>
      <xdr:col>4</xdr:col>
      <xdr:colOff>206375</xdr:colOff>
      <xdr:row>58</xdr:row>
      <xdr:rowOff>28441</xdr:rowOff>
    </xdr:to>
    <xdr:sp macro="" textlink="">
      <xdr:nvSpPr>
        <xdr:cNvPr id="139" name="円/楕円 138"/>
        <xdr:cNvSpPr/>
      </xdr:nvSpPr>
      <xdr:spPr>
        <a:xfrm>
          <a:off x="2857500" y="9870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19568</xdr:rowOff>
    </xdr:from>
    <xdr:ext cx="534377" cy="259045"/>
    <xdr:sp macro="" textlink="">
      <xdr:nvSpPr>
        <xdr:cNvPr id="140" name="テキスト ボックス 139"/>
        <xdr:cNvSpPr txBox="1"/>
      </xdr:nvSpPr>
      <xdr:spPr>
        <a:xfrm>
          <a:off x="2641111" y="9963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114257</xdr:rowOff>
    </xdr:from>
    <xdr:to>
      <xdr:col>3</xdr:col>
      <xdr:colOff>3175</xdr:colOff>
      <xdr:row>58</xdr:row>
      <xdr:rowOff>44407</xdr:rowOff>
    </xdr:to>
    <xdr:sp macro="" textlink="">
      <xdr:nvSpPr>
        <xdr:cNvPr id="141" name="円/楕円 140"/>
        <xdr:cNvSpPr/>
      </xdr:nvSpPr>
      <xdr:spPr>
        <a:xfrm>
          <a:off x="1968500" y="988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35534</xdr:rowOff>
    </xdr:from>
    <xdr:ext cx="534377" cy="259045"/>
    <xdr:sp macro="" textlink="">
      <xdr:nvSpPr>
        <xdr:cNvPr id="142" name="テキスト ボックス 141"/>
        <xdr:cNvSpPr txBox="1"/>
      </xdr:nvSpPr>
      <xdr:spPr>
        <a:xfrm>
          <a:off x="1752111" y="9979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31,954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109310</xdr:rowOff>
    </xdr:from>
    <xdr:to>
      <xdr:col>1</xdr:col>
      <xdr:colOff>485775</xdr:colOff>
      <xdr:row>58</xdr:row>
      <xdr:rowOff>39460</xdr:rowOff>
    </xdr:to>
    <xdr:sp macro="" textlink="">
      <xdr:nvSpPr>
        <xdr:cNvPr id="143" name="円/楕円 142"/>
        <xdr:cNvSpPr/>
      </xdr:nvSpPr>
      <xdr:spPr>
        <a:xfrm>
          <a:off x="1079500" y="988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30587</xdr:rowOff>
    </xdr:from>
    <xdr:ext cx="534377" cy="259045"/>
    <xdr:sp macro="" textlink="">
      <xdr:nvSpPr>
        <xdr:cNvPr id="144" name="テキスト ボックス 143"/>
        <xdr:cNvSpPr txBox="1"/>
      </xdr:nvSpPr>
      <xdr:spPr>
        <a:xfrm>
          <a:off x="863111" y="997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2,561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56" name="テキスト ボックス 155"/>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35577</xdr:rowOff>
    </xdr:from>
    <xdr:ext cx="467179" cy="259045"/>
    <xdr:sp macro="" textlink="">
      <xdr:nvSpPr>
        <xdr:cNvPr id="158" name="テキスト ボックス 157"/>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0" name="テキスト ボックス 159"/>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2" name="テキスト ボックス 161"/>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64" name="テキスト ボックス 163"/>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67614</xdr:rowOff>
    </xdr:from>
    <xdr:to>
      <xdr:col>6</xdr:col>
      <xdr:colOff>510540</xdr:colOff>
      <xdr:row>79</xdr:row>
      <xdr:rowOff>15647</xdr:rowOff>
    </xdr:to>
    <xdr:cxnSp macro="">
      <xdr:nvCxnSpPr>
        <xdr:cNvPr id="168" name="直線コネクタ 167"/>
        <xdr:cNvCxnSpPr/>
      </xdr:nvCxnSpPr>
      <xdr:spPr>
        <a:xfrm flipV="1">
          <a:off x="4633595" y="12069114"/>
          <a:ext cx="1270" cy="1491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19474</xdr:rowOff>
    </xdr:from>
    <xdr:ext cx="378565" cy="259045"/>
    <xdr:sp macro="" textlink="">
      <xdr:nvSpPr>
        <xdr:cNvPr id="169" name="維持補修費最小値テキスト"/>
        <xdr:cNvSpPr txBox="1"/>
      </xdr:nvSpPr>
      <xdr:spPr>
        <a:xfrm>
          <a:off x="4686300" y="135640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378</a:t>
          </a:r>
          <a:endParaRPr kumimoji="1" lang="ja-JP" altLang="en-US" sz="1000" b="1">
            <a:latin typeface="ＭＳ Ｐゴシック"/>
          </a:endParaRPr>
        </a:p>
      </xdr:txBody>
    </xdr:sp>
    <xdr:clientData/>
  </xdr:oneCellAnchor>
  <xdr:twoCellAnchor>
    <xdr:from>
      <xdr:col>6</xdr:col>
      <xdr:colOff>422275</xdr:colOff>
      <xdr:row>79</xdr:row>
      <xdr:rowOff>15647</xdr:rowOff>
    </xdr:from>
    <xdr:to>
      <xdr:col>6</xdr:col>
      <xdr:colOff>600075</xdr:colOff>
      <xdr:row>79</xdr:row>
      <xdr:rowOff>15647</xdr:rowOff>
    </xdr:to>
    <xdr:cxnSp macro="">
      <xdr:nvCxnSpPr>
        <xdr:cNvPr id="170" name="直線コネクタ 169"/>
        <xdr:cNvCxnSpPr/>
      </xdr:nvCxnSpPr>
      <xdr:spPr>
        <a:xfrm>
          <a:off x="4546600" y="1356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14291</xdr:rowOff>
    </xdr:from>
    <xdr:ext cx="534377" cy="259045"/>
    <xdr:sp macro="" textlink="">
      <xdr:nvSpPr>
        <xdr:cNvPr id="171" name="維持補修費最大値テキスト"/>
        <xdr:cNvSpPr txBox="1"/>
      </xdr:nvSpPr>
      <xdr:spPr>
        <a:xfrm>
          <a:off x="4686300" y="11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19,946</a:t>
          </a:r>
          <a:endParaRPr kumimoji="1" lang="ja-JP" altLang="en-US" sz="1000" b="1">
            <a:latin typeface="ＭＳ Ｐゴシック"/>
          </a:endParaRPr>
        </a:p>
      </xdr:txBody>
    </xdr:sp>
    <xdr:clientData/>
  </xdr:oneCellAnchor>
  <xdr:twoCellAnchor>
    <xdr:from>
      <xdr:col>6</xdr:col>
      <xdr:colOff>422275</xdr:colOff>
      <xdr:row>70</xdr:row>
      <xdr:rowOff>67614</xdr:rowOff>
    </xdr:from>
    <xdr:to>
      <xdr:col>6</xdr:col>
      <xdr:colOff>600075</xdr:colOff>
      <xdr:row>70</xdr:row>
      <xdr:rowOff>67614</xdr:rowOff>
    </xdr:to>
    <xdr:cxnSp macro="">
      <xdr:nvCxnSpPr>
        <xdr:cNvPr id="172" name="直線コネクタ 171"/>
        <xdr:cNvCxnSpPr/>
      </xdr:nvCxnSpPr>
      <xdr:spPr>
        <a:xfrm>
          <a:off x="4546600" y="12069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86283</xdr:rowOff>
    </xdr:from>
    <xdr:to>
      <xdr:col>6</xdr:col>
      <xdr:colOff>511175</xdr:colOff>
      <xdr:row>78</xdr:row>
      <xdr:rowOff>107314</xdr:rowOff>
    </xdr:to>
    <xdr:cxnSp macro="">
      <xdr:nvCxnSpPr>
        <xdr:cNvPr id="173" name="直線コネクタ 172"/>
        <xdr:cNvCxnSpPr/>
      </xdr:nvCxnSpPr>
      <xdr:spPr>
        <a:xfrm flipV="1">
          <a:off x="3797300" y="13459383"/>
          <a:ext cx="838200" cy="21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93184</xdr:rowOff>
    </xdr:from>
    <xdr:ext cx="469744" cy="259045"/>
    <xdr:sp macro="" textlink="">
      <xdr:nvSpPr>
        <xdr:cNvPr id="174" name="維持補修費平均値テキスト"/>
        <xdr:cNvSpPr txBox="1"/>
      </xdr:nvSpPr>
      <xdr:spPr>
        <a:xfrm>
          <a:off x="4686300" y="13123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3,494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70307</xdr:rowOff>
    </xdr:from>
    <xdr:to>
      <xdr:col>6</xdr:col>
      <xdr:colOff>561975</xdr:colOff>
      <xdr:row>78</xdr:row>
      <xdr:rowOff>457</xdr:rowOff>
    </xdr:to>
    <xdr:sp macro="" textlink="">
      <xdr:nvSpPr>
        <xdr:cNvPr id="175" name="フローチャート : 判断 174"/>
        <xdr:cNvSpPr/>
      </xdr:nvSpPr>
      <xdr:spPr>
        <a:xfrm>
          <a:off x="45847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102743</xdr:rowOff>
    </xdr:from>
    <xdr:to>
      <xdr:col>5</xdr:col>
      <xdr:colOff>358775</xdr:colOff>
      <xdr:row>78</xdr:row>
      <xdr:rowOff>107314</xdr:rowOff>
    </xdr:to>
    <xdr:cxnSp macro="">
      <xdr:nvCxnSpPr>
        <xdr:cNvPr id="176" name="直線コネクタ 175"/>
        <xdr:cNvCxnSpPr/>
      </xdr:nvCxnSpPr>
      <xdr:spPr>
        <a:xfrm>
          <a:off x="2908300" y="13475843"/>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69850</xdr:rowOff>
    </xdr:from>
    <xdr:to>
      <xdr:col>5</xdr:col>
      <xdr:colOff>409575</xdr:colOff>
      <xdr:row>78</xdr:row>
      <xdr:rowOff>0</xdr:rowOff>
    </xdr:to>
    <xdr:sp macro="" textlink="">
      <xdr:nvSpPr>
        <xdr:cNvPr id="177" name="フローチャート : 判断 176"/>
        <xdr:cNvSpPr/>
      </xdr:nvSpPr>
      <xdr:spPr>
        <a:xfrm>
          <a:off x="3746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16527</xdr:rowOff>
    </xdr:from>
    <xdr:ext cx="469744" cy="259045"/>
    <xdr:sp macro="" textlink="">
      <xdr:nvSpPr>
        <xdr:cNvPr id="178" name="テキスト ボックス 177"/>
        <xdr:cNvSpPr txBox="1"/>
      </xdr:nvSpPr>
      <xdr:spPr>
        <a:xfrm>
          <a:off x="3562427"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3,500</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102743</xdr:rowOff>
    </xdr:from>
    <xdr:to>
      <xdr:col>4</xdr:col>
      <xdr:colOff>155575</xdr:colOff>
      <xdr:row>78</xdr:row>
      <xdr:rowOff>108305</xdr:rowOff>
    </xdr:to>
    <xdr:cxnSp macro="">
      <xdr:nvCxnSpPr>
        <xdr:cNvPr id="179" name="直線コネクタ 178"/>
        <xdr:cNvCxnSpPr/>
      </xdr:nvCxnSpPr>
      <xdr:spPr>
        <a:xfrm flipV="1">
          <a:off x="2019300" y="13475843"/>
          <a:ext cx="889000" cy="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51563</xdr:rowOff>
    </xdr:from>
    <xdr:to>
      <xdr:col>4</xdr:col>
      <xdr:colOff>206375</xdr:colOff>
      <xdr:row>77</xdr:row>
      <xdr:rowOff>153163</xdr:rowOff>
    </xdr:to>
    <xdr:sp macro="" textlink="">
      <xdr:nvSpPr>
        <xdr:cNvPr id="180" name="フローチャート : 判断 179"/>
        <xdr:cNvSpPr/>
      </xdr:nvSpPr>
      <xdr:spPr>
        <a:xfrm>
          <a:off x="2857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169690</xdr:rowOff>
    </xdr:from>
    <xdr:ext cx="469744" cy="259045"/>
    <xdr:sp macro="" textlink="">
      <xdr:nvSpPr>
        <xdr:cNvPr id="181" name="テキスト ボックス 180"/>
        <xdr:cNvSpPr txBox="1"/>
      </xdr:nvSpPr>
      <xdr:spPr>
        <a:xfrm>
          <a:off x="2673427"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3,740</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108305</xdr:rowOff>
    </xdr:from>
    <xdr:to>
      <xdr:col>2</xdr:col>
      <xdr:colOff>638175</xdr:colOff>
      <xdr:row>78</xdr:row>
      <xdr:rowOff>120726</xdr:rowOff>
    </xdr:to>
    <xdr:cxnSp macro="">
      <xdr:nvCxnSpPr>
        <xdr:cNvPr id="182" name="直線コネクタ 181"/>
        <xdr:cNvCxnSpPr/>
      </xdr:nvCxnSpPr>
      <xdr:spPr>
        <a:xfrm flipV="1">
          <a:off x="1130300" y="13481405"/>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68631</xdr:rowOff>
    </xdr:from>
    <xdr:to>
      <xdr:col>3</xdr:col>
      <xdr:colOff>3175</xdr:colOff>
      <xdr:row>77</xdr:row>
      <xdr:rowOff>170231</xdr:rowOff>
    </xdr:to>
    <xdr:sp macro="" textlink="">
      <xdr:nvSpPr>
        <xdr:cNvPr id="183" name="フローチャート : 判断 182"/>
        <xdr:cNvSpPr/>
      </xdr:nvSpPr>
      <xdr:spPr>
        <a:xfrm>
          <a:off x="1968500" y="1327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15308</xdr:rowOff>
    </xdr:from>
    <xdr:ext cx="469744" cy="259045"/>
    <xdr:sp macro="" textlink="">
      <xdr:nvSpPr>
        <xdr:cNvPr id="184" name="テキスト ボックス 183"/>
        <xdr:cNvSpPr txBox="1"/>
      </xdr:nvSpPr>
      <xdr:spPr>
        <a:xfrm>
          <a:off x="1784427" y="1304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58496</xdr:rowOff>
    </xdr:from>
    <xdr:to>
      <xdr:col>1</xdr:col>
      <xdr:colOff>485775</xdr:colOff>
      <xdr:row>77</xdr:row>
      <xdr:rowOff>160096</xdr:rowOff>
    </xdr:to>
    <xdr:sp macro="" textlink="">
      <xdr:nvSpPr>
        <xdr:cNvPr id="185" name="フローチャート : 判断 184"/>
        <xdr:cNvSpPr/>
      </xdr:nvSpPr>
      <xdr:spPr>
        <a:xfrm>
          <a:off x="1079500" y="1326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5173</xdr:rowOff>
    </xdr:from>
    <xdr:ext cx="469744" cy="259045"/>
    <xdr:sp macro="" textlink="">
      <xdr:nvSpPr>
        <xdr:cNvPr id="186" name="テキスト ボックス 185"/>
        <xdr:cNvSpPr txBox="1"/>
      </xdr:nvSpPr>
      <xdr:spPr>
        <a:xfrm>
          <a:off x="895427" y="13035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35483</xdr:rowOff>
    </xdr:from>
    <xdr:to>
      <xdr:col>6</xdr:col>
      <xdr:colOff>561975</xdr:colOff>
      <xdr:row>78</xdr:row>
      <xdr:rowOff>137083</xdr:rowOff>
    </xdr:to>
    <xdr:sp macro="" textlink="">
      <xdr:nvSpPr>
        <xdr:cNvPr id="192" name="円/楕円 191"/>
        <xdr:cNvSpPr/>
      </xdr:nvSpPr>
      <xdr:spPr>
        <a:xfrm>
          <a:off x="4584700" y="1340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121860</xdr:rowOff>
    </xdr:from>
    <xdr:ext cx="469744" cy="259045"/>
    <xdr:sp macro="" textlink="">
      <xdr:nvSpPr>
        <xdr:cNvPr id="193" name="維持補修費該当値テキスト"/>
        <xdr:cNvSpPr txBox="1"/>
      </xdr:nvSpPr>
      <xdr:spPr>
        <a:xfrm>
          <a:off x="4686300" y="1332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1,701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56514</xdr:rowOff>
    </xdr:from>
    <xdr:to>
      <xdr:col>5</xdr:col>
      <xdr:colOff>409575</xdr:colOff>
      <xdr:row>78</xdr:row>
      <xdr:rowOff>158114</xdr:rowOff>
    </xdr:to>
    <xdr:sp macro="" textlink="">
      <xdr:nvSpPr>
        <xdr:cNvPr id="194" name="円/楕円 193"/>
        <xdr:cNvSpPr/>
      </xdr:nvSpPr>
      <xdr:spPr>
        <a:xfrm>
          <a:off x="3746500" y="13429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149241</xdr:rowOff>
    </xdr:from>
    <xdr:ext cx="469744" cy="259045"/>
    <xdr:sp macro="" textlink="">
      <xdr:nvSpPr>
        <xdr:cNvPr id="195" name="テキスト ボックス 194"/>
        <xdr:cNvSpPr txBox="1"/>
      </xdr:nvSpPr>
      <xdr:spPr>
        <a:xfrm>
          <a:off x="3562427" y="1352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51943</xdr:rowOff>
    </xdr:from>
    <xdr:to>
      <xdr:col>4</xdr:col>
      <xdr:colOff>206375</xdr:colOff>
      <xdr:row>78</xdr:row>
      <xdr:rowOff>153543</xdr:rowOff>
    </xdr:to>
    <xdr:sp macro="" textlink="">
      <xdr:nvSpPr>
        <xdr:cNvPr id="196" name="円/楕円 195"/>
        <xdr:cNvSpPr/>
      </xdr:nvSpPr>
      <xdr:spPr>
        <a:xfrm>
          <a:off x="2857500" y="134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144670</xdr:rowOff>
    </xdr:from>
    <xdr:ext cx="469744" cy="259045"/>
    <xdr:sp macro="" textlink="">
      <xdr:nvSpPr>
        <xdr:cNvPr id="197" name="テキスト ボックス 196"/>
        <xdr:cNvSpPr txBox="1"/>
      </xdr:nvSpPr>
      <xdr:spPr>
        <a:xfrm>
          <a:off x="2673427" y="1351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57505</xdr:rowOff>
    </xdr:from>
    <xdr:to>
      <xdr:col>3</xdr:col>
      <xdr:colOff>3175</xdr:colOff>
      <xdr:row>78</xdr:row>
      <xdr:rowOff>159105</xdr:rowOff>
    </xdr:to>
    <xdr:sp macro="" textlink="">
      <xdr:nvSpPr>
        <xdr:cNvPr id="198" name="円/楕円 197"/>
        <xdr:cNvSpPr/>
      </xdr:nvSpPr>
      <xdr:spPr>
        <a:xfrm>
          <a:off x="1968500" y="13430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150232</xdr:rowOff>
    </xdr:from>
    <xdr:ext cx="469744" cy="259045"/>
    <xdr:sp macro="" textlink="">
      <xdr:nvSpPr>
        <xdr:cNvPr id="199" name="テキスト ボックス 198"/>
        <xdr:cNvSpPr txBox="1"/>
      </xdr:nvSpPr>
      <xdr:spPr>
        <a:xfrm>
          <a:off x="1784427" y="13523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1,412</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69926</xdr:rowOff>
    </xdr:from>
    <xdr:to>
      <xdr:col>1</xdr:col>
      <xdr:colOff>485775</xdr:colOff>
      <xdr:row>79</xdr:row>
      <xdr:rowOff>76</xdr:rowOff>
    </xdr:to>
    <xdr:sp macro="" textlink="">
      <xdr:nvSpPr>
        <xdr:cNvPr id="200" name="円/楕円 199"/>
        <xdr:cNvSpPr/>
      </xdr:nvSpPr>
      <xdr:spPr>
        <a:xfrm>
          <a:off x="1079500" y="13443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162653</xdr:rowOff>
    </xdr:from>
    <xdr:ext cx="469744" cy="259045"/>
    <xdr:sp macro="" textlink="">
      <xdr:nvSpPr>
        <xdr:cNvPr id="201" name="テキスト ボックス 200"/>
        <xdr:cNvSpPr txBox="1"/>
      </xdr:nvSpPr>
      <xdr:spPr>
        <a:xfrm>
          <a:off x="895427" y="13535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82,060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78226</xdr:rowOff>
    </xdr:from>
    <xdr:to>
      <xdr:col>6</xdr:col>
      <xdr:colOff>510540</xdr:colOff>
      <xdr:row>99</xdr:row>
      <xdr:rowOff>75330</xdr:rowOff>
    </xdr:to>
    <xdr:cxnSp macro="">
      <xdr:nvCxnSpPr>
        <xdr:cNvPr id="226" name="直線コネクタ 225"/>
        <xdr:cNvCxnSpPr/>
      </xdr:nvCxnSpPr>
      <xdr:spPr>
        <a:xfrm flipV="1">
          <a:off x="4633595" y="15508726"/>
          <a:ext cx="1270" cy="1540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79157</xdr:rowOff>
    </xdr:from>
    <xdr:ext cx="534377" cy="259045"/>
    <xdr:sp macro="" textlink="">
      <xdr:nvSpPr>
        <xdr:cNvPr id="227" name="扶助費最小値テキスト"/>
        <xdr:cNvSpPr txBox="1"/>
      </xdr:nvSpPr>
      <xdr:spPr>
        <a:xfrm>
          <a:off x="4686300" y="17052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38,379</a:t>
          </a:r>
          <a:endParaRPr kumimoji="1" lang="ja-JP" altLang="en-US" sz="1000" b="1">
            <a:latin typeface="ＭＳ Ｐゴシック"/>
          </a:endParaRPr>
        </a:p>
      </xdr:txBody>
    </xdr:sp>
    <xdr:clientData/>
  </xdr:oneCellAnchor>
  <xdr:twoCellAnchor>
    <xdr:from>
      <xdr:col>6</xdr:col>
      <xdr:colOff>422275</xdr:colOff>
      <xdr:row>99</xdr:row>
      <xdr:rowOff>75330</xdr:rowOff>
    </xdr:from>
    <xdr:to>
      <xdr:col>6</xdr:col>
      <xdr:colOff>600075</xdr:colOff>
      <xdr:row>99</xdr:row>
      <xdr:rowOff>75330</xdr:rowOff>
    </xdr:to>
    <xdr:cxnSp macro="">
      <xdr:nvCxnSpPr>
        <xdr:cNvPr id="228" name="直線コネクタ 227"/>
        <xdr:cNvCxnSpPr/>
      </xdr:nvCxnSpPr>
      <xdr:spPr>
        <a:xfrm>
          <a:off x="4546600" y="1704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24903</xdr:rowOff>
    </xdr:from>
    <xdr:ext cx="599010" cy="259045"/>
    <xdr:sp macro="" textlink="">
      <xdr:nvSpPr>
        <xdr:cNvPr id="229" name="扶助費最大値テキスト"/>
        <xdr:cNvSpPr txBox="1"/>
      </xdr:nvSpPr>
      <xdr:spPr>
        <a:xfrm>
          <a:off x="4686300" y="1528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119,227</a:t>
          </a:r>
          <a:endParaRPr kumimoji="1" lang="ja-JP" altLang="en-US" sz="1000" b="1">
            <a:latin typeface="ＭＳ Ｐゴシック"/>
          </a:endParaRPr>
        </a:p>
      </xdr:txBody>
    </xdr:sp>
    <xdr:clientData/>
  </xdr:oneCellAnchor>
  <xdr:twoCellAnchor>
    <xdr:from>
      <xdr:col>6</xdr:col>
      <xdr:colOff>422275</xdr:colOff>
      <xdr:row>90</xdr:row>
      <xdr:rowOff>78226</xdr:rowOff>
    </xdr:from>
    <xdr:to>
      <xdr:col>6</xdr:col>
      <xdr:colOff>600075</xdr:colOff>
      <xdr:row>90</xdr:row>
      <xdr:rowOff>78226</xdr:rowOff>
    </xdr:to>
    <xdr:cxnSp macro="">
      <xdr:nvCxnSpPr>
        <xdr:cNvPr id="230" name="直線コネクタ 229"/>
        <xdr:cNvCxnSpPr/>
      </xdr:nvCxnSpPr>
      <xdr:spPr>
        <a:xfrm>
          <a:off x="4546600" y="1550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149758</xdr:rowOff>
    </xdr:from>
    <xdr:to>
      <xdr:col>6</xdr:col>
      <xdr:colOff>511175</xdr:colOff>
      <xdr:row>98</xdr:row>
      <xdr:rowOff>28487</xdr:rowOff>
    </xdr:to>
    <xdr:cxnSp macro="">
      <xdr:nvCxnSpPr>
        <xdr:cNvPr id="231" name="直線コネクタ 230"/>
        <xdr:cNvCxnSpPr/>
      </xdr:nvCxnSpPr>
      <xdr:spPr>
        <a:xfrm flipV="1">
          <a:off x="3797300" y="16780408"/>
          <a:ext cx="838200" cy="50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47693</xdr:rowOff>
    </xdr:from>
    <xdr:ext cx="534377" cy="259045"/>
    <xdr:sp macro="" textlink="">
      <xdr:nvSpPr>
        <xdr:cNvPr id="232" name="扶助費平均値テキスト"/>
        <xdr:cNvSpPr txBox="1"/>
      </xdr:nvSpPr>
      <xdr:spPr>
        <a:xfrm>
          <a:off x="4686300" y="163354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65,364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24816</xdr:rowOff>
    </xdr:from>
    <xdr:to>
      <xdr:col>6</xdr:col>
      <xdr:colOff>561975</xdr:colOff>
      <xdr:row>96</xdr:row>
      <xdr:rowOff>126416</xdr:rowOff>
    </xdr:to>
    <xdr:sp macro="" textlink="">
      <xdr:nvSpPr>
        <xdr:cNvPr id="233" name="フローチャート : 判断 232"/>
        <xdr:cNvSpPr/>
      </xdr:nvSpPr>
      <xdr:spPr>
        <a:xfrm>
          <a:off x="45847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28487</xdr:rowOff>
    </xdr:from>
    <xdr:to>
      <xdr:col>5</xdr:col>
      <xdr:colOff>358775</xdr:colOff>
      <xdr:row>98</xdr:row>
      <xdr:rowOff>59519</xdr:rowOff>
    </xdr:to>
    <xdr:cxnSp macro="">
      <xdr:nvCxnSpPr>
        <xdr:cNvPr id="234" name="直線コネクタ 233"/>
        <xdr:cNvCxnSpPr/>
      </xdr:nvCxnSpPr>
      <xdr:spPr>
        <a:xfrm flipV="1">
          <a:off x="2908300" y="16830587"/>
          <a:ext cx="889000" cy="31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132544</xdr:rowOff>
    </xdr:from>
    <xdr:to>
      <xdr:col>5</xdr:col>
      <xdr:colOff>409575</xdr:colOff>
      <xdr:row>97</xdr:row>
      <xdr:rowOff>62694</xdr:rowOff>
    </xdr:to>
    <xdr:sp macro="" textlink="">
      <xdr:nvSpPr>
        <xdr:cNvPr id="235" name="フローチャート : 判断 234"/>
        <xdr:cNvSpPr/>
      </xdr:nvSpPr>
      <xdr:spPr>
        <a:xfrm>
          <a:off x="3746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79221</xdr:rowOff>
    </xdr:from>
    <xdr:ext cx="534377" cy="259045"/>
    <xdr:sp macro="" textlink="">
      <xdr:nvSpPr>
        <xdr:cNvPr id="236" name="テキスト ボックス 235"/>
        <xdr:cNvSpPr txBox="1"/>
      </xdr:nvSpPr>
      <xdr:spPr>
        <a:xfrm>
          <a:off x="3530111" y="16366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59,709</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59519</xdr:rowOff>
    </xdr:from>
    <xdr:to>
      <xdr:col>4</xdr:col>
      <xdr:colOff>155575</xdr:colOff>
      <xdr:row>98</xdr:row>
      <xdr:rowOff>134175</xdr:rowOff>
    </xdr:to>
    <xdr:cxnSp macro="">
      <xdr:nvCxnSpPr>
        <xdr:cNvPr id="237" name="直線コネクタ 236"/>
        <xdr:cNvCxnSpPr/>
      </xdr:nvCxnSpPr>
      <xdr:spPr>
        <a:xfrm flipV="1">
          <a:off x="2019300" y="16861619"/>
          <a:ext cx="889000" cy="74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23121</xdr:rowOff>
    </xdr:from>
    <xdr:to>
      <xdr:col>4</xdr:col>
      <xdr:colOff>206375</xdr:colOff>
      <xdr:row>97</xdr:row>
      <xdr:rowOff>124721</xdr:rowOff>
    </xdr:to>
    <xdr:sp macro="" textlink="">
      <xdr:nvSpPr>
        <xdr:cNvPr id="238" name="フローチャート : 判断 237"/>
        <xdr:cNvSpPr/>
      </xdr:nvSpPr>
      <xdr:spPr>
        <a:xfrm>
          <a:off x="2857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141248</xdr:rowOff>
    </xdr:from>
    <xdr:ext cx="534377" cy="259045"/>
    <xdr:sp macro="" textlink="">
      <xdr:nvSpPr>
        <xdr:cNvPr id="239" name="テキスト ボックス 238"/>
        <xdr:cNvSpPr txBox="1"/>
      </xdr:nvSpPr>
      <xdr:spPr>
        <a:xfrm>
          <a:off x="2641111" y="16428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56,453</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134175</xdr:rowOff>
    </xdr:from>
    <xdr:to>
      <xdr:col>2</xdr:col>
      <xdr:colOff>638175</xdr:colOff>
      <xdr:row>98</xdr:row>
      <xdr:rowOff>139643</xdr:rowOff>
    </xdr:to>
    <xdr:cxnSp macro="">
      <xdr:nvCxnSpPr>
        <xdr:cNvPr id="240" name="直線コネクタ 239"/>
        <xdr:cNvCxnSpPr/>
      </xdr:nvCxnSpPr>
      <xdr:spPr>
        <a:xfrm flipV="1">
          <a:off x="1130300" y="16936275"/>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130772</xdr:rowOff>
    </xdr:from>
    <xdr:to>
      <xdr:col>3</xdr:col>
      <xdr:colOff>3175</xdr:colOff>
      <xdr:row>98</xdr:row>
      <xdr:rowOff>60922</xdr:rowOff>
    </xdr:to>
    <xdr:sp macro="" textlink="">
      <xdr:nvSpPr>
        <xdr:cNvPr id="241" name="フローチャート : 判断 240"/>
        <xdr:cNvSpPr/>
      </xdr:nvSpPr>
      <xdr:spPr>
        <a:xfrm>
          <a:off x="1968500" y="16761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77449</xdr:rowOff>
    </xdr:from>
    <xdr:ext cx="534377" cy="259045"/>
    <xdr:sp macro="" textlink="">
      <xdr:nvSpPr>
        <xdr:cNvPr id="242" name="テキスト ボックス 241"/>
        <xdr:cNvSpPr txBox="1"/>
      </xdr:nvSpPr>
      <xdr:spPr>
        <a:xfrm>
          <a:off x="1752111" y="16536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50,802</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145535</xdr:rowOff>
    </xdr:from>
    <xdr:to>
      <xdr:col>1</xdr:col>
      <xdr:colOff>485775</xdr:colOff>
      <xdr:row>98</xdr:row>
      <xdr:rowOff>75685</xdr:rowOff>
    </xdr:to>
    <xdr:sp macro="" textlink="">
      <xdr:nvSpPr>
        <xdr:cNvPr id="243" name="フローチャート : 判断 242"/>
        <xdr:cNvSpPr/>
      </xdr:nvSpPr>
      <xdr:spPr>
        <a:xfrm>
          <a:off x="1079500" y="1677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92212</xdr:rowOff>
    </xdr:from>
    <xdr:ext cx="534377" cy="259045"/>
    <xdr:sp macro="" textlink="">
      <xdr:nvSpPr>
        <xdr:cNvPr id="244" name="テキスト ボックス 243"/>
        <xdr:cNvSpPr txBox="1"/>
      </xdr:nvSpPr>
      <xdr:spPr>
        <a:xfrm>
          <a:off x="863111" y="16551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98958</xdr:rowOff>
    </xdr:from>
    <xdr:to>
      <xdr:col>6</xdr:col>
      <xdr:colOff>561975</xdr:colOff>
      <xdr:row>98</xdr:row>
      <xdr:rowOff>29108</xdr:rowOff>
    </xdr:to>
    <xdr:sp macro="" textlink="">
      <xdr:nvSpPr>
        <xdr:cNvPr id="250" name="円/楕円 249"/>
        <xdr:cNvSpPr/>
      </xdr:nvSpPr>
      <xdr:spPr>
        <a:xfrm>
          <a:off x="4584700" y="1672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77385</xdr:rowOff>
    </xdr:from>
    <xdr:ext cx="534377" cy="259045"/>
    <xdr:sp macro="" textlink="">
      <xdr:nvSpPr>
        <xdr:cNvPr id="251" name="扶助費該当値テキスト"/>
        <xdr:cNvSpPr txBox="1"/>
      </xdr:nvSpPr>
      <xdr:spPr>
        <a:xfrm>
          <a:off x="4686300" y="167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52,472</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149137</xdr:rowOff>
    </xdr:from>
    <xdr:to>
      <xdr:col>5</xdr:col>
      <xdr:colOff>409575</xdr:colOff>
      <xdr:row>98</xdr:row>
      <xdr:rowOff>79287</xdr:rowOff>
    </xdr:to>
    <xdr:sp macro="" textlink="">
      <xdr:nvSpPr>
        <xdr:cNvPr id="252" name="円/楕円 251"/>
        <xdr:cNvSpPr/>
      </xdr:nvSpPr>
      <xdr:spPr>
        <a:xfrm>
          <a:off x="3746500" y="16779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70414</xdr:rowOff>
    </xdr:from>
    <xdr:ext cx="534377" cy="259045"/>
    <xdr:sp macro="" textlink="">
      <xdr:nvSpPr>
        <xdr:cNvPr id="253" name="テキスト ボックス 252"/>
        <xdr:cNvSpPr txBox="1"/>
      </xdr:nvSpPr>
      <xdr:spPr>
        <a:xfrm>
          <a:off x="3530111" y="1687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49,838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8719</xdr:rowOff>
    </xdr:from>
    <xdr:to>
      <xdr:col>4</xdr:col>
      <xdr:colOff>206375</xdr:colOff>
      <xdr:row>98</xdr:row>
      <xdr:rowOff>110319</xdr:rowOff>
    </xdr:to>
    <xdr:sp macro="" textlink="">
      <xdr:nvSpPr>
        <xdr:cNvPr id="254" name="円/楕円 253"/>
        <xdr:cNvSpPr/>
      </xdr:nvSpPr>
      <xdr:spPr>
        <a:xfrm>
          <a:off x="2857500" y="1681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101446</xdr:rowOff>
    </xdr:from>
    <xdr:ext cx="534377" cy="259045"/>
    <xdr:sp macro="" textlink="">
      <xdr:nvSpPr>
        <xdr:cNvPr id="255" name="テキスト ボックス 254"/>
        <xdr:cNvSpPr txBox="1"/>
      </xdr:nvSpPr>
      <xdr:spPr>
        <a:xfrm>
          <a:off x="2641111" y="1690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48,209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83375</xdr:rowOff>
    </xdr:from>
    <xdr:to>
      <xdr:col>3</xdr:col>
      <xdr:colOff>3175</xdr:colOff>
      <xdr:row>99</xdr:row>
      <xdr:rowOff>13525</xdr:rowOff>
    </xdr:to>
    <xdr:sp macro="" textlink="">
      <xdr:nvSpPr>
        <xdr:cNvPr id="256" name="円/楕円 255"/>
        <xdr:cNvSpPr/>
      </xdr:nvSpPr>
      <xdr:spPr>
        <a:xfrm>
          <a:off x="1968500" y="1688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4652</xdr:rowOff>
    </xdr:from>
    <xdr:ext cx="534377" cy="259045"/>
    <xdr:sp macro="" textlink="">
      <xdr:nvSpPr>
        <xdr:cNvPr id="257" name="テキスト ボックス 256"/>
        <xdr:cNvSpPr txBox="1"/>
      </xdr:nvSpPr>
      <xdr:spPr>
        <a:xfrm>
          <a:off x="1752111" y="1697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44,290</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88843</xdr:rowOff>
    </xdr:from>
    <xdr:to>
      <xdr:col>1</xdr:col>
      <xdr:colOff>485775</xdr:colOff>
      <xdr:row>99</xdr:row>
      <xdr:rowOff>18993</xdr:rowOff>
    </xdr:to>
    <xdr:sp macro="" textlink="">
      <xdr:nvSpPr>
        <xdr:cNvPr id="258" name="円/楕円 257"/>
        <xdr:cNvSpPr/>
      </xdr:nvSpPr>
      <xdr:spPr>
        <a:xfrm>
          <a:off x="1079500" y="1689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10120</xdr:rowOff>
    </xdr:from>
    <xdr:ext cx="534377" cy="259045"/>
    <xdr:sp macro="" textlink="">
      <xdr:nvSpPr>
        <xdr:cNvPr id="259" name="テキスト ボックス 258"/>
        <xdr:cNvSpPr txBox="1"/>
      </xdr:nvSpPr>
      <xdr:spPr>
        <a:xfrm>
          <a:off x="863111" y="1698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37,660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3" name="テキスト ボックス 272"/>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5" name="テキスト ボックス 274"/>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7" name="テキスト ボックス 276"/>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9" name="テキスト ボックス 27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32</xdr:row>
      <xdr:rowOff>87264</xdr:rowOff>
    </xdr:from>
    <xdr:to>
      <xdr:col>15</xdr:col>
      <xdr:colOff>180340</xdr:colOff>
      <xdr:row>38</xdr:row>
      <xdr:rowOff>84612</xdr:rowOff>
    </xdr:to>
    <xdr:cxnSp macro="">
      <xdr:nvCxnSpPr>
        <xdr:cNvPr id="281" name="直線コネクタ 280"/>
        <xdr:cNvCxnSpPr/>
      </xdr:nvCxnSpPr>
      <xdr:spPr>
        <a:xfrm flipV="1">
          <a:off x="10475595" y="5573664"/>
          <a:ext cx="1270" cy="1026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88439</xdr:rowOff>
    </xdr:from>
    <xdr:ext cx="534377" cy="259045"/>
    <xdr:sp macro="" textlink="">
      <xdr:nvSpPr>
        <xdr:cNvPr id="282" name="補助費等最小値テキスト"/>
        <xdr:cNvSpPr txBox="1"/>
      </xdr:nvSpPr>
      <xdr:spPr>
        <a:xfrm>
          <a:off x="10528300" y="660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12,049</a:t>
          </a:r>
          <a:endParaRPr kumimoji="1" lang="ja-JP" altLang="en-US" sz="1000" b="1">
            <a:latin typeface="ＭＳ Ｐゴシック"/>
          </a:endParaRPr>
        </a:p>
      </xdr:txBody>
    </xdr:sp>
    <xdr:clientData/>
  </xdr:oneCellAnchor>
  <xdr:twoCellAnchor>
    <xdr:from>
      <xdr:col>15</xdr:col>
      <xdr:colOff>92075</xdr:colOff>
      <xdr:row>38</xdr:row>
      <xdr:rowOff>84612</xdr:rowOff>
    </xdr:from>
    <xdr:to>
      <xdr:col>15</xdr:col>
      <xdr:colOff>269875</xdr:colOff>
      <xdr:row>38</xdr:row>
      <xdr:rowOff>84612</xdr:rowOff>
    </xdr:to>
    <xdr:cxnSp macro="">
      <xdr:nvCxnSpPr>
        <xdr:cNvPr id="283" name="直線コネクタ 282"/>
        <xdr:cNvCxnSpPr/>
      </xdr:nvCxnSpPr>
      <xdr:spPr>
        <a:xfrm>
          <a:off x="10388600" y="659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31</xdr:row>
      <xdr:rowOff>33941</xdr:rowOff>
    </xdr:from>
    <xdr:ext cx="599010" cy="259045"/>
    <xdr:sp macro="" textlink="">
      <xdr:nvSpPr>
        <xdr:cNvPr id="284" name="補助費等最大値テキスト"/>
        <xdr:cNvSpPr txBox="1"/>
      </xdr:nvSpPr>
      <xdr:spPr>
        <a:xfrm>
          <a:off x="10528300" y="5348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236,469</a:t>
          </a:r>
          <a:endParaRPr kumimoji="1" lang="ja-JP" altLang="en-US" sz="1000" b="1">
            <a:latin typeface="ＭＳ Ｐゴシック"/>
          </a:endParaRPr>
        </a:p>
      </xdr:txBody>
    </xdr:sp>
    <xdr:clientData/>
  </xdr:oneCellAnchor>
  <xdr:twoCellAnchor>
    <xdr:from>
      <xdr:col>15</xdr:col>
      <xdr:colOff>92075</xdr:colOff>
      <xdr:row>32</xdr:row>
      <xdr:rowOff>87264</xdr:rowOff>
    </xdr:from>
    <xdr:to>
      <xdr:col>15</xdr:col>
      <xdr:colOff>269875</xdr:colOff>
      <xdr:row>32</xdr:row>
      <xdr:rowOff>87264</xdr:rowOff>
    </xdr:to>
    <xdr:cxnSp macro="">
      <xdr:nvCxnSpPr>
        <xdr:cNvPr id="285" name="直線コネクタ 284"/>
        <xdr:cNvCxnSpPr/>
      </xdr:nvCxnSpPr>
      <xdr:spPr>
        <a:xfrm>
          <a:off x="10388600" y="5573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170991</xdr:rowOff>
    </xdr:from>
    <xdr:to>
      <xdr:col>15</xdr:col>
      <xdr:colOff>180975</xdr:colOff>
      <xdr:row>38</xdr:row>
      <xdr:rowOff>3518</xdr:rowOff>
    </xdr:to>
    <xdr:cxnSp macro="">
      <xdr:nvCxnSpPr>
        <xdr:cNvPr id="286" name="直線コネクタ 285"/>
        <xdr:cNvCxnSpPr/>
      </xdr:nvCxnSpPr>
      <xdr:spPr>
        <a:xfrm>
          <a:off x="9639300" y="6514641"/>
          <a:ext cx="838200" cy="3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74831</xdr:rowOff>
    </xdr:from>
    <xdr:ext cx="534377" cy="259045"/>
    <xdr:sp macro="" textlink="">
      <xdr:nvSpPr>
        <xdr:cNvPr id="287" name="補助費等平均値テキスト"/>
        <xdr:cNvSpPr txBox="1"/>
      </xdr:nvSpPr>
      <xdr:spPr>
        <a:xfrm>
          <a:off x="10528300" y="62470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45,581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51954</xdr:rowOff>
    </xdr:from>
    <xdr:to>
      <xdr:col>15</xdr:col>
      <xdr:colOff>231775</xdr:colOff>
      <xdr:row>37</xdr:row>
      <xdr:rowOff>153554</xdr:rowOff>
    </xdr:to>
    <xdr:sp macro="" textlink="">
      <xdr:nvSpPr>
        <xdr:cNvPr id="288" name="フローチャート : 判断 287"/>
        <xdr:cNvSpPr/>
      </xdr:nvSpPr>
      <xdr:spPr>
        <a:xfrm>
          <a:off x="10426700" y="6395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170991</xdr:rowOff>
    </xdr:from>
    <xdr:to>
      <xdr:col>14</xdr:col>
      <xdr:colOff>28575</xdr:colOff>
      <xdr:row>38</xdr:row>
      <xdr:rowOff>1214</xdr:rowOff>
    </xdr:to>
    <xdr:cxnSp macro="">
      <xdr:nvCxnSpPr>
        <xdr:cNvPr id="289" name="直線コネクタ 288"/>
        <xdr:cNvCxnSpPr/>
      </xdr:nvCxnSpPr>
      <xdr:spPr>
        <a:xfrm flipV="1">
          <a:off x="8750300" y="6514641"/>
          <a:ext cx="889000" cy="1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68673</xdr:rowOff>
    </xdr:from>
    <xdr:to>
      <xdr:col>14</xdr:col>
      <xdr:colOff>79375</xdr:colOff>
      <xdr:row>37</xdr:row>
      <xdr:rowOff>170273</xdr:rowOff>
    </xdr:to>
    <xdr:sp macro="" textlink="">
      <xdr:nvSpPr>
        <xdr:cNvPr id="290" name="フローチャート : 判断 289"/>
        <xdr:cNvSpPr/>
      </xdr:nvSpPr>
      <xdr:spPr>
        <a:xfrm>
          <a:off x="9588500" y="641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15350</xdr:rowOff>
    </xdr:from>
    <xdr:ext cx="534377" cy="259045"/>
    <xdr:sp macro="" textlink="">
      <xdr:nvSpPr>
        <xdr:cNvPr id="291" name="テキスト ボックス 290"/>
        <xdr:cNvSpPr txBox="1"/>
      </xdr:nvSpPr>
      <xdr:spPr>
        <a:xfrm>
          <a:off x="9372111" y="618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41,924</a:t>
          </a:r>
          <a:endParaRPr kumimoji="1" lang="ja-JP" altLang="en-US" sz="1000" b="1">
            <a:solidFill>
              <a:srgbClr val="000080"/>
            </a:solidFill>
            <a:latin typeface="ＭＳ Ｐゴシック"/>
          </a:endParaRPr>
        </a:p>
      </xdr:txBody>
    </xdr:sp>
    <xdr:clientData/>
  </xdr:oneCellAnchor>
  <xdr:twoCellAnchor>
    <xdr:from>
      <xdr:col>11</xdr:col>
      <xdr:colOff>307975</xdr:colOff>
      <xdr:row>33</xdr:row>
      <xdr:rowOff>42421</xdr:rowOff>
    </xdr:from>
    <xdr:to>
      <xdr:col>12</xdr:col>
      <xdr:colOff>511175</xdr:colOff>
      <xdr:row>38</xdr:row>
      <xdr:rowOff>1214</xdr:rowOff>
    </xdr:to>
    <xdr:cxnSp macro="">
      <xdr:nvCxnSpPr>
        <xdr:cNvPr id="292" name="直線コネクタ 291"/>
        <xdr:cNvCxnSpPr/>
      </xdr:nvCxnSpPr>
      <xdr:spPr>
        <a:xfrm>
          <a:off x="7861300" y="5700271"/>
          <a:ext cx="889000" cy="81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76350</xdr:rowOff>
    </xdr:from>
    <xdr:to>
      <xdr:col>12</xdr:col>
      <xdr:colOff>561975</xdr:colOff>
      <xdr:row>38</xdr:row>
      <xdr:rowOff>6500</xdr:rowOff>
    </xdr:to>
    <xdr:sp macro="" textlink="">
      <xdr:nvSpPr>
        <xdr:cNvPr id="293" name="フローチャート : 判断 292"/>
        <xdr:cNvSpPr/>
      </xdr:nvSpPr>
      <xdr:spPr>
        <a:xfrm>
          <a:off x="8699500" y="642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23027</xdr:rowOff>
    </xdr:from>
    <xdr:ext cx="534377" cy="259045"/>
    <xdr:sp macro="" textlink="">
      <xdr:nvSpPr>
        <xdr:cNvPr id="294" name="テキスト ボックス 293"/>
        <xdr:cNvSpPr txBox="1"/>
      </xdr:nvSpPr>
      <xdr:spPr>
        <a:xfrm>
          <a:off x="8483111" y="61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40,245</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42421</xdr:rowOff>
    </xdr:from>
    <xdr:to>
      <xdr:col>11</xdr:col>
      <xdr:colOff>307975</xdr:colOff>
      <xdr:row>38</xdr:row>
      <xdr:rowOff>11967</xdr:rowOff>
    </xdr:to>
    <xdr:cxnSp macro="">
      <xdr:nvCxnSpPr>
        <xdr:cNvPr id="295" name="直線コネクタ 294"/>
        <xdr:cNvCxnSpPr/>
      </xdr:nvCxnSpPr>
      <xdr:spPr>
        <a:xfrm flipV="1">
          <a:off x="6972300" y="5700271"/>
          <a:ext cx="889000" cy="8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60860</xdr:rowOff>
    </xdr:from>
    <xdr:to>
      <xdr:col>11</xdr:col>
      <xdr:colOff>358775</xdr:colOff>
      <xdr:row>37</xdr:row>
      <xdr:rowOff>162460</xdr:rowOff>
    </xdr:to>
    <xdr:sp macro="" textlink="">
      <xdr:nvSpPr>
        <xdr:cNvPr id="296" name="フローチャート : 判断 295"/>
        <xdr:cNvSpPr/>
      </xdr:nvSpPr>
      <xdr:spPr>
        <a:xfrm>
          <a:off x="7810500" y="640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153587</xdr:rowOff>
    </xdr:from>
    <xdr:ext cx="534377" cy="259045"/>
    <xdr:sp macro="" textlink="">
      <xdr:nvSpPr>
        <xdr:cNvPr id="297" name="テキスト ボックス 296"/>
        <xdr:cNvSpPr txBox="1"/>
      </xdr:nvSpPr>
      <xdr:spPr>
        <a:xfrm>
          <a:off x="7594111" y="649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43,633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73589</xdr:rowOff>
    </xdr:from>
    <xdr:to>
      <xdr:col>10</xdr:col>
      <xdr:colOff>155575</xdr:colOff>
      <xdr:row>38</xdr:row>
      <xdr:rowOff>3739</xdr:rowOff>
    </xdr:to>
    <xdr:sp macro="" textlink="">
      <xdr:nvSpPr>
        <xdr:cNvPr id="298" name="フローチャート : 判断 297"/>
        <xdr:cNvSpPr/>
      </xdr:nvSpPr>
      <xdr:spPr>
        <a:xfrm>
          <a:off x="6921500" y="641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20266</xdr:rowOff>
    </xdr:from>
    <xdr:ext cx="534377" cy="259045"/>
    <xdr:sp macro="" textlink="">
      <xdr:nvSpPr>
        <xdr:cNvPr id="299" name="テキスト ボックス 298"/>
        <xdr:cNvSpPr txBox="1"/>
      </xdr:nvSpPr>
      <xdr:spPr>
        <a:xfrm>
          <a:off x="6705111" y="619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124168</xdr:rowOff>
    </xdr:from>
    <xdr:to>
      <xdr:col>15</xdr:col>
      <xdr:colOff>231775</xdr:colOff>
      <xdr:row>38</xdr:row>
      <xdr:rowOff>54318</xdr:rowOff>
    </xdr:to>
    <xdr:sp macro="" textlink="">
      <xdr:nvSpPr>
        <xdr:cNvPr id="305" name="円/楕円 304"/>
        <xdr:cNvSpPr/>
      </xdr:nvSpPr>
      <xdr:spPr>
        <a:xfrm>
          <a:off x="10426700" y="6467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39095</xdr:rowOff>
    </xdr:from>
    <xdr:ext cx="534377" cy="259045"/>
    <xdr:sp macro="" textlink="">
      <xdr:nvSpPr>
        <xdr:cNvPr id="306" name="補助費等該当値テキスト"/>
        <xdr:cNvSpPr txBox="1"/>
      </xdr:nvSpPr>
      <xdr:spPr>
        <a:xfrm>
          <a:off x="10528300" y="638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29,786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120191</xdr:rowOff>
    </xdr:from>
    <xdr:to>
      <xdr:col>14</xdr:col>
      <xdr:colOff>79375</xdr:colOff>
      <xdr:row>38</xdr:row>
      <xdr:rowOff>50341</xdr:rowOff>
    </xdr:to>
    <xdr:sp macro="" textlink="">
      <xdr:nvSpPr>
        <xdr:cNvPr id="307" name="円/楕円 306"/>
        <xdr:cNvSpPr/>
      </xdr:nvSpPr>
      <xdr:spPr>
        <a:xfrm>
          <a:off x="9588500" y="6463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41468</xdr:rowOff>
    </xdr:from>
    <xdr:ext cx="534377" cy="259045"/>
    <xdr:sp macro="" textlink="">
      <xdr:nvSpPr>
        <xdr:cNvPr id="308" name="テキスト ボックス 307"/>
        <xdr:cNvSpPr txBox="1"/>
      </xdr:nvSpPr>
      <xdr:spPr>
        <a:xfrm>
          <a:off x="9372111" y="655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30,656</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121864</xdr:rowOff>
    </xdr:from>
    <xdr:to>
      <xdr:col>12</xdr:col>
      <xdr:colOff>561975</xdr:colOff>
      <xdr:row>38</xdr:row>
      <xdr:rowOff>52014</xdr:rowOff>
    </xdr:to>
    <xdr:sp macro="" textlink="">
      <xdr:nvSpPr>
        <xdr:cNvPr id="309" name="円/楕円 308"/>
        <xdr:cNvSpPr/>
      </xdr:nvSpPr>
      <xdr:spPr>
        <a:xfrm>
          <a:off x="8699500" y="646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43141</xdr:rowOff>
    </xdr:from>
    <xdr:ext cx="534377" cy="259045"/>
    <xdr:sp macro="" textlink="">
      <xdr:nvSpPr>
        <xdr:cNvPr id="310" name="テキスト ボックス 309"/>
        <xdr:cNvSpPr txBox="1"/>
      </xdr:nvSpPr>
      <xdr:spPr>
        <a:xfrm>
          <a:off x="8483111" y="655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30,290</a:t>
          </a:r>
          <a:endParaRPr kumimoji="1" lang="ja-JP" altLang="en-US" sz="1000" b="1">
            <a:solidFill>
              <a:srgbClr val="FF0000"/>
            </a:solidFill>
            <a:latin typeface="ＭＳ Ｐゴシック"/>
          </a:endParaRPr>
        </a:p>
      </xdr:txBody>
    </xdr:sp>
    <xdr:clientData/>
  </xdr:oneCellAnchor>
  <xdr:twoCellAnchor>
    <xdr:from>
      <xdr:col>11</xdr:col>
      <xdr:colOff>257175</xdr:colOff>
      <xdr:row>32</xdr:row>
      <xdr:rowOff>163071</xdr:rowOff>
    </xdr:from>
    <xdr:to>
      <xdr:col>11</xdr:col>
      <xdr:colOff>358775</xdr:colOff>
      <xdr:row>33</xdr:row>
      <xdr:rowOff>93221</xdr:rowOff>
    </xdr:to>
    <xdr:sp macro="" textlink="">
      <xdr:nvSpPr>
        <xdr:cNvPr id="311" name="円/楕円 310"/>
        <xdr:cNvSpPr/>
      </xdr:nvSpPr>
      <xdr:spPr>
        <a:xfrm>
          <a:off x="7810500" y="564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31</xdr:row>
      <xdr:rowOff>109748</xdr:rowOff>
    </xdr:from>
    <xdr:ext cx="599010" cy="259045"/>
    <xdr:sp macro="" textlink="">
      <xdr:nvSpPr>
        <xdr:cNvPr id="312" name="テキスト ボックス 311"/>
        <xdr:cNvSpPr txBox="1"/>
      </xdr:nvSpPr>
      <xdr:spPr>
        <a:xfrm>
          <a:off x="7561794" y="542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208,777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132617</xdr:rowOff>
    </xdr:from>
    <xdr:to>
      <xdr:col>10</xdr:col>
      <xdr:colOff>155575</xdr:colOff>
      <xdr:row>38</xdr:row>
      <xdr:rowOff>62767</xdr:rowOff>
    </xdr:to>
    <xdr:sp macro="" textlink="">
      <xdr:nvSpPr>
        <xdr:cNvPr id="313" name="円/楕円 312"/>
        <xdr:cNvSpPr/>
      </xdr:nvSpPr>
      <xdr:spPr>
        <a:xfrm>
          <a:off x="6921500" y="6476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53894</xdr:rowOff>
    </xdr:from>
    <xdr:ext cx="534377" cy="259045"/>
    <xdr:sp macro="" textlink="">
      <xdr:nvSpPr>
        <xdr:cNvPr id="314" name="テキスト ボックス 313"/>
        <xdr:cNvSpPr txBox="1"/>
      </xdr:nvSpPr>
      <xdr:spPr>
        <a:xfrm>
          <a:off x="6705111" y="656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45,915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76340</xdr:rowOff>
    </xdr:from>
    <xdr:to>
      <xdr:col>15</xdr:col>
      <xdr:colOff>180340</xdr:colOff>
      <xdr:row>58</xdr:row>
      <xdr:rowOff>136744</xdr:rowOff>
    </xdr:to>
    <xdr:cxnSp macro="">
      <xdr:nvCxnSpPr>
        <xdr:cNvPr id="338" name="直線コネクタ 337"/>
        <xdr:cNvCxnSpPr/>
      </xdr:nvCxnSpPr>
      <xdr:spPr>
        <a:xfrm flipV="1">
          <a:off x="10475595" y="8820290"/>
          <a:ext cx="1270" cy="1260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140571</xdr:rowOff>
    </xdr:from>
    <xdr:ext cx="534377" cy="259045"/>
    <xdr:sp macro="" textlink="">
      <xdr:nvSpPr>
        <xdr:cNvPr id="339" name="普通建設事業費最小値テキスト"/>
        <xdr:cNvSpPr txBox="1"/>
      </xdr:nvSpPr>
      <xdr:spPr>
        <a:xfrm>
          <a:off x="10528300" y="10084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10,388</a:t>
          </a:r>
          <a:endParaRPr kumimoji="1" lang="ja-JP" altLang="en-US" sz="1000" b="1">
            <a:latin typeface="ＭＳ Ｐゴシック"/>
          </a:endParaRPr>
        </a:p>
      </xdr:txBody>
    </xdr:sp>
    <xdr:clientData/>
  </xdr:oneCellAnchor>
  <xdr:twoCellAnchor>
    <xdr:from>
      <xdr:col>15</xdr:col>
      <xdr:colOff>92075</xdr:colOff>
      <xdr:row>58</xdr:row>
      <xdr:rowOff>136744</xdr:rowOff>
    </xdr:from>
    <xdr:to>
      <xdr:col>15</xdr:col>
      <xdr:colOff>269875</xdr:colOff>
      <xdr:row>58</xdr:row>
      <xdr:rowOff>136744</xdr:rowOff>
    </xdr:to>
    <xdr:cxnSp macro="">
      <xdr:nvCxnSpPr>
        <xdr:cNvPr id="340" name="直線コネクタ 339"/>
        <xdr:cNvCxnSpPr/>
      </xdr:nvCxnSpPr>
      <xdr:spPr>
        <a:xfrm>
          <a:off x="10388600" y="1008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23017</xdr:rowOff>
    </xdr:from>
    <xdr:ext cx="599010" cy="259045"/>
    <xdr:sp macro="" textlink="">
      <xdr:nvSpPr>
        <xdr:cNvPr id="341" name="普通建設事業費最大値テキスト"/>
        <xdr:cNvSpPr txBox="1"/>
      </xdr:nvSpPr>
      <xdr:spPr>
        <a:xfrm>
          <a:off x="10528300" y="8595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175,815</a:t>
          </a:r>
          <a:endParaRPr kumimoji="1" lang="ja-JP" altLang="en-US" sz="1000" b="1">
            <a:latin typeface="ＭＳ Ｐゴシック"/>
          </a:endParaRPr>
        </a:p>
      </xdr:txBody>
    </xdr:sp>
    <xdr:clientData/>
  </xdr:oneCellAnchor>
  <xdr:twoCellAnchor>
    <xdr:from>
      <xdr:col>15</xdr:col>
      <xdr:colOff>92075</xdr:colOff>
      <xdr:row>51</xdr:row>
      <xdr:rowOff>76340</xdr:rowOff>
    </xdr:from>
    <xdr:to>
      <xdr:col>15</xdr:col>
      <xdr:colOff>269875</xdr:colOff>
      <xdr:row>51</xdr:row>
      <xdr:rowOff>76340</xdr:rowOff>
    </xdr:to>
    <xdr:cxnSp macro="">
      <xdr:nvCxnSpPr>
        <xdr:cNvPr id="342" name="直線コネクタ 341"/>
        <xdr:cNvCxnSpPr/>
      </xdr:nvCxnSpPr>
      <xdr:spPr>
        <a:xfrm>
          <a:off x="10388600" y="8820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61457</xdr:rowOff>
    </xdr:from>
    <xdr:to>
      <xdr:col>15</xdr:col>
      <xdr:colOff>180975</xdr:colOff>
      <xdr:row>57</xdr:row>
      <xdr:rowOff>64742</xdr:rowOff>
    </xdr:to>
    <xdr:cxnSp macro="">
      <xdr:nvCxnSpPr>
        <xdr:cNvPr id="343" name="直線コネクタ 342"/>
        <xdr:cNvCxnSpPr/>
      </xdr:nvCxnSpPr>
      <xdr:spPr>
        <a:xfrm flipV="1">
          <a:off x="9639300" y="9834107"/>
          <a:ext cx="838200" cy="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167113</xdr:rowOff>
    </xdr:from>
    <xdr:ext cx="534377" cy="259045"/>
    <xdr:sp macro="" textlink="">
      <xdr:nvSpPr>
        <xdr:cNvPr id="344" name="普通建設事業費平均値テキスト"/>
        <xdr:cNvSpPr txBox="1"/>
      </xdr:nvSpPr>
      <xdr:spPr>
        <a:xfrm>
          <a:off x="10528300" y="9596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47,738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144236</xdr:rowOff>
    </xdr:from>
    <xdr:to>
      <xdr:col>15</xdr:col>
      <xdr:colOff>231775</xdr:colOff>
      <xdr:row>57</xdr:row>
      <xdr:rowOff>74386</xdr:rowOff>
    </xdr:to>
    <xdr:sp macro="" textlink="">
      <xdr:nvSpPr>
        <xdr:cNvPr id="345" name="フローチャート : 判断 344"/>
        <xdr:cNvSpPr/>
      </xdr:nvSpPr>
      <xdr:spPr>
        <a:xfrm>
          <a:off x="104267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31313</xdr:rowOff>
    </xdr:from>
    <xdr:to>
      <xdr:col>14</xdr:col>
      <xdr:colOff>28575</xdr:colOff>
      <xdr:row>57</xdr:row>
      <xdr:rowOff>64742</xdr:rowOff>
    </xdr:to>
    <xdr:cxnSp macro="">
      <xdr:nvCxnSpPr>
        <xdr:cNvPr id="346" name="直線コネクタ 345"/>
        <xdr:cNvCxnSpPr/>
      </xdr:nvCxnSpPr>
      <xdr:spPr>
        <a:xfrm>
          <a:off x="8750300" y="9803963"/>
          <a:ext cx="889000" cy="3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127617</xdr:rowOff>
    </xdr:from>
    <xdr:to>
      <xdr:col>14</xdr:col>
      <xdr:colOff>79375</xdr:colOff>
      <xdr:row>57</xdr:row>
      <xdr:rowOff>57767</xdr:rowOff>
    </xdr:to>
    <xdr:sp macro="" textlink="">
      <xdr:nvSpPr>
        <xdr:cNvPr id="347" name="フローチャート : 判断 346"/>
        <xdr:cNvSpPr/>
      </xdr:nvSpPr>
      <xdr:spPr>
        <a:xfrm>
          <a:off x="9588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74294</xdr:rowOff>
    </xdr:from>
    <xdr:ext cx="534377" cy="259045"/>
    <xdr:sp macro="" textlink="">
      <xdr:nvSpPr>
        <xdr:cNvPr id="348" name="テキスト ボックス 347"/>
        <xdr:cNvSpPr txBox="1"/>
      </xdr:nvSpPr>
      <xdr:spPr>
        <a:xfrm>
          <a:off x="9372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49,919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158841</xdr:rowOff>
    </xdr:from>
    <xdr:to>
      <xdr:col>12</xdr:col>
      <xdr:colOff>511175</xdr:colOff>
      <xdr:row>57</xdr:row>
      <xdr:rowOff>31313</xdr:rowOff>
    </xdr:to>
    <xdr:cxnSp macro="">
      <xdr:nvCxnSpPr>
        <xdr:cNvPr id="349" name="直線コネクタ 348"/>
        <xdr:cNvCxnSpPr/>
      </xdr:nvCxnSpPr>
      <xdr:spPr>
        <a:xfrm>
          <a:off x="7861300" y="9760041"/>
          <a:ext cx="889000" cy="43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101915</xdr:rowOff>
    </xdr:from>
    <xdr:to>
      <xdr:col>12</xdr:col>
      <xdr:colOff>561975</xdr:colOff>
      <xdr:row>57</xdr:row>
      <xdr:rowOff>32065</xdr:rowOff>
    </xdr:to>
    <xdr:sp macro="" textlink="">
      <xdr:nvSpPr>
        <xdr:cNvPr id="350" name="フローチャート : 判断 349"/>
        <xdr:cNvSpPr/>
      </xdr:nvSpPr>
      <xdr:spPr>
        <a:xfrm>
          <a:off x="8699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48592</xdr:rowOff>
    </xdr:from>
    <xdr:ext cx="534377" cy="259045"/>
    <xdr:sp macro="" textlink="">
      <xdr:nvSpPr>
        <xdr:cNvPr id="351" name="テキスト ボックス 350"/>
        <xdr:cNvSpPr txBox="1"/>
      </xdr:nvSpPr>
      <xdr:spPr>
        <a:xfrm>
          <a:off x="8483111" y="9478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53,292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158841</xdr:rowOff>
    </xdr:from>
    <xdr:to>
      <xdr:col>11</xdr:col>
      <xdr:colOff>307975</xdr:colOff>
      <xdr:row>57</xdr:row>
      <xdr:rowOff>88387</xdr:rowOff>
    </xdr:to>
    <xdr:cxnSp macro="">
      <xdr:nvCxnSpPr>
        <xdr:cNvPr id="352" name="直線コネクタ 351"/>
        <xdr:cNvCxnSpPr/>
      </xdr:nvCxnSpPr>
      <xdr:spPr>
        <a:xfrm flipV="1">
          <a:off x="6972300" y="9760041"/>
          <a:ext cx="889000" cy="100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102083</xdr:rowOff>
    </xdr:from>
    <xdr:to>
      <xdr:col>11</xdr:col>
      <xdr:colOff>358775</xdr:colOff>
      <xdr:row>57</xdr:row>
      <xdr:rowOff>32233</xdr:rowOff>
    </xdr:to>
    <xdr:sp macro="" textlink="">
      <xdr:nvSpPr>
        <xdr:cNvPr id="353" name="フローチャート : 判断 352"/>
        <xdr:cNvSpPr/>
      </xdr:nvSpPr>
      <xdr:spPr>
        <a:xfrm>
          <a:off x="7810500" y="970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48760</xdr:rowOff>
    </xdr:from>
    <xdr:ext cx="534377" cy="259045"/>
    <xdr:sp macro="" textlink="">
      <xdr:nvSpPr>
        <xdr:cNvPr id="354" name="テキスト ボックス 353"/>
        <xdr:cNvSpPr txBox="1"/>
      </xdr:nvSpPr>
      <xdr:spPr>
        <a:xfrm>
          <a:off x="7594111" y="947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53,270</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151240</xdr:rowOff>
    </xdr:from>
    <xdr:to>
      <xdr:col>10</xdr:col>
      <xdr:colOff>155575</xdr:colOff>
      <xdr:row>57</xdr:row>
      <xdr:rowOff>81390</xdr:rowOff>
    </xdr:to>
    <xdr:sp macro="" textlink="">
      <xdr:nvSpPr>
        <xdr:cNvPr id="355" name="フローチャート : 判断 354"/>
        <xdr:cNvSpPr/>
      </xdr:nvSpPr>
      <xdr:spPr>
        <a:xfrm>
          <a:off x="6921500" y="975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97917</xdr:rowOff>
    </xdr:from>
    <xdr:ext cx="534377" cy="259045"/>
    <xdr:sp macro="" textlink="">
      <xdr:nvSpPr>
        <xdr:cNvPr id="356" name="テキスト ボックス 355"/>
        <xdr:cNvSpPr txBox="1"/>
      </xdr:nvSpPr>
      <xdr:spPr>
        <a:xfrm>
          <a:off x="6705111" y="952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46,819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10657</xdr:rowOff>
    </xdr:from>
    <xdr:to>
      <xdr:col>15</xdr:col>
      <xdr:colOff>231775</xdr:colOff>
      <xdr:row>57</xdr:row>
      <xdr:rowOff>112257</xdr:rowOff>
    </xdr:to>
    <xdr:sp macro="" textlink="">
      <xdr:nvSpPr>
        <xdr:cNvPr id="362" name="円/楕円 361"/>
        <xdr:cNvSpPr/>
      </xdr:nvSpPr>
      <xdr:spPr>
        <a:xfrm>
          <a:off x="10426700" y="978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160534</xdr:rowOff>
    </xdr:from>
    <xdr:ext cx="534377" cy="259045"/>
    <xdr:sp macro="" textlink="">
      <xdr:nvSpPr>
        <xdr:cNvPr id="363" name="普通建設事業費該当値テキスト"/>
        <xdr:cNvSpPr txBox="1"/>
      </xdr:nvSpPr>
      <xdr:spPr>
        <a:xfrm>
          <a:off x="10528300" y="976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42,768</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13942</xdr:rowOff>
    </xdr:from>
    <xdr:to>
      <xdr:col>14</xdr:col>
      <xdr:colOff>79375</xdr:colOff>
      <xdr:row>57</xdr:row>
      <xdr:rowOff>115542</xdr:rowOff>
    </xdr:to>
    <xdr:sp macro="" textlink="">
      <xdr:nvSpPr>
        <xdr:cNvPr id="364" name="円/楕円 363"/>
        <xdr:cNvSpPr/>
      </xdr:nvSpPr>
      <xdr:spPr>
        <a:xfrm>
          <a:off x="9588500" y="9786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106669</xdr:rowOff>
    </xdr:from>
    <xdr:ext cx="534377" cy="259045"/>
    <xdr:sp macro="" textlink="">
      <xdr:nvSpPr>
        <xdr:cNvPr id="365" name="テキスト ボックス 364"/>
        <xdr:cNvSpPr txBox="1"/>
      </xdr:nvSpPr>
      <xdr:spPr>
        <a:xfrm>
          <a:off x="9372111" y="9879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42,337</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151963</xdr:rowOff>
    </xdr:from>
    <xdr:to>
      <xdr:col>12</xdr:col>
      <xdr:colOff>561975</xdr:colOff>
      <xdr:row>57</xdr:row>
      <xdr:rowOff>82113</xdr:rowOff>
    </xdr:to>
    <xdr:sp macro="" textlink="">
      <xdr:nvSpPr>
        <xdr:cNvPr id="366" name="円/楕円 365"/>
        <xdr:cNvSpPr/>
      </xdr:nvSpPr>
      <xdr:spPr>
        <a:xfrm>
          <a:off x="8699500" y="9753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73240</xdr:rowOff>
    </xdr:from>
    <xdr:ext cx="534377" cy="259045"/>
    <xdr:sp macro="" textlink="">
      <xdr:nvSpPr>
        <xdr:cNvPr id="367" name="テキスト ボックス 366"/>
        <xdr:cNvSpPr txBox="1"/>
      </xdr:nvSpPr>
      <xdr:spPr>
        <a:xfrm>
          <a:off x="8483111" y="9845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46,724</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108041</xdr:rowOff>
    </xdr:from>
    <xdr:to>
      <xdr:col>11</xdr:col>
      <xdr:colOff>358775</xdr:colOff>
      <xdr:row>57</xdr:row>
      <xdr:rowOff>38191</xdr:rowOff>
    </xdr:to>
    <xdr:sp macro="" textlink="">
      <xdr:nvSpPr>
        <xdr:cNvPr id="368" name="円/楕円 367"/>
        <xdr:cNvSpPr/>
      </xdr:nvSpPr>
      <xdr:spPr>
        <a:xfrm>
          <a:off x="7810500" y="970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29318</xdr:rowOff>
    </xdr:from>
    <xdr:ext cx="534377" cy="259045"/>
    <xdr:sp macro="" textlink="">
      <xdr:nvSpPr>
        <xdr:cNvPr id="369" name="テキスト ボックス 368"/>
        <xdr:cNvSpPr txBox="1"/>
      </xdr:nvSpPr>
      <xdr:spPr>
        <a:xfrm>
          <a:off x="7594111" y="980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52,488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37587</xdr:rowOff>
    </xdr:from>
    <xdr:to>
      <xdr:col>10</xdr:col>
      <xdr:colOff>155575</xdr:colOff>
      <xdr:row>57</xdr:row>
      <xdr:rowOff>139187</xdr:rowOff>
    </xdr:to>
    <xdr:sp macro="" textlink="">
      <xdr:nvSpPr>
        <xdr:cNvPr id="370" name="円/楕円 369"/>
        <xdr:cNvSpPr/>
      </xdr:nvSpPr>
      <xdr:spPr>
        <a:xfrm>
          <a:off x="6921500" y="981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130314</xdr:rowOff>
    </xdr:from>
    <xdr:ext cx="534377" cy="259045"/>
    <xdr:sp macro="" textlink="">
      <xdr:nvSpPr>
        <xdr:cNvPr id="371" name="テキスト ボックス 370"/>
        <xdr:cNvSpPr txBox="1"/>
      </xdr:nvSpPr>
      <xdr:spPr>
        <a:xfrm>
          <a:off x="6705111" y="990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39,234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15,210</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2" name="直線コネクタ 38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3" name="テキスト ボックス 38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4" name="直線コネクタ 38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5" name="テキスト ボックス 384"/>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6" name="直線コネクタ 38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7" name="テキスト ボックス 386"/>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8" name="直線コネクタ 38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9" name="テキスト ボックス 388"/>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0" name="直線コネクタ 38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1" name="テキスト ボックス 39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79578</xdr:rowOff>
    </xdr:from>
    <xdr:to>
      <xdr:col>15</xdr:col>
      <xdr:colOff>180340</xdr:colOff>
      <xdr:row>79</xdr:row>
      <xdr:rowOff>44450</xdr:rowOff>
    </xdr:to>
    <xdr:cxnSp macro="">
      <xdr:nvCxnSpPr>
        <xdr:cNvPr id="395" name="直線コネクタ 394"/>
        <xdr:cNvCxnSpPr/>
      </xdr:nvCxnSpPr>
      <xdr:spPr>
        <a:xfrm flipV="1">
          <a:off x="10475595" y="12081078"/>
          <a:ext cx="1270" cy="1507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396"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397" name="直線コネクタ 396"/>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26255</xdr:rowOff>
    </xdr:from>
    <xdr:ext cx="599010" cy="259045"/>
    <xdr:sp macro="" textlink="">
      <xdr:nvSpPr>
        <xdr:cNvPr id="398" name="普通建設事業費 （ うち新規整備　）最大値テキスト"/>
        <xdr:cNvSpPr txBox="1"/>
      </xdr:nvSpPr>
      <xdr:spPr>
        <a:xfrm>
          <a:off x="10528300" y="11856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118,734</a:t>
          </a:r>
          <a:endParaRPr kumimoji="1" lang="ja-JP" altLang="en-US" sz="1000" b="1">
            <a:latin typeface="ＭＳ Ｐゴシック"/>
          </a:endParaRPr>
        </a:p>
      </xdr:txBody>
    </xdr:sp>
    <xdr:clientData/>
  </xdr:oneCellAnchor>
  <xdr:twoCellAnchor>
    <xdr:from>
      <xdr:col>15</xdr:col>
      <xdr:colOff>92075</xdr:colOff>
      <xdr:row>70</xdr:row>
      <xdr:rowOff>79578</xdr:rowOff>
    </xdr:from>
    <xdr:to>
      <xdr:col>15</xdr:col>
      <xdr:colOff>269875</xdr:colOff>
      <xdr:row>70</xdr:row>
      <xdr:rowOff>79578</xdr:rowOff>
    </xdr:to>
    <xdr:cxnSp macro="">
      <xdr:nvCxnSpPr>
        <xdr:cNvPr id="399" name="直線コネクタ 398"/>
        <xdr:cNvCxnSpPr/>
      </xdr:nvCxnSpPr>
      <xdr:spPr>
        <a:xfrm>
          <a:off x="10388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33147</xdr:rowOff>
    </xdr:from>
    <xdr:to>
      <xdr:col>15</xdr:col>
      <xdr:colOff>180975</xdr:colOff>
      <xdr:row>79</xdr:row>
      <xdr:rowOff>16980</xdr:rowOff>
    </xdr:to>
    <xdr:cxnSp macro="">
      <xdr:nvCxnSpPr>
        <xdr:cNvPr id="400" name="直線コネクタ 399"/>
        <xdr:cNvCxnSpPr/>
      </xdr:nvCxnSpPr>
      <xdr:spPr>
        <a:xfrm flipV="1">
          <a:off x="9639300" y="13406247"/>
          <a:ext cx="838200" cy="155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167009</xdr:rowOff>
    </xdr:from>
    <xdr:ext cx="534377" cy="259045"/>
    <xdr:sp macro="" textlink="">
      <xdr:nvSpPr>
        <xdr:cNvPr id="401" name="普通建設事業費 （ うち新規整備　）平均値テキスト"/>
        <xdr:cNvSpPr txBox="1"/>
      </xdr:nvSpPr>
      <xdr:spPr>
        <a:xfrm>
          <a:off x="10528300" y="131972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15,151</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144132</xdr:rowOff>
    </xdr:from>
    <xdr:to>
      <xdr:col>15</xdr:col>
      <xdr:colOff>231775</xdr:colOff>
      <xdr:row>78</xdr:row>
      <xdr:rowOff>74282</xdr:rowOff>
    </xdr:to>
    <xdr:sp macro="" textlink="">
      <xdr:nvSpPr>
        <xdr:cNvPr id="402" name="フローチャート : 判断 401"/>
        <xdr:cNvSpPr/>
      </xdr:nvSpPr>
      <xdr:spPr>
        <a:xfrm>
          <a:off x="10426700" y="1334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16980</xdr:rowOff>
    </xdr:from>
    <xdr:to>
      <xdr:col>14</xdr:col>
      <xdr:colOff>28575</xdr:colOff>
      <xdr:row>79</xdr:row>
      <xdr:rowOff>41770</xdr:rowOff>
    </xdr:to>
    <xdr:cxnSp macro="">
      <xdr:nvCxnSpPr>
        <xdr:cNvPr id="403" name="直線コネクタ 402"/>
        <xdr:cNvCxnSpPr/>
      </xdr:nvCxnSpPr>
      <xdr:spPr>
        <a:xfrm flipV="1">
          <a:off x="8750300" y="13561530"/>
          <a:ext cx="889000" cy="24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28639</xdr:rowOff>
    </xdr:from>
    <xdr:to>
      <xdr:col>14</xdr:col>
      <xdr:colOff>79375</xdr:colOff>
      <xdr:row>77</xdr:row>
      <xdr:rowOff>130239</xdr:rowOff>
    </xdr:to>
    <xdr:sp macro="" textlink="">
      <xdr:nvSpPr>
        <xdr:cNvPr id="404" name="フローチャート : 判断 403"/>
        <xdr:cNvSpPr/>
      </xdr:nvSpPr>
      <xdr:spPr>
        <a:xfrm>
          <a:off x="9588500" y="13230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146766</xdr:rowOff>
    </xdr:from>
    <xdr:ext cx="534377" cy="259045"/>
    <xdr:sp macro="" textlink="">
      <xdr:nvSpPr>
        <xdr:cNvPr id="405" name="テキスト ボックス 404"/>
        <xdr:cNvSpPr txBox="1"/>
      </xdr:nvSpPr>
      <xdr:spPr>
        <a:xfrm>
          <a:off x="9372111" y="13005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24,245</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49949</xdr:rowOff>
    </xdr:from>
    <xdr:to>
      <xdr:col>12</xdr:col>
      <xdr:colOff>561975</xdr:colOff>
      <xdr:row>77</xdr:row>
      <xdr:rowOff>151549</xdr:rowOff>
    </xdr:to>
    <xdr:sp macro="" textlink="">
      <xdr:nvSpPr>
        <xdr:cNvPr id="406" name="フローチャート : 判断 405"/>
        <xdr:cNvSpPr/>
      </xdr:nvSpPr>
      <xdr:spPr>
        <a:xfrm>
          <a:off x="8699500" y="1325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168076</xdr:rowOff>
    </xdr:from>
    <xdr:ext cx="534377" cy="259045"/>
    <xdr:sp macro="" textlink="">
      <xdr:nvSpPr>
        <xdr:cNvPr id="407" name="テキスト ボックス 406"/>
        <xdr:cNvSpPr txBox="1"/>
      </xdr:nvSpPr>
      <xdr:spPr>
        <a:xfrm>
          <a:off x="8483111" y="1302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22,567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153797</xdr:rowOff>
    </xdr:from>
    <xdr:to>
      <xdr:col>15</xdr:col>
      <xdr:colOff>231775</xdr:colOff>
      <xdr:row>78</xdr:row>
      <xdr:rowOff>83947</xdr:rowOff>
    </xdr:to>
    <xdr:sp macro="" textlink="">
      <xdr:nvSpPr>
        <xdr:cNvPr id="413" name="円/楕円 412"/>
        <xdr:cNvSpPr/>
      </xdr:nvSpPr>
      <xdr:spPr>
        <a:xfrm>
          <a:off x="10426700" y="13355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132224</xdr:rowOff>
    </xdr:from>
    <xdr:ext cx="534377" cy="259045"/>
    <xdr:sp macro="" textlink="">
      <xdr:nvSpPr>
        <xdr:cNvPr id="414" name="普通建設事業費 （ うち新規整備　）該当値テキスト"/>
        <xdr:cNvSpPr txBox="1"/>
      </xdr:nvSpPr>
      <xdr:spPr>
        <a:xfrm>
          <a:off x="10528300" y="1333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14,390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137630</xdr:rowOff>
    </xdr:from>
    <xdr:to>
      <xdr:col>14</xdr:col>
      <xdr:colOff>79375</xdr:colOff>
      <xdr:row>79</xdr:row>
      <xdr:rowOff>67780</xdr:rowOff>
    </xdr:to>
    <xdr:sp macro="" textlink="">
      <xdr:nvSpPr>
        <xdr:cNvPr id="415" name="円/楕円 414"/>
        <xdr:cNvSpPr/>
      </xdr:nvSpPr>
      <xdr:spPr>
        <a:xfrm>
          <a:off x="9588500" y="13510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58907</xdr:rowOff>
    </xdr:from>
    <xdr:ext cx="469744" cy="259045"/>
    <xdr:sp macro="" textlink="">
      <xdr:nvSpPr>
        <xdr:cNvPr id="416" name="テキスト ボックス 415"/>
        <xdr:cNvSpPr txBox="1"/>
      </xdr:nvSpPr>
      <xdr:spPr>
        <a:xfrm>
          <a:off x="9404427" y="1360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2,163</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162420</xdr:rowOff>
    </xdr:from>
    <xdr:to>
      <xdr:col>12</xdr:col>
      <xdr:colOff>561975</xdr:colOff>
      <xdr:row>79</xdr:row>
      <xdr:rowOff>92570</xdr:rowOff>
    </xdr:to>
    <xdr:sp macro="" textlink="">
      <xdr:nvSpPr>
        <xdr:cNvPr id="417" name="円/楕円 416"/>
        <xdr:cNvSpPr/>
      </xdr:nvSpPr>
      <xdr:spPr>
        <a:xfrm>
          <a:off x="8699500" y="1353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79</xdr:row>
      <xdr:rowOff>83697</xdr:rowOff>
    </xdr:from>
    <xdr:ext cx="378565" cy="259045"/>
    <xdr:sp macro="" textlink="">
      <xdr:nvSpPr>
        <xdr:cNvPr id="418" name="テキスト ボックス 417"/>
        <xdr:cNvSpPr txBox="1"/>
      </xdr:nvSpPr>
      <xdr:spPr>
        <a:xfrm>
          <a:off x="8561017" y="13628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25,458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4" name="テキスト ボックス 43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36" name="テキスト ボックス 43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78854</xdr:rowOff>
    </xdr:from>
    <xdr:to>
      <xdr:col>15</xdr:col>
      <xdr:colOff>180340</xdr:colOff>
      <xdr:row>99</xdr:row>
      <xdr:rowOff>40272</xdr:rowOff>
    </xdr:to>
    <xdr:cxnSp macro="">
      <xdr:nvCxnSpPr>
        <xdr:cNvPr id="442" name="直線コネクタ 441"/>
        <xdr:cNvCxnSpPr/>
      </xdr:nvCxnSpPr>
      <xdr:spPr>
        <a:xfrm flipV="1">
          <a:off x="10475595" y="15509354"/>
          <a:ext cx="1270" cy="1504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44099</xdr:rowOff>
    </xdr:from>
    <xdr:ext cx="378565" cy="259045"/>
    <xdr:sp macro="" textlink="">
      <xdr:nvSpPr>
        <xdr:cNvPr id="443" name="普通建設事業費 （ うち更新整備　）最小値テキスト"/>
        <xdr:cNvSpPr txBox="1"/>
      </xdr:nvSpPr>
      <xdr:spPr>
        <a:xfrm>
          <a:off x="10528300" y="17017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a:t>
          </a:r>
          <a:endParaRPr kumimoji="1" lang="ja-JP" altLang="en-US" sz="1000" b="1">
            <a:latin typeface="ＭＳ Ｐゴシック"/>
          </a:endParaRPr>
        </a:p>
      </xdr:txBody>
    </xdr:sp>
    <xdr:clientData/>
  </xdr:oneCellAnchor>
  <xdr:twoCellAnchor>
    <xdr:from>
      <xdr:col>15</xdr:col>
      <xdr:colOff>92075</xdr:colOff>
      <xdr:row>99</xdr:row>
      <xdr:rowOff>40272</xdr:rowOff>
    </xdr:from>
    <xdr:to>
      <xdr:col>15</xdr:col>
      <xdr:colOff>269875</xdr:colOff>
      <xdr:row>99</xdr:row>
      <xdr:rowOff>40272</xdr:rowOff>
    </xdr:to>
    <xdr:cxnSp macro="">
      <xdr:nvCxnSpPr>
        <xdr:cNvPr id="444" name="直線コネクタ 443"/>
        <xdr:cNvCxnSpPr/>
      </xdr:nvCxnSpPr>
      <xdr:spPr>
        <a:xfrm>
          <a:off x="10388600" y="17013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25531</xdr:rowOff>
    </xdr:from>
    <xdr:ext cx="599010" cy="259045"/>
    <xdr:sp macro="" textlink="">
      <xdr:nvSpPr>
        <xdr:cNvPr id="445" name="普通建設事業費 （ うち更新整備　）最大値テキスト"/>
        <xdr:cNvSpPr txBox="1"/>
      </xdr:nvSpPr>
      <xdr:spPr>
        <a:xfrm>
          <a:off x="10528300" y="15284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118,791</a:t>
          </a:r>
          <a:endParaRPr kumimoji="1" lang="ja-JP" altLang="en-US" sz="1000" b="1">
            <a:latin typeface="ＭＳ Ｐゴシック"/>
          </a:endParaRPr>
        </a:p>
      </xdr:txBody>
    </xdr:sp>
    <xdr:clientData/>
  </xdr:oneCellAnchor>
  <xdr:twoCellAnchor>
    <xdr:from>
      <xdr:col>15</xdr:col>
      <xdr:colOff>92075</xdr:colOff>
      <xdr:row>90</xdr:row>
      <xdr:rowOff>78854</xdr:rowOff>
    </xdr:from>
    <xdr:to>
      <xdr:col>15</xdr:col>
      <xdr:colOff>269875</xdr:colOff>
      <xdr:row>90</xdr:row>
      <xdr:rowOff>78854</xdr:rowOff>
    </xdr:to>
    <xdr:cxnSp macro="">
      <xdr:nvCxnSpPr>
        <xdr:cNvPr id="446" name="直線コネクタ 445"/>
        <xdr:cNvCxnSpPr/>
      </xdr:nvCxnSpPr>
      <xdr:spPr>
        <a:xfrm>
          <a:off x="10388600" y="1550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25845</xdr:rowOff>
    </xdr:from>
    <xdr:to>
      <xdr:col>15</xdr:col>
      <xdr:colOff>180975</xdr:colOff>
      <xdr:row>97</xdr:row>
      <xdr:rowOff>30607</xdr:rowOff>
    </xdr:to>
    <xdr:cxnSp macro="">
      <xdr:nvCxnSpPr>
        <xdr:cNvPr id="447" name="直線コネクタ 446"/>
        <xdr:cNvCxnSpPr/>
      </xdr:nvCxnSpPr>
      <xdr:spPr>
        <a:xfrm>
          <a:off x="9639300" y="16656495"/>
          <a:ext cx="838200" cy="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7827</xdr:rowOff>
    </xdr:from>
    <xdr:ext cx="534377" cy="259045"/>
    <xdr:sp macro="" textlink="">
      <xdr:nvSpPr>
        <xdr:cNvPr id="448" name="普通建設事業費 （ うち更新整備　）平均値テキスト"/>
        <xdr:cNvSpPr txBox="1"/>
      </xdr:nvSpPr>
      <xdr:spPr>
        <a:xfrm>
          <a:off x="10528300" y="16638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24,185</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29400</xdr:rowOff>
    </xdr:from>
    <xdr:to>
      <xdr:col>15</xdr:col>
      <xdr:colOff>231775</xdr:colOff>
      <xdr:row>97</xdr:row>
      <xdr:rowOff>131000</xdr:rowOff>
    </xdr:to>
    <xdr:sp macro="" textlink="">
      <xdr:nvSpPr>
        <xdr:cNvPr id="449" name="フローチャート : 判断 448"/>
        <xdr:cNvSpPr/>
      </xdr:nvSpPr>
      <xdr:spPr>
        <a:xfrm>
          <a:off x="104267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141987</xdr:rowOff>
    </xdr:from>
    <xdr:to>
      <xdr:col>14</xdr:col>
      <xdr:colOff>28575</xdr:colOff>
      <xdr:row>97</xdr:row>
      <xdr:rowOff>25845</xdr:rowOff>
    </xdr:to>
    <xdr:cxnSp macro="">
      <xdr:nvCxnSpPr>
        <xdr:cNvPr id="450" name="直線コネクタ 449"/>
        <xdr:cNvCxnSpPr/>
      </xdr:nvCxnSpPr>
      <xdr:spPr>
        <a:xfrm>
          <a:off x="8750300" y="16429737"/>
          <a:ext cx="889000" cy="2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109373</xdr:rowOff>
    </xdr:from>
    <xdr:to>
      <xdr:col>14</xdr:col>
      <xdr:colOff>79375</xdr:colOff>
      <xdr:row>98</xdr:row>
      <xdr:rowOff>39523</xdr:rowOff>
    </xdr:to>
    <xdr:sp macro="" textlink="">
      <xdr:nvSpPr>
        <xdr:cNvPr id="451" name="フローチャート : 判断 450"/>
        <xdr:cNvSpPr/>
      </xdr:nvSpPr>
      <xdr:spPr>
        <a:xfrm>
          <a:off x="9588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30650</xdr:rowOff>
    </xdr:from>
    <xdr:ext cx="534377" cy="259045"/>
    <xdr:sp macro="" textlink="">
      <xdr:nvSpPr>
        <xdr:cNvPr id="452" name="テキスト ボックス 451"/>
        <xdr:cNvSpPr txBox="1"/>
      </xdr:nvSpPr>
      <xdr:spPr>
        <a:xfrm>
          <a:off x="9372111" y="168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17,888</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50533</xdr:rowOff>
    </xdr:from>
    <xdr:to>
      <xdr:col>12</xdr:col>
      <xdr:colOff>561975</xdr:colOff>
      <xdr:row>97</xdr:row>
      <xdr:rowOff>152133</xdr:rowOff>
    </xdr:to>
    <xdr:sp macro="" textlink="">
      <xdr:nvSpPr>
        <xdr:cNvPr id="453" name="フローチャート : 判断 452"/>
        <xdr:cNvSpPr/>
      </xdr:nvSpPr>
      <xdr:spPr>
        <a:xfrm>
          <a:off x="8699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143260</xdr:rowOff>
    </xdr:from>
    <xdr:ext cx="534377" cy="259045"/>
    <xdr:sp macro="" textlink="">
      <xdr:nvSpPr>
        <xdr:cNvPr id="454" name="テキスト ボックス 453"/>
        <xdr:cNvSpPr txBox="1"/>
      </xdr:nvSpPr>
      <xdr:spPr>
        <a:xfrm>
          <a:off x="8483111" y="1677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22,521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5" name="テキスト ボックス 45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6" name="テキスト ボックス 45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7" name="テキスト ボックス 45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8" name="テキスト ボックス 45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9" name="テキスト ボックス 45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151257</xdr:rowOff>
    </xdr:from>
    <xdr:to>
      <xdr:col>15</xdr:col>
      <xdr:colOff>231775</xdr:colOff>
      <xdr:row>97</xdr:row>
      <xdr:rowOff>81407</xdr:rowOff>
    </xdr:to>
    <xdr:sp macro="" textlink="">
      <xdr:nvSpPr>
        <xdr:cNvPr id="460" name="円/楕円 459"/>
        <xdr:cNvSpPr/>
      </xdr:nvSpPr>
      <xdr:spPr>
        <a:xfrm>
          <a:off x="10426700" y="16610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2684</xdr:rowOff>
    </xdr:from>
    <xdr:ext cx="534377" cy="259045"/>
    <xdr:sp macro="" textlink="">
      <xdr:nvSpPr>
        <xdr:cNvPr id="461" name="普通建設事業費 （ うち更新整備　）該当値テキスト"/>
        <xdr:cNvSpPr txBox="1"/>
      </xdr:nvSpPr>
      <xdr:spPr>
        <a:xfrm>
          <a:off x="10528300" y="164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28,090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146495</xdr:rowOff>
    </xdr:from>
    <xdr:to>
      <xdr:col>14</xdr:col>
      <xdr:colOff>79375</xdr:colOff>
      <xdr:row>97</xdr:row>
      <xdr:rowOff>76645</xdr:rowOff>
    </xdr:to>
    <xdr:sp macro="" textlink="">
      <xdr:nvSpPr>
        <xdr:cNvPr id="462" name="円/楕円 461"/>
        <xdr:cNvSpPr/>
      </xdr:nvSpPr>
      <xdr:spPr>
        <a:xfrm>
          <a:off x="9588500" y="166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93172</xdr:rowOff>
    </xdr:from>
    <xdr:ext cx="534377" cy="259045"/>
    <xdr:sp macro="" textlink="">
      <xdr:nvSpPr>
        <xdr:cNvPr id="463" name="テキスト ボックス 462"/>
        <xdr:cNvSpPr txBox="1"/>
      </xdr:nvSpPr>
      <xdr:spPr>
        <a:xfrm>
          <a:off x="9372111" y="16380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28,465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91187</xdr:rowOff>
    </xdr:from>
    <xdr:to>
      <xdr:col>12</xdr:col>
      <xdr:colOff>561975</xdr:colOff>
      <xdr:row>96</xdr:row>
      <xdr:rowOff>21337</xdr:rowOff>
    </xdr:to>
    <xdr:sp macro="" textlink="">
      <xdr:nvSpPr>
        <xdr:cNvPr id="464" name="円/楕円 463"/>
        <xdr:cNvSpPr/>
      </xdr:nvSpPr>
      <xdr:spPr>
        <a:xfrm>
          <a:off x="8699500" y="1637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37864</xdr:rowOff>
    </xdr:from>
    <xdr:ext cx="534377" cy="259045"/>
    <xdr:sp macro="" textlink="">
      <xdr:nvSpPr>
        <xdr:cNvPr id="465" name="テキスト ボックス 464"/>
        <xdr:cNvSpPr txBox="1"/>
      </xdr:nvSpPr>
      <xdr:spPr>
        <a:xfrm>
          <a:off x="8483111" y="16154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46,320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6" name="正方形/長方形 46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7" name="正方形/長方形 46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8" name="正方形/長方形 46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9" name="正方形/長方形 46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0" name="正方形/長方形 46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1" name="正方形/長方形 47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2" name="正方形/長方形 47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3" name="正方形/長方形 47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4" name="テキスト ボックス 47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5" name="直線コネクタ 47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6" name="直線コネクタ 47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7" name="テキスト ボックス 47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8" name="直線コネクタ 47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9" name="テキスト ボックス 47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0" name="直線コネクタ 47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1" name="テキスト ボックス 48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2" name="直線コネクタ 48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3" name="テキスト ボックス 48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4" name="直線コネクタ 48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5" name="テキスト ボックス 48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6" name="直線コネクタ 48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7" name="テキスト ボックス 48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151263</xdr:rowOff>
    </xdr:from>
    <xdr:to>
      <xdr:col>23</xdr:col>
      <xdr:colOff>516889</xdr:colOff>
      <xdr:row>39</xdr:row>
      <xdr:rowOff>44450</xdr:rowOff>
    </xdr:to>
    <xdr:cxnSp macro="">
      <xdr:nvCxnSpPr>
        <xdr:cNvPr id="489" name="直線コネクタ 488"/>
        <xdr:cNvCxnSpPr/>
      </xdr:nvCxnSpPr>
      <xdr:spPr>
        <a:xfrm flipV="1">
          <a:off x="16317595" y="5466213"/>
          <a:ext cx="1269" cy="12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65206</xdr:rowOff>
    </xdr:from>
    <xdr:ext cx="249299" cy="259045"/>
    <xdr:sp macro="" textlink="">
      <xdr:nvSpPr>
        <xdr:cNvPr id="490" name="災害復旧事業費最小値テキスト"/>
        <xdr:cNvSpPr txBox="1"/>
      </xdr:nvSpPr>
      <xdr:spPr>
        <a:xfrm>
          <a:off x="16370300" y="6751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1" name="直線コネクタ 49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97940</xdr:rowOff>
    </xdr:from>
    <xdr:ext cx="534377" cy="259045"/>
    <xdr:sp macro="" textlink="">
      <xdr:nvSpPr>
        <xdr:cNvPr id="492" name="災害復旧事業費最大値テキスト"/>
        <xdr:cNvSpPr txBox="1"/>
      </xdr:nvSpPr>
      <xdr:spPr>
        <a:xfrm>
          <a:off x="16370300" y="524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31</xdr:row>
      <xdr:rowOff>151263</xdr:rowOff>
    </xdr:from>
    <xdr:to>
      <xdr:col>23</xdr:col>
      <xdr:colOff>606425</xdr:colOff>
      <xdr:row>31</xdr:row>
      <xdr:rowOff>151263</xdr:rowOff>
    </xdr:to>
    <xdr:cxnSp macro="">
      <xdr:nvCxnSpPr>
        <xdr:cNvPr id="493" name="直線コネクタ 492"/>
        <xdr:cNvCxnSpPr/>
      </xdr:nvCxnSpPr>
      <xdr:spPr>
        <a:xfrm>
          <a:off x="16230600" y="546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44450</xdr:rowOff>
    </xdr:from>
    <xdr:to>
      <xdr:col>23</xdr:col>
      <xdr:colOff>517525</xdr:colOff>
      <xdr:row>39</xdr:row>
      <xdr:rowOff>44450</xdr:rowOff>
    </xdr:to>
    <xdr:cxnSp macro="">
      <xdr:nvCxnSpPr>
        <xdr:cNvPr id="494" name="直線コネクタ 493"/>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154106</xdr:rowOff>
    </xdr:from>
    <xdr:ext cx="469744" cy="259045"/>
    <xdr:sp macro="" textlink="">
      <xdr:nvSpPr>
        <xdr:cNvPr id="495" name="災害復旧事業費平均値テキスト"/>
        <xdr:cNvSpPr txBox="1"/>
      </xdr:nvSpPr>
      <xdr:spPr>
        <a:xfrm>
          <a:off x="16370300" y="6497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131229</xdr:rowOff>
    </xdr:from>
    <xdr:to>
      <xdr:col>23</xdr:col>
      <xdr:colOff>568325</xdr:colOff>
      <xdr:row>39</xdr:row>
      <xdr:rowOff>61379</xdr:rowOff>
    </xdr:to>
    <xdr:sp macro="" textlink="">
      <xdr:nvSpPr>
        <xdr:cNvPr id="496" name="フローチャート : 判断 495"/>
        <xdr:cNvSpPr/>
      </xdr:nvSpPr>
      <xdr:spPr>
        <a:xfrm>
          <a:off x="16268700" y="664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44450</xdr:rowOff>
    </xdr:from>
    <xdr:to>
      <xdr:col>22</xdr:col>
      <xdr:colOff>365125</xdr:colOff>
      <xdr:row>39</xdr:row>
      <xdr:rowOff>44450</xdr:rowOff>
    </xdr:to>
    <xdr:cxnSp macro="">
      <xdr:nvCxnSpPr>
        <xdr:cNvPr id="497" name="直線コネクタ 49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146907</xdr:rowOff>
    </xdr:from>
    <xdr:to>
      <xdr:col>22</xdr:col>
      <xdr:colOff>415925</xdr:colOff>
      <xdr:row>39</xdr:row>
      <xdr:rowOff>77057</xdr:rowOff>
    </xdr:to>
    <xdr:sp macro="" textlink="">
      <xdr:nvSpPr>
        <xdr:cNvPr id="498" name="フローチャート : 判断 497"/>
        <xdr:cNvSpPr/>
      </xdr:nvSpPr>
      <xdr:spPr>
        <a:xfrm>
          <a:off x="15430500" y="666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37</xdr:row>
      <xdr:rowOff>93584</xdr:rowOff>
    </xdr:from>
    <xdr:ext cx="378565" cy="259045"/>
    <xdr:sp macro="" textlink="">
      <xdr:nvSpPr>
        <xdr:cNvPr id="499" name="テキスト ボックス 498"/>
        <xdr:cNvSpPr txBox="1"/>
      </xdr:nvSpPr>
      <xdr:spPr>
        <a:xfrm>
          <a:off x="15292017" y="643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44450</xdr:rowOff>
    </xdr:from>
    <xdr:to>
      <xdr:col>21</xdr:col>
      <xdr:colOff>161925</xdr:colOff>
      <xdr:row>39</xdr:row>
      <xdr:rowOff>44450</xdr:rowOff>
    </xdr:to>
    <xdr:cxnSp macro="">
      <xdr:nvCxnSpPr>
        <xdr:cNvPr id="500" name="直線コネクタ 49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139573</xdr:rowOff>
    </xdr:from>
    <xdr:to>
      <xdr:col>21</xdr:col>
      <xdr:colOff>212725</xdr:colOff>
      <xdr:row>39</xdr:row>
      <xdr:rowOff>69723</xdr:rowOff>
    </xdr:to>
    <xdr:sp macro="" textlink="">
      <xdr:nvSpPr>
        <xdr:cNvPr id="501" name="フローチャート : 判断 500"/>
        <xdr:cNvSpPr/>
      </xdr:nvSpPr>
      <xdr:spPr>
        <a:xfrm>
          <a:off x="14541500" y="665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86250</xdr:rowOff>
    </xdr:from>
    <xdr:ext cx="469744" cy="259045"/>
    <xdr:sp macro="" textlink="">
      <xdr:nvSpPr>
        <xdr:cNvPr id="502" name="テキスト ボックス 501"/>
        <xdr:cNvSpPr txBox="1"/>
      </xdr:nvSpPr>
      <xdr:spPr>
        <a:xfrm>
          <a:off x="14357427" y="642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44450</xdr:rowOff>
    </xdr:from>
    <xdr:to>
      <xdr:col>19</xdr:col>
      <xdr:colOff>644525</xdr:colOff>
      <xdr:row>39</xdr:row>
      <xdr:rowOff>44450</xdr:rowOff>
    </xdr:to>
    <xdr:cxnSp macro="">
      <xdr:nvCxnSpPr>
        <xdr:cNvPr id="503" name="直線コネクタ 50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126409</xdr:rowOff>
    </xdr:from>
    <xdr:to>
      <xdr:col>20</xdr:col>
      <xdr:colOff>9525</xdr:colOff>
      <xdr:row>39</xdr:row>
      <xdr:rowOff>56559</xdr:rowOff>
    </xdr:to>
    <xdr:sp macro="" textlink="">
      <xdr:nvSpPr>
        <xdr:cNvPr id="504" name="フローチャート : 判断 503"/>
        <xdr:cNvSpPr/>
      </xdr:nvSpPr>
      <xdr:spPr>
        <a:xfrm>
          <a:off x="13652500" y="664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73086</xdr:rowOff>
    </xdr:from>
    <xdr:ext cx="469744" cy="259045"/>
    <xdr:sp macro="" textlink="">
      <xdr:nvSpPr>
        <xdr:cNvPr id="505" name="テキスト ボックス 504"/>
        <xdr:cNvSpPr txBox="1"/>
      </xdr:nvSpPr>
      <xdr:spPr>
        <a:xfrm>
          <a:off x="13468427" y="641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2,031</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104731</xdr:rowOff>
    </xdr:from>
    <xdr:to>
      <xdr:col>18</xdr:col>
      <xdr:colOff>492125</xdr:colOff>
      <xdr:row>39</xdr:row>
      <xdr:rowOff>34881</xdr:rowOff>
    </xdr:to>
    <xdr:sp macro="" textlink="">
      <xdr:nvSpPr>
        <xdr:cNvPr id="506" name="フローチャート : 判断 505"/>
        <xdr:cNvSpPr/>
      </xdr:nvSpPr>
      <xdr:spPr>
        <a:xfrm>
          <a:off x="127635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51407</xdr:rowOff>
    </xdr:from>
    <xdr:ext cx="469744" cy="259045"/>
    <xdr:sp macro="" textlink="">
      <xdr:nvSpPr>
        <xdr:cNvPr id="507" name="テキスト ボックス 506"/>
        <xdr:cNvSpPr txBox="1"/>
      </xdr:nvSpPr>
      <xdr:spPr>
        <a:xfrm>
          <a:off x="12579427" y="6395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8" name="テキスト ボックス 50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9" name="テキスト ボックス 50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0" name="テキスト ボックス 50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1" name="テキスト ボックス 51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2" name="テキスト ボックス 51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165100</xdr:rowOff>
    </xdr:from>
    <xdr:to>
      <xdr:col>23</xdr:col>
      <xdr:colOff>568325</xdr:colOff>
      <xdr:row>39</xdr:row>
      <xdr:rowOff>95250</xdr:rowOff>
    </xdr:to>
    <xdr:sp macro="" textlink="">
      <xdr:nvSpPr>
        <xdr:cNvPr id="513" name="円/楕円 512"/>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109656</xdr:rowOff>
    </xdr:from>
    <xdr:ext cx="249299" cy="259045"/>
    <xdr:sp macro="" textlink="">
      <xdr:nvSpPr>
        <xdr:cNvPr id="514" name="災害復旧事業費該当値テキスト"/>
        <xdr:cNvSpPr txBox="1"/>
      </xdr:nvSpPr>
      <xdr:spPr>
        <a:xfrm>
          <a:off x="16370300" y="6624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165100</xdr:rowOff>
    </xdr:from>
    <xdr:to>
      <xdr:col>22</xdr:col>
      <xdr:colOff>415925</xdr:colOff>
      <xdr:row>39</xdr:row>
      <xdr:rowOff>95250</xdr:rowOff>
    </xdr:to>
    <xdr:sp macro="" textlink="">
      <xdr:nvSpPr>
        <xdr:cNvPr id="515" name="円/楕円 51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86377</xdr:rowOff>
    </xdr:from>
    <xdr:ext cx="249299" cy="259045"/>
    <xdr:sp macro="" textlink="">
      <xdr:nvSpPr>
        <xdr:cNvPr id="516" name="テキスト ボックス 515"/>
        <xdr:cNvSpPr txBox="1"/>
      </xdr:nvSpPr>
      <xdr:spPr>
        <a:xfrm>
          <a:off x="1535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165100</xdr:rowOff>
    </xdr:from>
    <xdr:to>
      <xdr:col>21</xdr:col>
      <xdr:colOff>212725</xdr:colOff>
      <xdr:row>39</xdr:row>
      <xdr:rowOff>95250</xdr:rowOff>
    </xdr:to>
    <xdr:sp macro="" textlink="">
      <xdr:nvSpPr>
        <xdr:cNvPr id="517" name="円/楕円 51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39</xdr:row>
      <xdr:rowOff>86377</xdr:rowOff>
    </xdr:from>
    <xdr:ext cx="249299" cy="259045"/>
    <xdr:sp macro="" textlink="">
      <xdr:nvSpPr>
        <xdr:cNvPr id="518" name="テキスト ボックス 517"/>
        <xdr:cNvSpPr txBox="1"/>
      </xdr:nvSpPr>
      <xdr:spPr>
        <a:xfrm>
          <a:off x="1446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165100</xdr:rowOff>
    </xdr:from>
    <xdr:to>
      <xdr:col>20</xdr:col>
      <xdr:colOff>9525</xdr:colOff>
      <xdr:row>39</xdr:row>
      <xdr:rowOff>95250</xdr:rowOff>
    </xdr:to>
    <xdr:sp macro="" textlink="">
      <xdr:nvSpPr>
        <xdr:cNvPr id="519" name="円/楕円 51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39</xdr:row>
      <xdr:rowOff>86377</xdr:rowOff>
    </xdr:from>
    <xdr:ext cx="249299" cy="259045"/>
    <xdr:sp macro="" textlink="">
      <xdr:nvSpPr>
        <xdr:cNvPr id="520" name="テキスト ボックス 519"/>
        <xdr:cNvSpPr txBox="1"/>
      </xdr:nvSpPr>
      <xdr:spPr>
        <a:xfrm>
          <a:off x="1357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165100</xdr:rowOff>
    </xdr:from>
    <xdr:to>
      <xdr:col>18</xdr:col>
      <xdr:colOff>492125</xdr:colOff>
      <xdr:row>39</xdr:row>
      <xdr:rowOff>95250</xdr:rowOff>
    </xdr:to>
    <xdr:sp macro="" textlink="">
      <xdr:nvSpPr>
        <xdr:cNvPr id="521" name="円/楕円 52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39</xdr:row>
      <xdr:rowOff>86377</xdr:rowOff>
    </xdr:from>
    <xdr:ext cx="249299" cy="259045"/>
    <xdr:sp macro="" textlink="">
      <xdr:nvSpPr>
        <xdr:cNvPr id="522" name="テキスト ボックス 521"/>
        <xdr:cNvSpPr txBox="1"/>
      </xdr:nvSpPr>
      <xdr:spPr>
        <a:xfrm>
          <a:off x="1268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3" name="正方形/長方形 52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4" name="正方形/長方形 52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5" name="正方形/長方形 52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6" name="正方形/長方形 52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7" name="正方形/長方形 52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8" name="正方形/長方形 52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9" name="正方形/長方形 52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0" name="正方形/長方形 52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1" name="テキスト ボックス 53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2" name="直線コネクタ 53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3" name="直線コネクタ 53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4" name="テキスト ボックス 53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6" name="テキスト ボックス 53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8" name="直線コネクタ 53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3" name="直線コネクタ 54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5" name="フローチャート : 判断 54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6" name="直線コネクタ 54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7" name="フローチャート : 判断 54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8" name="テキスト ボックス 547"/>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9" name="直線コネクタ 54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0" name="フローチャート : 判断 54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1" name="テキスト ボックス 550"/>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2" name="直線コネクタ 55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3" name="フローチャート : 判断 55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4" name="テキスト ボックス 553"/>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フローチャート : 判断 55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6" name="テキスト ボックス 555"/>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2" name="円/楕円 56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4" name="円/楕円 56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5" name="テキスト ボックス 564"/>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6" name="円/楕円 56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7" name="テキスト ボックス 566"/>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8" name="円/楕円 56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9" name="テキスト ボックス 568"/>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0" name="円/楕円 56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1" name="テキスト ボックス 570"/>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82" name="直線コネクタ 58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83" name="テキスト ボックス 58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84" name="直線コネクタ 58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85" name="テキスト ボックス 58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86" name="直線コネクタ 58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87" name="テキスト ボックス 58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88" name="直線コネクタ 58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589" name="テキスト ボックス 58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590" name="直線コネクタ 58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591" name="テキスト ボックス 59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592" name="直線コネクタ 59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593" name="テキスト ボックス 59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4" name="直線コネクタ 59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5" name="テキスト ボックス 59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50426</xdr:rowOff>
    </xdr:from>
    <xdr:to>
      <xdr:col>23</xdr:col>
      <xdr:colOff>516889</xdr:colOff>
      <xdr:row>78</xdr:row>
      <xdr:rowOff>106139</xdr:rowOff>
    </xdr:to>
    <xdr:cxnSp macro="">
      <xdr:nvCxnSpPr>
        <xdr:cNvPr id="597" name="直線コネクタ 596"/>
        <xdr:cNvCxnSpPr/>
      </xdr:nvCxnSpPr>
      <xdr:spPr>
        <a:xfrm flipV="1">
          <a:off x="16317595" y="12223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109966</xdr:rowOff>
    </xdr:from>
    <xdr:ext cx="534377" cy="259045"/>
    <xdr:sp macro="" textlink="">
      <xdr:nvSpPr>
        <xdr:cNvPr id="598" name="公債費最小値テキスト"/>
        <xdr:cNvSpPr txBox="1"/>
      </xdr:nvSpPr>
      <xdr:spPr>
        <a:xfrm>
          <a:off x="16370300" y="1348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78</xdr:row>
      <xdr:rowOff>106139</xdr:rowOff>
    </xdr:from>
    <xdr:to>
      <xdr:col>23</xdr:col>
      <xdr:colOff>606425</xdr:colOff>
      <xdr:row>78</xdr:row>
      <xdr:rowOff>106139</xdr:rowOff>
    </xdr:to>
    <xdr:cxnSp macro="">
      <xdr:nvCxnSpPr>
        <xdr:cNvPr id="599" name="直線コネクタ 598"/>
        <xdr:cNvCxnSpPr/>
      </xdr:nvCxnSpPr>
      <xdr:spPr>
        <a:xfrm>
          <a:off x="16230600" y="134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168553</xdr:rowOff>
    </xdr:from>
    <xdr:ext cx="599010" cy="259045"/>
    <xdr:sp macro="" textlink="">
      <xdr:nvSpPr>
        <xdr:cNvPr id="600" name="公債費最大値テキスト"/>
        <xdr:cNvSpPr txBox="1"/>
      </xdr:nvSpPr>
      <xdr:spPr>
        <a:xfrm>
          <a:off x="16370300" y="11998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71</xdr:row>
      <xdr:rowOff>50426</xdr:rowOff>
    </xdr:from>
    <xdr:to>
      <xdr:col>23</xdr:col>
      <xdr:colOff>606425</xdr:colOff>
      <xdr:row>71</xdr:row>
      <xdr:rowOff>50426</xdr:rowOff>
    </xdr:to>
    <xdr:cxnSp macro="">
      <xdr:nvCxnSpPr>
        <xdr:cNvPr id="601" name="直線コネクタ 600"/>
        <xdr:cNvCxnSpPr/>
      </xdr:nvCxnSpPr>
      <xdr:spPr>
        <a:xfrm>
          <a:off x="16230600" y="12223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124427</xdr:rowOff>
    </xdr:from>
    <xdr:to>
      <xdr:col>23</xdr:col>
      <xdr:colOff>517525</xdr:colOff>
      <xdr:row>76</xdr:row>
      <xdr:rowOff>47596</xdr:rowOff>
    </xdr:to>
    <xdr:cxnSp macro="">
      <xdr:nvCxnSpPr>
        <xdr:cNvPr id="602" name="直線コネクタ 601"/>
        <xdr:cNvCxnSpPr/>
      </xdr:nvCxnSpPr>
      <xdr:spPr>
        <a:xfrm>
          <a:off x="15481300" y="12983177"/>
          <a:ext cx="838200" cy="94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23827</xdr:rowOff>
    </xdr:from>
    <xdr:ext cx="534377" cy="259045"/>
    <xdr:sp macro="" textlink="">
      <xdr:nvSpPr>
        <xdr:cNvPr id="603" name="公債費平均値テキスト"/>
        <xdr:cNvSpPr txBox="1"/>
      </xdr:nvSpPr>
      <xdr:spPr>
        <a:xfrm>
          <a:off x="16370300" y="13225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45400</xdr:rowOff>
    </xdr:from>
    <xdr:to>
      <xdr:col>23</xdr:col>
      <xdr:colOff>568325</xdr:colOff>
      <xdr:row>77</xdr:row>
      <xdr:rowOff>147000</xdr:rowOff>
    </xdr:to>
    <xdr:sp macro="" textlink="">
      <xdr:nvSpPr>
        <xdr:cNvPr id="604" name="フローチャート : 判断 603"/>
        <xdr:cNvSpPr/>
      </xdr:nvSpPr>
      <xdr:spPr>
        <a:xfrm>
          <a:off x="16268700" y="1324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124427</xdr:rowOff>
    </xdr:from>
    <xdr:to>
      <xdr:col>22</xdr:col>
      <xdr:colOff>365125</xdr:colOff>
      <xdr:row>75</xdr:row>
      <xdr:rowOff>133561</xdr:rowOff>
    </xdr:to>
    <xdr:cxnSp macro="">
      <xdr:nvCxnSpPr>
        <xdr:cNvPr id="605" name="直線コネクタ 604"/>
        <xdr:cNvCxnSpPr/>
      </xdr:nvCxnSpPr>
      <xdr:spPr>
        <a:xfrm flipV="1">
          <a:off x="14592300" y="12983177"/>
          <a:ext cx="889000" cy="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67335</xdr:rowOff>
    </xdr:from>
    <xdr:to>
      <xdr:col>22</xdr:col>
      <xdr:colOff>415925</xdr:colOff>
      <xdr:row>77</xdr:row>
      <xdr:rowOff>168935</xdr:rowOff>
    </xdr:to>
    <xdr:sp macro="" textlink="">
      <xdr:nvSpPr>
        <xdr:cNvPr id="606" name="フローチャート : 判断 605"/>
        <xdr:cNvSpPr/>
      </xdr:nvSpPr>
      <xdr:spPr>
        <a:xfrm>
          <a:off x="15430500" y="13268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160062</xdr:rowOff>
    </xdr:from>
    <xdr:ext cx="534377" cy="259045"/>
    <xdr:sp macro="" textlink="">
      <xdr:nvSpPr>
        <xdr:cNvPr id="607" name="テキスト ボックス 606"/>
        <xdr:cNvSpPr txBox="1"/>
      </xdr:nvSpPr>
      <xdr:spPr>
        <a:xfrm>
          <a:off x="15214111" y="13361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133561</xdr:rowOff>
    </xdr:from>
    <xdr:to>
      <xdr:col>21</xdr:col>
      <xdr:colOff>161925</xdr:colOff>
      <xdr:row>76</xdr:row>
      <xdr:rowOff>72143</xdr:rowOff>
    </xdr:to>
    <xdr:cxnSp macro="">
      <xdr:nvCxnSpPr>
        <xdr:cNvPr id="608" name="直線コネクタ 607"/>
        <xdr:cNvCxnSpPr/>
      </xdr:nvCxnSpPr>
      <xdr:spPr>
        <a:xfrm flipV="1">
          <a:off x="13703300" y="12992311"/>
          <a:ext cx="889000" cy="11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18404</xdr:rowOff>
    </xdr:from>
    <xdr:to>
      <xdr:col>21</xdr:col>
      <xdr:colOff>212725</xdr:colOff>
      <xdr:row>77</xdr:row>
      <xdr:rowOff>120004</xdr:rowOff>
    </xdr:to>
    <xdr:sp macro="" textlink="">
      <xdr:nvSpPr>
        <xdr:cNvPr id="609" name="フローチャート : 判断 608"/>
        <xdr:cNvSpPr/>
      </xdr:nvSpPr>
      <xdr:spPr>
        <a:xfrm>
          <a:off x="14541500" y="13220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111131</xdr:rowOff>
    </xdr:from>
    <xdr:ext cx="534377" cy="259045"/>
    <xdr:sp macro="" textlink="">
      <xdr:nvSpPr>
        <xdr:cNvPr id="610" name="テキスト ボックス 609"/>
        <xdr:cNvSpPr txBox="1"/>
      </xdr:nvSpPr>
      <xdr:spPr>
        <a:xfrm>
          <a:off x="14325111" y="1331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34,226</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28905</xdr:rowOff>
    </xdr:from>
    <xdr:to>
      <xdr:col>19</xdr:col>
      <xdr:colOff>644525</xdr:colOff>
      <xdr:row>76</xdr:row>
      <xdr:rowOff>72143</xdr:rowOff>
    </xdr:to>
    <xdr:cxnSp macro="">
      <xdr:nvCxnSpPr>
        <xdr:cNvPr id="611" name="直線コネクタ 610"/>
        <xdr:cNvCxnSpPr/>
      </xdr:nvCxnSpPr>
      <xdr:spPr>
        <a:xfrm>
          <a:off x="12814300" y="13059105"/>
          <a:ext cx="889000" cy="4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15367</xdr:rowOff>
    </xdr:from>
    <xdr:to>
      <xdr:col>20</xdr:col>
      <xdr:colOff>9525</xdr:colOff>
      <xdr:row>77</xdr:row>
      <xdr:rowOff>116967</xdr:rowOff>
    </xdr:to>
    <xdr:sp macro="" textlink="">
      <xdr:nvSpPr>
        <xdr:cNvPr id="612" name="フローチャート : 判断 611"/>
        <xdr:cNvSpPr/>
      </xdr:nvSpPr>
      <xdr:spPr>
        <a:xfrm>
          <a:off x="13652500" y="132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108094</xdr:rowOff>
    </xdr:from>
    <xdr:ext cx="534377" cy="259045"/>
    <xdr:sp macro="" textlink="">
      <xdr:nvSpPr>
        <xdr:cNvPr id="613" name="テキスト ボックス 612"/>
        <xdr:cNvSpPr txBox="1"/>
      </xdr:nvSpPr>
      <xdr:spPr>
        <a:xfrm>
          <a:off x="13436111" y="133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169301</xdr:rowOff>
    </xdr:from>
    <xdr:to>
      <xdr:col>18</xdr:col>
      <xdr:colOff>492125</xdr:colOff>
      <xdr:row>77</xdr:row>
      <xdr:rowOff>99451</xdr:rowOff>
    </xdr:to>
    <xdr:sp macro="" textlink="">
      <xdr:nvSpPr>
        <xdr:cNvPr id="614" name="フローチャート : 判断 613"/>
        <xdr:cNvSpPr/>
      </xdr:nvSpPr>
      <xdr:spPr>
        <a:xfrm>
          <a:off x="12763500" y="1319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90578</xdr:rowOff>
    </xdr:from>
    <xdr:ext cx="534377" cy="259045"/>
    <xdr:sp macro="" textlink="">
      <xdr:nvSpPr>
        <xdr:cNvPr id="615" name="テキスト ボックス 614"/>
        <xdr:cNvSpPr txBox="1"/>
      </xdr:nvSpPr>
      <xdr:spPr>
        <a:xfrm>
          <a:off x="12547111" y="13292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6" name="テキスト ボックス 61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7" name="テキスト ボックス 61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8" name="テキスト ボックス 61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9" name="テキスト ボックス 61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0" name="テキスト ボックス 61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168246</xdr:rowOff>
    </xdr:from>
    <xdr:to>
      <xdr:col>23</xdr:col>
      <xdr:colOff>568325</xdr:colOff>
      <xdr:row>76</xdr:row>
      <xdr:rowOff>98396</xdr:rowOff>
    </xdr:to>
    <xdr:sp macro="" textlink="">
      <xdr:nvSpPr>
        <xdr:cNvPr id="621" name="円/楕円 620"/>
        <xdr:cNvSpPr/>
      </xdr:nvSpPr>
      <xdr:spPr>
        <a:xfrm>
          <a:off x="16268700" y="13026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19673</xdr:rowOff>
    </xdr:from>
    <xdr:ext cx="534377" cy="259045"/>
    <xdr:sp macro="" textlink="">
      <xdr:nvSpPr>
        <xdr:cNvPr id="622" name="公債費該当値テキスト"/>
        <xdr:cNvSpPr txBox="1"/>
      </xdr:nvSpPr>
      <xdr:spPr>
        <a:xfrm>
          <a:off x="16370300" y="12878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51,961</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73627</xdr:rowOff>
    </xdr:from>
    <xdr:to>
      <xdr:col>22</xdr:col>
      <xdr:colOff>415925</xdr:colOff>
      <xdr:row>76</xdr:row>
      <xdr:rowOff>3777</xdr:rowOff>
    </xdr:to>
    <xdr:sp macro="" textlink="">
      <xdr:nvSpPr>
        <xdr:cNvPr id="623" name="円/楕円 622"/>
        <xdr:cNvSpPr/>
      </xdr:nvSpPr>
      <xdr:spPr>
        <a:xfrm>
          <a:off x="15430500" y="1293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20304</xdr:rowOff>
    </xdr:from>
    <xdr:ext cx="534377" cy="259045"/>
    <xdr:sp macro="" textlink="">
      <xdr:nvSpPr>
        <xdr:cNvPr id="624" name="テキスト ボックス 623"/>
        <xdr:cNvSpPr txBox="1"/>
      </xdr:nvSpPr>
      <xdr:spPr>
        <a:xfrm>
          <a:off x="15214111" y="1270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60,653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82761</xdr:rowOff>
    </xdr:from>
    <xdr:to>
      <xdr:col>21</xdr:col>
      <xdr:colOff>212725</xdr:colOff>
      <xdr:row>76</xdr:row>
      <xdr:rowOff>12911</xdr:rowOff>
    </xdr:to>
    <xdr:sp macro="" textlink="">
      <xdr:nvSpPr>
        <xdr:cNvPr id="625" name="円/楕円 624"/>
        <xdr:cNvSpPr/>
      </xdr:nvSpPr>
      <xdr:spPr>
        <a:xfrm>
          <a:off x="14541500" y="1294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29438</xdr:rowOff>
    </xdr:from>
    <xdr:ext cx="534377" cy="259045"/>
    <xdr:sp macro="" textlink="">
      <xdr:nvSpPr>
        <xdr:cNvPr id="626" name="テキスト ボックス 625"/>
        <xdr:cNvSpPr txBox="1"/>
      </xdr:nvSpPr>
      <xdr:spPr>
        <a:xfrm>
          <a:off x="14325111" y="1271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59,814</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21343</xdr:rowOff>
    </xdr:from>
    <xdr:to>
      <xdr:col>20</xdr:col>
      <xdr:colOff>9525</xdr:colOff>
      <xdr:row>76</xdr:row>
      <xdr:rowOff>122943</xdr:rowOff>
    </xdr:to>
    <xdr:sp macro="" textlink="">
      <xdr:nvSpPr>
        <xdr:cNvPr id="627" name="円/楕円 626"/>
        <xdr:cNvSpPr/>
      </xdr:nvSpPr>
      <xdr:spPr>
        <a:xfrm>
          <a:off x="13652500" y="1305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139470</xdr:rowOff>
    </xdr:from>
    <xdr:ext cx="534377" cy="259045"/>
    <xdr:sp macro="" textlink="">
      <xdr:nvSpPr>
        <xdr:cNvPr id="628" name="テキスト ボックス 627"/>
        <xdr:cNvSpPr txBox="1"/>
      </xdr:nvSpPr>
      <xdr:spPr>
        <a:xfrm>
          <a:off x="13436111" y="12826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49,706</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149555</xdr:rowOff>
    </xdr:from>
    <xdr:to>
      <xdr:col>18</xdr:col>
      <xdr:colOff>492125</xdr:colOff>
      <xdr:row>76</xdr:row>
      <xdr:rowOff>79705</xdr:rowOff>
    </xdr:to>
    <xdr:sp macro="" textlink="">
      <xdr:nvSpPr>
        <xdr:cNvPr id="629" name="円/楕円 628"/>
        <xdr:cNvSpPr/>
      </xdr:nvSpPr>
      <xdr:spPr>
        <a:xfrm>
          <a:off x="12763500" y="1300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96232</xdr:rowOff>
    </xdr:from>
    <xdr:ext cx="534377" cy="259045"/>
    <xdr:sp macro="" textlink="">
      <xdr:nvSpPr>
        <xdr:cNvPr id="630" name="テキスト ボックス 629"/>
        <xdr:cNvSpPr txBox="1"/>
      </xdr:nvSpPr>
      <xdr:spPr>
        <a:xfrm>
          <a:off x="12547111" y="1278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1" name="正方形/長方形 63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2" name="正方形/長方形 63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3" name="正方形/長方形 63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4" name="正方形/長方形 63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5" name="正方形/長方形 63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6" name="正方形/長方形 63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7" name="正方形/長方形 63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6,431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8" name="正方形/長方形 63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9" name="テキスト ボックス 63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0" name="直線コネクタ 63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1" name="直線コネクタ 64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2" name="テキスト ボックス 64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3" name="直線コネクタ 64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4" name="テキスト ボックス 64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5" name="直線コネクタ 64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6" name="テキスト ボックス 64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7" name="直線コネクタ 64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8" name="テキスト ボックス 64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9" name="直線コネクタ 64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0" name="テキスト ボックス 64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1" name="直線コネクタ 65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2" name="テキスト ボックス 65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20549</xdr:rowOff>
    </xdr:from>
    <xdr:to>
      <xdr:col>23</xdr:col>
      <xdr:colOff>516889</xdr:colOff>
      <xdr:row>99</xdr:row>
      <xdr:rowOff>43295</xdr:rowOff>
    </xdr:to>
    <xdr:cxnSp macro="">
      <xdr:nvCxnSpPr>
        <xdr:cNvPr id="654" name="直線コネクタ 653"/>
        <xdr:cNvCxnSpPr/>
      </xdr:nvCxnSpPr>
      <xdr:spPr>
        <a:xfrm flipV="1">
          <a:off x="16317595" y="15622499"/>
          <a:ext cx="1269" cy="139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47122</xdr:rowOff>
    </xdr:from>
    <xdr:ext cx="313932" cy="259045"/>
    <xdr:sp macro="" textlink="">
      <xdr:nvSpPr>
        <xdr:cNvPr id="655" name="積立金最小値テキスト"/>
        <xdr:cNvSpPr txBox="1"/>
      </xdr:nvSpPr>
      <xdr:spPr>
        <a:xfrm>
          <a:off x="16370300" y="170206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23</xdr:col>
      <xdr:colOff>428625</xdr:colOff>
      <xdr:row>99</xdr:row>
      <xdr:rowOff>43295</xdr:rowOff>
    </xdr:from>
    <xdr:to>
      <xdr:col>23</xdr:col>
      <xdr:colOff>606425</xdr:colOff>
      <xdr:row>99</xdr:row>
      <xdr:rowOff>43295</xdr:rowOff>
    </xdr:to>
    <xdr:cxnSp macro="">
      <xdr:nvCxnSpPr>
        <xdr:cNvPr id="656" name="直線コネクタ 655"/>
        <xdr:cNvCxnSpPr/>
      </xdr:nvCxnSpPr>
      <xdr:spPr>
        <a:xfrm>
          <a:off x="16230600" y="17016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138676</xdr:rowOff>
    </xdr:from>
    <xdr:ext cx="599010" cy="259045"/>
    <xdr:sp macro="" textlink="">
      <xdr:nvSpPr>
        <xdr:cNvPr id="657" name="積立金最大値テキスト"/>
        <xdr:cNvSpPr txBox="1"/>
      </xdr:nvSpPr>
      <xdr:spPr>
        <a:xfrm>
          <a:off x="16370300" y="15397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109,882</a:t>
          </a:r>
          <a:endParaRPr kumimoji="1" lang="ja-JP" altLang="en-US" sz="1000" b="1">
            <a:latin typeface="ＭＳ Ｐゴシック"/>
          </a:endParaRPr>
        </a:p>
      </xdr:txBody>
    </xdr:sp>
    <xdr:clientData/>
  </xdr:oneCellAnchor>
  <xdr:twoCellAnchor>
    <xdr:from>
      <xdr:col>23</xdr:col>
      <xdr:colOff>428625</xdr:colOff>
      <xdr:row>91</xdr:row>
      <xdr:rowOff>20549</xdr:rowOff>
    </xdr:from>
    <xdr:to>
      <xdr:col>23</xdr:col>
      <xdr:colOff>606425</xdr:colOff>
      <xdr:row>91</xdr:row>
      <xdr:rowOff>20549</xdr:rowOff>
    </xdr:to>
    <xdr:cxnSp macro="">
      <xdr:nvCxnSpPr>
        <xdr:cNvPr id="658" name="直線コネクタ 657"/>
        <xdr:cNvCxnSpPr/>
      </xdr:nvCxnSpPr>
      <xdr:spPr>
        <a:xfrm>
          <a:off x="16230600" y="15622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150368</xdr:rowOff>
    </xdr:from>
    <xdr:to>
      <xdr:col>23</xdr:col>
      <xdr:colOff>517525</xdr:colOff>
      <xdr:row>98</xdr:row>
      <xdr:rowOff>125971</xdr:rowOff>
    </xdr:to>
    <xdr:cxnSp macro="">
      <xdr:nvCxnSpPr>
        <xdr:cNvPr id="659" name="直線コネクタ 658"/>
        <xdr:cNvCxnSpPr/>
      </xdr:nvCxnSpPr>
      <xdr:spPr>
        <a:xfrm>
          <a:off x="15481300" y="16781018"/>
          <a:ext cx="838200" cy="14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9644</xdr:rowOff>
    </xdr:from>
    <xdr:ext cx="534377" cy="259045"/>
    <xdr:sp macro="" textlink="">
      <xdr:nvSpPr>
        <xdr:cNvPr id="660" name="積立金平均値テキスト"/>
        <xdr:cNvSpPr txBox="1"/>
      </xdr:nvSpPr>
      <xdr:spPr>
        <a:xfrm>
          <a:off x="16370300" y="16640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14,042</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158217</xdr:rowOff>
    </xdr:from>
    <xdr:to>
      <xdr:col>23</xdr:col>
      <xdr:colOff>568325</xdr:colOff>
      <xdr:row>98</xdr:row>
      <xdr:rowOff>88367</xdr:rowOff>
    </xdr:to>
    <xdr:sp macro="" textlink="">
      <xdr:nvSpPr>
        <xdr:cNvPr id="661" name="フローチャート : 判断 660"/>
        <xdr:cNvSpPr/>
      </xdr:nvSpPr>
      <xdr:spPr>
        <a:xfrm>
          <a:off x="162687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150368</xdr:rowOff>
    </xdr:from>
    <xdr:to>
      <xdr:col>22</xdr:col>
      <xdr:colOff>365125</xdr:colOff>
      <xdr:row>98</xdr:row>
      <xdr:rowOff>75057</xdr:rowOff>
    </xdr:to>
    <xdr:cxnSp macro="">
      <xdr:nvCxnSpPr>
        <xdr:cNvPr id="662" name="直線コネクタ 661"/>
        <xdr:cNvCxnSpPr/>
      </xdr:nvCxnSpPr>
      <xdr:spPr>
        <a:xfrm flipV="1">
          <a:off x="14592300" y="16781018"/>
          <a:ext cx="889000" cy="96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157862</xdr:rowOff>
    </xdr:from>
    <xdr:to>
      <xdr:col>22</xdr:col>
      <xdr:colOff>415925</xdr:colOff>
      <xdr:row>98</xdr:row>
      <xdr:rowOff>88012</xdr:rowOff>
    </xdr:to>
    <xdr:sp macro="" textlink="">
      <xdr:nvSpPr>
        <xdr:cNvPr id="663" name="フローチャート : 判断 662"/>
        <xdr:cNvSpPr/>
      </xdr:nvSpPr>
      <xdr:spPr>
        <a:xfrm>
          <a:off x="15430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79139</xdr:rowOff>
    </xdr:from>
    <xdr:ext cx="534377" cy="259045"/>
    <xdr:sp macro="" textlink="">
      <xdr:nvSpPr>
        <xdr:cNvPr id="664" name="テキスト ボックス 663"/>
        <xdr:cNvSpPr txBox="1"/>
      </xdr:nvSpPr>
      <xdr:spPr>
        <a:xfrm>
          <a:off x="15214111" y="16881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14,070</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63602</xdr:rowOff>
    </xdr:from>
    <xdr:to>
      <xdr:col>21</xdr:col>
      <xdr:colOff>161925</xdr:colOff>
      <xdr:row>98</xdr:row>
      <xdr:rowOff>75057</xdr:rowOff>
    </xdr:to>
    <xdr:cxnSp macro="">
      <xdr:nvCxnSpPr>
        <xdr:cNvPr id="665" name="直線コネクタ 664"/>
        <xdr:cNvCxnSpPr/>
      </xdr:nvCxnSpPr>
      <xdr:spPr>
        <a:xfrm>
          <a:off x="13703300" y="16694252"/>
          <a:ext cx="889000" cy="182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3302</xdr:rowOff>
    </xdr:from>
    <xdr:to>
      <xdr:col>21</xdr:col>
      <xdr:colOff>212725</xdr:colOff>
      <xdr:row>98</xdr:row>
      <xdr:rowOff>104902</xdr:rowOff>
    </xdr:to>
    <xdr:sp macro="" textlink="">
      <xdr:nvSpPr>
        <xdr:cNvPr id="666" name="フローチャート : 判断 665"/>
        <xdr:cNvSpPr/>
      </xdr:nvSpPr>
      <xdr:spPr>
        <a:xfrm>
          <a:off x="14541500" y="16805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121429</xdr:rowOff>
    </xdr:from>
    <xdr:ext cx="534377" cy="259045"/>
    <xdr:sp macro="" textlink="">
      <xdr:nvSpPr>
        <xdr:cNvPr id="667" name="テキスト ボックス 666"/>
        <xdr:cNvSpPr txBox="1"/>
      </xdr:nvSpPr>
      <xdr:spPr>
        <a:xfrm>
          <a:off x="14325111" y="16580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12,740</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63602</xdr:rowOff>
    </xdr:from>
    <xdr:to>
      <xdr:col>19</xdr:col>
      <xdr:colOff>644525</xdr:colOff>
      <xdr:row>97</xdr:row>
      <xdr:rowOff>147473</xdr:rowOff>
    </xdr:to>
    <xdr:cxnSp macro="">
      <xdr:nvCxnSpPr>
        <xdr:cNvPr id="668" name="直線コネクタ 667"/>
        <xdr:cNvCxnSpPr/>
      </xdr:nvCxnSpPr>
      <xdr:spPr>
        <a:xfrm flipV="1">
          <a:off x="12814300" y="16694252"/>
          <a:ext cx="889000" cy="83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123228</xdr:rowOff>
    </xdr:from>
    <xdr:to>
      <xdr:col>20</xdr:col>
      <xdr:colOff>9525</xdr:colOff>
      <xdr:row>98</xdr:row>
      <xdr:rowOff>53378</xdr:rowOff>
    </xdr:to>
    <xdr:sp macro="" textlink="">
      <xdr:nvSpPr>
        <xdr:cNvPr id="669" name="フローチャート : 判断 668"/>
        <xdr:cNvSpPr/>
      </xdr:nvSpPr>
      <xdr:spPr>
        <a:xfrm>
          <a:off x="13652500" y="1675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44505</xdr:rowOff>
    </xdr:from>
    <xdr:ext cx="534377" cy="259045"/>
    <xdr:sp macro="" textlink="">
      <xdr:nvSpPr>
        <xdr:cNvPr id="670" name="テキスト ボックス 669"/>
        <xdr:cNvSpPr txBox="1"/>
      </xdr:nvSpPr>
      <xdr:spPr>
        <a:xfrm>
          <a:off x="13436111" y="1684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16,797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54318</xdr:rowOff>
    </xdr:from>
    <xdr:to>
      <xdr:col>18</xdr:col>
      <xdr:colOff>492125</xdr:colOff>
      <xdr:row>97</xdr:row>
      <xdr:rowOff>155918</xdr:rowOff>
    </xdr:to>
    <xdr:sp macro="" textlink="">
      <xdr:nvSpPr>
        <xdr:cNvPr id="671" name="フローチャート : 判断 670"/>
        <xdr:cNvSpPr/>
      </xdr:nvSpPr>
      <xdr:spPr>
        <a:xfrm>
          <a:off x="12763500" y="1668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995</xdr:rowOff>
    </xdr:from>
    <xdr:ext cx="534377" cy="259045"/>
    <xdr:sp macro="" textlink="">
      <xdr:nvSpPr>
        <xdr:cNvPr id="672" name="テキスト ボックス 671"/>
        <xdr:cNvSpPr txBox="1"/>
      </xdr:nvSpPr>
      <xdr:spPr>
        <a:xfrm>
          <a:off x="12547111" y="1646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22,223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3" name="テキスト ボックス 67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4" name="テキスト ボックス 67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5" name="テキスト ボックス 67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6" name="テキスト ボックス 67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7" name="テキスト ボックス 67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75171</xdr:rowOff>
    </xdr:from>
    <xdr:to>
      <xdr:col>23</xdr:col>
      <xdr:colOff>568325</xdr:colOff>
      <xdr:row>99</xdr:row>
      <xdr:rowOff>5321</xdr:rowOff>
    </xdr:to>
    <xdr:sp macro="" textlink="">
      <xdr:nvSpPr>
        <xdr:cNvPr id="678" name="円/楕円 677"/>
        <xdr:cNvSpPr/>
      </xdr:nvSpPr>
      <xdr:spPr>
        <a:xfrm>
          <a:off x="16268700" y="1687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161548</xdr:rowOff>
    </xdr:from>
    <xdr:ext cx="469744" cy="259045"/>
    <xdr:sp macro="" textlink="">
      <xdr:nvSpPr>
        <xdr:cNvPr id="679" name="積立金該当値テキスト"/>
        <xdr:cNvSpPr txBox="1"/>
      </xdr:nvSpPr>
      <xdr:spPr>
        <a:xfrm>
          <a:off x="16370300" y="1679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7,081</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99568</xdr:rowOff>
    </xdr:from>
    <xdr:to>
      <xdr:col>22</xdr:col>
      <xdr:colOff>415925</xdr:colOff>
      <xdr:row>98</xdr:row>
      <xdr:rowOff>29718</xdr:rowOff>
    </xdr:to>
    <xdr:sp macro="" textlink="">
      <xdr:nvSpPr>
        <xdr:cNvPr id="680" name="円/楕円 679"/>
        <xdr:cNvSpPr/>
      </xdr:nvSpPr>
      <xdr:spPr>
        <a:xfrm>
          <a:off x="15430500" y="1673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46245</xdr:rowOff>
    </xdr:from>
    <xdr:ext cx="534377" cy="259045"/>
    <xdr:sp macro="" textlink="">
      <xdr:nvSpPr>
        <xdr:cNvPr id="681" name="テキスト ボックス 680"/>
        <xdr:cNvSpPr txBox="1"/>
      </xdr:nvSpPr>
      <xdr:spPr>
        <a:xfrm>
          <a:off x="15214111" y="1650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18,660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24257</xdr:rowOff>
    </xdr:from>
    <xdr:to>
      <xdr:col>21</xdr:col>
      <xdr:colOff>212725</xdr:colOff>
      <xdr:row>98</xdr:row>
      <xdr:rowOff>125857</xdr:rowOff>
    </xdr:to>
    <xdr:sp macro="" textlink="">
      <xdr:nvSpPr>
        <xdr:cNvPr id="682" name="円/楕円 681"/>
        <xdr:cNvSpPr/>
      </xdr:nvSpPr>
      <xdr:spPr>
        <a:xfrm>
          <a:off x="14541500" y="1682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116984</xdr:rowOff>
    </xdr:from>
    <xdr:ext cx="534377" cy="259045"/>
    <xdr:sp macro="" textlink="">
      <xdr:nvSpPr>
        <xdr:cNvPr id="683" name="テキスト ボックス 682"/>
        <xdr:cNvSpPr txBox="1"/>
      </xdr:nvSpPr>
      <xdr:spPr>
        <a:xfrm>
          <a:off x="14325111" y="1691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11,090</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12802</xdr:rowOff>
    </xdr:from>
    <xdr:to>
      <xdr:col>20</xdr:col>
      <xdr:colOff>9525</xdr:colOff>
      <xdr:row>97</xdr:row>
      <xdr:rowOff>114402</xdr:rowOff>
    </xdr:to>
    <xdr:sp macro="" textlink="">
      <xdr:nvSpPr>
        <xdr:cNvPr id="684" name="円/楕円 683"/>
        <xdr:cNvSpPr/>
      </xdr:nvSpPr>
      <xdr:spPr>
        <a:xfrm>
          <a:off x="13652500" y="1664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130929</xdr:rowOff>
    </xdr:from>
    <xdr:ext cx="534377" cy="259045"/>
    <xdr:sp macro="" textlink="">
      <xdr:nvSpPr>
        <xdr:cNvPr id="685" name="テキスト ボックス 684"/>
        <xdr:cNvSpPr txBox="1"/>
      </xdr:nvSpPr>
      <xdr:spPr>
        <a:xfrm>
          <a:off x="13436111" y="1641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25,492</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96673</xdr:rowOff>
    </xdr:from>
    <xdr:to>
      <xdr:col>18</xdr:col>
      <xdr:colOff>492125</xdr:colOff>
      <xdr:row>98</xdr:row>
      <xdr:rowOff>26823</xdr:rowOff>
    </xdr:to>
    <xdr:sp macro="" textlink="">
      <xdr:nvSpPr>
        <xdr:cNvPr id="686" name="円/楕円 685"/>
        <xdr:cNvSpPr/>
      </xdr:nvSpPr>
      <xdr:spPr>
        <a:xfrm>
          <a:off x="12763500" y="16727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17950</xdr:rowOff>
    </xdr:from>
    <xdr:ext cx="534377" cy="259045"/>
    <xdr:sp macro="" textlink="">
      <xdr:nvSpPr>
        <xdr:cNvPr id="687" name="テキスト ボックス 686"/>
        <xdr:cNvSpPr txBox="1"/>
      </xdr:nvSpPr>
      <xdr:spPr>
        <a:xfrm>
          <a:off x="12547111" y="16820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18,888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8" name="正方形/長方形 68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9" name="正方形/長方形 68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0" name="正方形/長方形 68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1" name="正方形/長方形 69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2" name="正方形/長方形 69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3" name="正方形/長方形 69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4" name="正方形/長方形 69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5" name="正方形/長方形 69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6" name="テキスト ボックス 69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7" name="直線コネクタ 69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698" name="直線コネクタ 69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699" name="テキスト ボックス 69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00" name="直線コネクタ 69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01" name="テキスト ボックス 70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02" name="直線コネクタ 70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03" name="テキスト ボックス 70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04" name="直線コネクタ 70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05" name="テキスト ボックス 70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06" name="直線コネクタ 70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07" name="テキスト ボックス 70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08" name="直線コネクタ 70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09" name="テキスト ボックス 70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0" name="直線コネクタ 70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1" name="テキスト ボックス 71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48804</xdr:rowOff>
    </xdr:from>
    <xdr:to>
      <xdr:col>32</xdr:col>
      <xdr:colOff>186689</xdr:colOff>
      <xdr:row>39</xdr:row>
      <xdr:rowOff>98878</xdr:rowOff>
    </xdr:to>
    <xdr:cxnSp macro="">
      <xdr:nvCxnSpPr>
        <xdr:cNvPr id="713" name="直線コネクタ 712"/>
        <xdr:cNvCxnSpPr/>
      </xdr:nvCxnSpPr>
      <xdr:spPr>
        <a:xfrm flipV="1">
          <a:off x="22159595" y="5192304"/>
          <a:ext cx="1269" cy="1593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14"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15" name="直線コネクタ 71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166931</xdr:rowOff>
    </xdr:from>
    <xdr:ext cx="534377" cy="259045"/>
    <xdr:sp macro="" textlink="">
      <xdr:nvSpPr>
        <xdr:cNvPr id="716" name="投資及び出資金最大値テキスト"/>
        <xdr:cNvSpPr txBox="1"/>
      </xdr:nvSpPr>
      <xdr:spPr>
        <a:xfrm>
          <a:off x="22212300" y="4967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14,635</a:t>
          </a:r>
          <a:endParaRPr kumimoji="1" lang="ja-JP" altLang="en-US" sz="1000" b="1">
            <a:latin typeface="ＭＳ Ｐゴシック"/>
          </a:endParaRPr>
        </a:p>
      </xdr:txBody>
    </xdr:sp>
    <xdr:clientData/>
  </xdr:oneCellAnchor>
  <xdr:twoCellAnchor>
    <xdr:from>
      <xdr:col>32</xdr:col>
      <xdr:colOff>98425</xdr:colOff>
      <xdr:row>30</xdr:row>
      <xdr:rowOff>48804</xdr:rowOff>
    </xdr:from>
    <xdr:to>
      <xdr:col>32</xdr:col>
      <xdr:colOff>276225</xdr:colOff>
      <xdr:row>30</xdr:row>
      <xdr:rowOff>48804</xdr:rowOff>
    </xdr:to>
    <xdr:cxnSp macro="">
      <xdr:nvCxnSpPr>
        <xdr:cNvPr id="717" name="直線コネクタ 716"/>
        <xdr:cNvCxnSpPr/>
      </xdr:nvCxnSpPr>
      <xdr:spPr>
        <a:xfrm>
          <a:off x="22072600" y="5192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18" name="直線コネクタ 71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147591</xdr:rowOff>
    </xdr:from>
    <xdr:ext cx="378565" cy="259045"/>
    <xdr:sp macro="" textlink="">
      <xdr:nvSpPr>
        <xdr:cNvPr id="719" name="投資及び出資金平均値テキスト"/>
        <xdr:cNvSpPr txBox="1"/>
      </xdr:nvSpPr>
      <xdr:spPr>
        <a:xfrm>
          <a:off x="22212300" y="64912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871</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124714</xdr:rowOff>
    </xdr:from>
    <xdr:to>
      <xdr:col>32</xdr:col>
      <xdr:colOff>238125</xdr:colOff>
      <xdr:row>39</xdr:row>
      <xdr:rowOff>54864</xdr:rowOff>
    </xdr:to>
    <xdr:sp macro="" textlink="">
      <xdr:nvSpPr>
        <xdr:cNvPr id="720" name="フローチャート : 判断 719"/>
        <xdr:cNvSpPr/>
      </xdr:nvSpPr>
      <xdr:spPr>
        <a:xfrm>
          <a:off x="22110700" y="66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21" name="直線コネクタ 72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152690</xdr:rowOff>
    </xdr:from>
    <xdr:to>
      <xdr:col>31</xdr:col>
      <xdr:colOff>85725</xdr:colOff>
      <xdr:row>39</xdr:row>
      <xdr:rowOff>82840</xdr:rowOff>
    </xdr:to>
    <xdr:sp macro="" textlink="">
      <xdr:nvSpPr>
        <xdr:cNvPr id="722" name="フローチャート : 判断 721"/>
        <xdr:cNvSpPr/>
      </xdr:nvSpPr>
      <xdr:spPr>
        <a:xfrm>
          <a:off x="21272500" y="6667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99367</xdr:rowOff>
    </xdr:from>
    <xdr:ext cx="378565" cy="259045"/>
    <xdr:sp macro="" textlink="">
      <xdr:nvSpPr>
        <xdr:cNvPr id="723" name="テキスト ボックス 722"/>
        <xdr:cNvSpPr txBox="1"/>
      </xdr:nvSpPr>
      <xdr:spPr>
        <a:xfrm>
          <a:off x="21134017" y="64430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24" name="直線コネクタ 72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154759</xdr:rowOff>
    </xdr:from>
    <xdr:to>
      <xdr:col>29</xdr:col>
      <xdr:colOff>568325</xdr:colOff>
      <xdr:row>39</xdr:row>
      <xdr:rowOff>84909</xdr:rowOff>
    </xdr:to>
    <xdr:sp macro="" textlink="">
      <xdr:nvSpPr>
        <xdr:cNvPr id="725" name="フローチャート : 判断 724"/>
        <xdr:cNvSpPr/>
      </xdr:nvSpPr>
      <xdr:spPr>
        <a:xfrm>
          <a:off x="20383500" y="666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101435</xdr:rowOff>
    </xdr:from>
    <xdr:ext cx="378565" cy="259045"/>
    <xdr:sp macro="" textlink="">
      <xdr:nvSpPr>
        <xdr:cNvPr id="726" name="テキスト ボックス 725"/>
        <xdr:cNvSpPr txBox="1"/>
      </xdr:nvSpPr>
      <xdr:spPr>
        <a:xfrm>
          <a:off x="20245017" y="64450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27" name="直線コネクタ 72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149860</xdr:rowOff>
    </xdr:from>
    <xdr:to>
      <xdr:col>28</xdr:col>
      <xdr:colOff>365125</xdr:colOff>
      <xdr:row>39</xdr:row>
      <xdr:rowOff>80010</xdr:rowOff>
    </xdr:to>
    <xdr:sp macro="" textlink="">
      <xdr:nvSpPr>
        <xdr:cNvPr id="728" name="フローチャート : 判断 727"/>
        <xdr:cNvSpPr/>
      </xdr:nvSpPr>
      <xdr:spPr>
        <a:xfrm>
          <a:off x="19494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96537</xdr:rowOff>
    </xdr:from>
    <xdr:ext cx="378565" cy="259045"/>
    <xdr:sp macro="" textlink="">
      <xdr:nvSpPr>
        <xdr:cNvPr id="729" name="テキスト ボックス 728"/>
        <xdr:cNvSpPr txBox="1"/>
      </xdr:nvSpPr>
      <xdr:spPr>
        <a:xfrm>
          <a:off x="19356017" y="644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144090</xdr:rowOff>
    </xdr:from>
    <xdr:to>
      <xdr:col>27</xdr:col>
      <xdr:colOff>161925</xdr:colOff>
      <xdr:row>39</xdr:row>
      <xdr:rowOff>74240</xdr:rowOff>
    </xdr:to>
    <xdr:sp macro="" textlink="">
      <xdr:nvSpPr>
        <xdr:cNvPr id="730" name="フローチャート : 判断 729"/>
        <xdr:cNvSpPr/>
      </xdr:nvSpPr>
      <xdr:spPr>
        <a:xfrm>
          <a:off x="18605500" y="6659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90767</xdr:rowOff>
    </xdr:from>
    <xdr:ext cx="378565" cy="259045"/>
    <xdr:sp macro="" textlink="">
      <xdr:nvSpPr>
        <xdr:cNvPr id="731" name="テキスト ボックス 730"/>
        <xdr:cNvSpPr txBox="1"/>
      </xdr:nvSpPr>
      <xdr:spPr>
        <a:xfrm>
          <a:off x="18467017" y="64344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2" name="テキスト ボックス 73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3" name="テキスト ボックス 73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4" name="テキスト ボックス 73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5" name="テキスト ボックス 73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6" name="テキスト ボックス 73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37" name="円/楕円 73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134455</xdr:rowOff>
    </xdr:from>
    <xdr:ext cx="249299" cy="259045"/>
    <xdr:sp macro="" textlink="">
      <xdr:nvSpPr>
        <xdr:cNvPr id="738"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39" name="円/楕円 73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40" name="テキスト ボックス 739"/>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41" name="円/楕円 74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42" name="テキスト ボックス 741"/>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43" name="円/楕円 74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44" name="テキスト ボックス 743"/>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45" name="円/楕円 74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46" name="テキスト ボックス 745"/>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7" name="正方形/長方形 74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8" name="正方形/長方形 74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9" name="正方形/長方形 74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0" name="正方形/長方形 74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1" name="正方形/長方形 75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2" name="正方形/長方形 75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3" name="正方形/長方形 75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57" name="直線コネクタ 75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58" name="テキスト ボックス 75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59" name="直線コネクタ 75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60" name="テキスト ボックス 759"/>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61" name="直線コネクタ 76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62" name="テキスト ボックス 76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63" name="直線コネクタ 76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64" name="テキスト ボックス 76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5" name="直線コネクタ 76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6" name="テキスト ボックス 76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52</xdr:row>
      <xdr:rowOff>37744</xdr:rowOff>
    </xdr:from>
    <xdr:to>
      <xdr:col>32</xdr:col>
      <xdr:colOff>186689</xdr:colOff>
      <xdr:row>58</xdr:row>
      <xdr:rowOff>139700</xdr:rowOff>
    </xdr:to>
    <xdr:cxnSp macro="">
      <xdr:nvCxnSpPr>
        <xdr:cNvPr id="768" name="直線コネクタ 767"/>
        <xdr:cNvCxnSpPr/>
      </xdr:nvCxnSpPr>
      <xdr:spPr>
        <a:xfrm flipV="1">
          <a:off x="22159595" y="8953144"/>
          <a:ext cx="1269" cy="11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69"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70" name="直線コネクタ 76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155871</xdr:rowOff>
    </xdr:from>
    <xdr:ext cx="534377" cy="259045"/>
    <xdr:sp macro="" textlink="">
      <xdr:nvSpPr>
        <xdr:cNvPr id="771" name="貸付金最大値テキスト"/>
        <xdr:cNvSpPr txBox="1"/>
      </xdr:nvSpPr>
      <xdr:spPr>
        <a:xfrm>
          <a:off x="22212300" y="8728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24,730</a:t>
          </a:r>
          <a:endParaRPr kumimoji="1" lang="ja-JP" altLang="en-US" sz="1000" b="1">
            <a:latin typeface="ＭＳ Ｐゴシック"/>
          </a:endParaRPr>
        </a:p>
      </xdr:txBody>
    </xdr:sp>
    <xdr:clientData/>
  </xdr:oneCellAnchor>
  <xdr:twoCellAnchor>
    <xdr:from>
      <xdr:col>32</xdr:col>
      <xdr:colOff>98425</xdr:colOff>
      <xdr:row>52</xdr:row>
      <xdr:rowOff>37744</xdr:rowOff>
    </xdr:from>
    <xdr:to>
      <xdr:col>32</xdr:col>
      <xdr:colOff>276225</xdr:colOff>
      <xdr:row>52</xdr:row>
      <xdr:rowOff>37744</xdr:rowOff>
    </xdr:to>
    <xdr:cxnSp macro="">
      <xdr:nvCxnSpPr>
        <xdr:cNvPr id="772" name="直線コネクタ 771"/>
        <xdr:cNvCxnSpPr/>
      </xdr:nvCxnSpPr>
      <xdr:spPr>
        <a:xfrm>
          <a:off x="22072600" y="8953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773" name="直線コネクタ 772"/>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41871</xdr:rowOff>
    </xdr:from>
    <xdr:ext cx="469744" cy="259045"/>
    <xdr:sp macro="" textlink="">
      <xdr:nvSpPr>
        <xdr:cNvPr id="774" name="貸付金平均値テキスト"/>
        <xdr:cNvSpPr txBox="1"/>
      </xdr:nvSpPr>
      <xdr:spPr>
        <a:xfrm>
          <a:off x="22212300" y="98145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1,529</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18994</xdr:rowOff>
    </xdr:from>
    <xdr:to>
      <xdr:col>32</xdr:col>
      <xdr:colOff>238125</xdr:colOff>
      <xdr:row>58</xdr:row>
      <xdr:rowOff>120594</xdr:rowOff>
    </xdr:to>
    <xdr:sp macro="" textlink="">
      <xdr:nvSpPr>
        <xdr:cNvPr id="775" name="フローチャート : 判断 774"/>
        <xdr:cNvSpPr/>
      </xdr:nvSpPr>
      <xdr:spPr>
        <a:xfrm>
          <a:off x="221107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776" name="直線コネクタ 775"/>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33944</xdr:rowOff>
    </xdr:from>
    <xdr:to>
      <xdr:col>31</xdr:col>
      <xdr:colOff>85725</xdr:colOff>
      <xdr:row>58</xdr:row>
      <xdr:rowOff>135544</xdr:rowOff>
    </xdr:to>
    <xdr:sp macro="" textlink="">
      <xdr:nvSpPr>
        <xdr:cNvPr id="777" name="フローチャート : 判断 776"/>
        <xdr:cNvSpPr/>
      </xdr:nvSpPr>
      <xdr:spPr>
        <a:xfrm>
          <a:off x="21272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152071</xdr:rowOff>
    </xdr:from>
    <xdr:ext cx="469744" cy="259045"/>
    <xdr:sp macro="" textlink="">
      <xdr:nvSpPr>
        <xdr:cNvPr id="778" name="テキスト ボックス 777"/>
        <xdr:cNvSpPr txBox="1"/>
      </xdr:nvSpPr>
      <xdr:spPr>
        <a:xfrm>
          <a:off x="21088427"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779" name="直線コネクタ 778"/>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23932</xdr:rowOff>
    </xdr:from>
    <xdr:to>
      <xdr:col>29</xdr:col>
      <xdr:colOff>568325</xdr:colOff>
      <xdr:row>58</xdr:row>
      <xdr:rowOff>125532</xdr:rowOff>
    </xdr:to>
    <xdr:sp macro="" textlink="">
      <xdr:nvSpPr>
        <xdr:cNvPr id="780" name="フローチャート : 判断 779"/>
        <xdr:cNvSpPr/>
      </xdr:nvSpPr>
      <xdr:spPr>
        <a:xfrm>
          <a:off x="20383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142059</xdr:rowOff>
    </xdr:from>
    <xdr:ext cx="469744" cy="259045"/>
    <xdr:sp macro="" textlink="">
      <xdr:nvSpPr>
        <xdr:cNvPr id="781" name="テキスト ボックス 780"/>
        <xdr:cNvSpPr txBox="1"/>
      </xdr:nvSpPr>
      <xdr:spPr>
        <a:xfrm>
          <a:off x="20199427"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1,421</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782" name="直線コネクタ 781"/>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14970</xdr:rowOff>
    </xdr:from>
    <xdr:to>
      <xdr:col>28</xdr:col>
      <xdr:colOff>365125</xdr:colOff>
      <xdr:row>58</xdr:row>
      <xdr:rowOff>116570</xdr:rowOff>
    </xdr:to>
    <xdr:sp macro="" textlink="">
      <xdr:nvSpPr>
        <xdr:cNvPr id="783" name="フローチャート : 判断 782"/>
        <xdr:cNvSpPr/>
      </xdr:nvSpPr>
      <xdr:spPr>
        <a:xfrm>
          <a:off x="19494500" y="9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133097</xdr:rowOff>
    </xdr:from>
    <xdr:ext cx="469744" cy="259045"/>
    <xdr:sp macro="" textlink="">
      <xdr:nvSpPr>
        <xdr:cNvPr id="784" name="テキスト ボックス 783"/>
        <xdr:cNvSpPr txBox="1"/>
      </xdr:nvSpPr>
      <xdr:spPr>
        <a:xfrm>
          <a:off x="19310427" y="973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6833</xdr:rowOff>
    </xdr:from>
    <xdr:to>
      <xdr:col>27</xdr:col>
      <xdr:colOff>161925</xdr:colOff>
      <xdr:row>58</xdr:row>
      <xdr:rowOff>108433</xdr:rowOff>
    </xdr:to>
    <xdr:sp macro="" textlink="">
      <xdr:nvSpPr>
        <xdr:cNvPr id="785" name="フローチャート : 判断 784"/>
        <xdr:cNvSpPr/>
      </xdr:nvSpPr>
      <xdr:spPr>
        <a:xfrm>
          <a:off x="18605500" y="9950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124960</xdr:rowOff>
    </xdr:from>
    <xdr:ext cx="469744" cy="259045"/>
    <xdr:sp macro="" textlink="">
      <xdr:nvSpPr>
        <xdr:cNvPr id="786" name="テキスト ボックス 785"/>
        <xdr:cNvSpPr txBox="1"/>
      </xdr:nvSpPr>
      <xdr:spPr>
        <a:xfrm>
          <a:off x="18421427" y="97261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7" name="テキスト ボックス 78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8" name="テキスト ボックス 78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9" name="テキスト ボックス 78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0" name="テキスト ボックス 78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1" name="テキスト ボックス 79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792" name="円/楕円 791"/>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3827</xdr:rowOff>
    </xdr:from>
    <xdr:ext cx="249299" cy="259045"/>
    <xdr:sp macro="" textlink="">
      <xdr:nvSpPr>
        <xdr:cNvPr id="793"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794" name="円/楕円 793"/>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795" name="テキスト ボックス 794"/>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796" name="円/楕円 795"/>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797" name="テキスト ボックス 796"/>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798" name="円/楕円 797"/>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799" name="テキスト ボックス 798"/>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00" name="円/楕円 799"/>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01" name="テキスト ボックス 800"/>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2" name="正方形/長方形 80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3" name="正方形/長方形 80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4" name="正方形/長方形 80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62/100</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5" name="正方形/長方形 80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6" name="正方形/長方形 80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7" name="正方形/長方形 80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8" name="正方形/長方形 80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40,237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9" name="正方形/長方形 80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0" name="テキスト ボックス 80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1" name="直線コネクタ 81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12" name="テキスト ボックス 811"/>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139700</xdr:rowOff>
    </xdr:from>
    <xdr:to>
      <xdr:col>33</xdr:col>
      <xdr:colOff>314325</xdr:colOff>
      <xdr:row>78</xdr:row>
      <xdr:rowOff>139700</xdr:rowOff>
    </xdr:to>
    <xdr:cxnSp macro="">
      <xdr:nvCxnSpPr>
        <xdr:cNvPr id="813" name="直線コネクタ 812"/>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168927</xdr:rowOff>
    </xdr:from>
    <xdr:ext cx="531299" cy="259045"/>
    <xdr:sp macro="" textlink="">
      <xdr:nvSpPr>
        <xdr:cNvPr id="814" name="テキスト ボックス 813"/>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76</xdr:row>
      <xdr:rowOff>25400</xdr:rowOff>
    </xdr:from>
    <xdr:to>
      <xdr:col>33</xdr:col>
      <xdr:colOff>314325</xdr:colOff>
      <xdr:row>76</xdr:row>
      <xdr:rowOff>25400</xdr:rowOff>
    </xdr:to>
    <xdr:cxnSp macro="">
      <xdr:nvCxnSpPr>
        <xdr:cNvPr id="815" name="直線コネクタ 814"/>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54627</xdr:rowOff>
    </xdr:from>
    <xdr:ext cx="531299" cy="259045"/>
    <xdr:sp macro="" textlink="">
      <xdr:nvSpPr>
        <xdr:cNvPr id="816" name="テキスト ボックス 815"/>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82550</xdr:rowOff>
    </xdr:from>
    <xdr:to>
      <xdr:col>33</xdr:col>
      <xdr:colOff>314325</xdr:colOff>
      <xdr:row>73</xdr:row>
      <xdr:rowOff>82550</xdr:rowOff>
    </xdr:to>
    <xdr:cxnSp macro="">
      <xdr:nvCxnSpPr>
        <xdr:cNvPr id="817" name="直線コネクタ 816"/>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72</xdr:row>
      <xdr:rowOff>111777</xdr:rowOff>
    </xdr:from>
    <xdr:ext cx="531299" cy="259045"/>
    <xdr:sp macro="" textlink="">
      <xdr:nvSpPr>
        <xdr:cNvPr id="818" name="テキスト ボックス 817"/>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139700</xdr:rowOff>
    </xdr:from>
    <xdr:to>
      <xdr:col>33</xdr:col>
      <xdr:colOff>314325</xdr:colOff>
      <xdr:row>70</xdr:row>
      <xdr:rowOff>139700</xdr:rowOff>
    </xdr:to>
    <xdr:cxnSp macro="">
      <xdr:nvCxnSpPr>
        <xdr:cNvPr id="819" name="直線コネクタ 818"/>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69</xdr:row>
      <xdr:rowOff>168927</xdr:rowOff>
    </xdr:from>
    <xdr:ext cx="531299" cy="259045"/>
    <xdr:sp macro="" textlink="">
      <xdr:nvSpPr>
        <xdr:cNvPr id="820" name="テキスト ボックス 819"/>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2" name="テキスト ボックス 82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170607</xdr:rowOff>
    </xdr:from>
    <xdr:to>
      <xdr:col>32</xdr:col>
      <xdr:colOff>186689</xdr:colOff>
      <xdr:row>78</xdr:row>
      <xdr:rowOff>96952</xdr:rowOff>
    </xdr:to>
    <xdr:cxnSp macro="">
      <xdr:nvCxnSpPr>
        <xdr:cNvPr id="824" name="直線コネクタ 823"/>
        <xdr:cNvCxnSpPr/>
      </xdr:nvCxnSpPr>
      <xdr:spPr>
        <a:xfrm flipV="1">
          <a:off x="22159595" y="12172107"/>
          <a:ext cx="1269" cy="12979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100779</xdr:rowOff>
    </xdr:from>
    <xdr:ext cx="534377" cy="259045"/>
    <xdr:sp macro="" textlink="">
      <xdr:nvSpPr>
        <xdr:cNvPr id="825" name="繰出金最小値テキスト"/>
        <xdr:cNvSpPr txBox="1"/>
      </xdr:nvSpPr>
      <xdr:spPr>
        <a:xfrm>
          <a:off x="22212300" y="13473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21,870</a:t>
          </a:r>
          <a:endParaRPr kumimoji="1" lang="ja-JP" altLang="en-US" sz="1000" b="1">
            <a:latin typeface="ＭＳ Ｐゴシック"/>
          </a:endParaRPr>
        </a:p>
      </xdr:txBody>
    </xdr:sp>
    <xdr:clientData/>
  </xdr:oneCellAnchor>
  <xdr:twoCellAnchor>
    <xdr:from>
      <xdr:col>32</xdr:col>
      <xdr:colOff>98425</xdr:colOff>
      <xdr:row>78</xdr:row>
      <xdr:rowOff>96952</xdr:rowOff>
    </xdr:from>
    <xdr:to>
      <xdr:col>32</xdr:col>
      <xdr:colOff>276225</xdr:colOff>
      <xdr:row>78</xdr:row>
      <xdr:rowOff>96952</xdr:rowOff>
    </xdr:to>
    <xdr:cxnSp macro="">
      <xdr:nvCxnSpPr>
        <xdr:cNvPr id="826" name="直線コネクタ 825"/>
        <xdr:cNvCxnSpPr/>
      </xdr:nvCxnSpPr>
      <xdr:spPr>
        <a:xfrm>
          <a:off x="22072600" y="13470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117284</xdr:rowOff>
    </xdr:from>
    <xdr:ext cx="534377" cy="259045"/>
    <xdr:sp macro="" textlink="">
      <xdr:nvSpPr>
        <xdr:cNvPr id="827" name="繰出金最大値テキスト"/>
        <xdr:cNvSpPr txBox="1"/>
      </xdr:nvSpPr>
      <xdr:spPr>
        <a:xfrm>
          <a:off x="22212300" y="1194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78,648</a:t>
          </a:r>
          <a:endParaRPr kumimoji="1" lang="ja-JP" altLang="en-US" sz="1000" b="1">
            <a:latin typeface="ＭＳ Ｐゴシック"/>
          </a:endParaRPr>
        </a:p>
      </xdr:txBody>
    </xdr:sp>
    <xdr:clientData/>
  </xdr:oneCellAnchor>
  <xdr:twoCellAnchor>
    <xdr:from>
      <xdr:col>32</xdr:col>
      <xdr:colOff>98425</xdr:colOff>
      <xdr:row>70</xdr:row>
      <xdr:rowOff>170607</xdr:rowOff>
    </xdr:from>
    <xdr:to>
      <xdr:col>32</xdr:col>
      <xdr:colOff>276225</xdr:colOff>
      <xdr:row>70</xdr:row>
      <xdr:rowOff>170607</xdr:rowOff>
    </xdr:to>
    <xdr:cxnSp macro="">
      <xdr:nvCxnSpPr>
        <xdr:cNvPr id="828" name="直線コネクタ 827"/>
        <xdr:cNvCxnSpPr/>
      </xdr:nvCxnSpPr>
      <xdr:spPr>
        <a:xfrm>
          <a:off x="22072600" y="1217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11798</xdr:rowOff>
    </xdr:from>
    <xdr:to>
      <xdr:col>32</xdr:col>
      <xdr:colOff>187325</xdr:colOff>
      <xdr:row>76</xdr:row>
      <xdr:rowOff>40762</xdr:rowOff>
    </xdr:to>
    <xdr:cxnSp macro="">
      <xdr:nvCxnSpPr>
        <xdr:cNvPr id="829" name="直線コネクタ 828"/>
        <xdr:cNvCxnSpPr/>
      </xdr:nvCxnSpPr>
      <xdr:spPr>
        <a:xfrm>
          <a:off x="21323300" y="13041998"/>
          <a:ext cx="838200" cy="28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122041</xdr:rowOff>
    </xdr:from>
    <xdr:ext cx="534377" cy="259045"/>
    <xdr:sp macro="" textlink="">
      <xdr:nvSpPr>
        <xdr:cNvPr id="830" name="繰出金平均値テキスト"/>
        <xdr:cNvSpPr txBox="1"/>
      </xdr:nvSpPr>
      <xdr:spPr>
        <a:xfrm>
          <a:off x="22212300" y="12809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42,051</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99164</xdr:rowOff>
    </xdr:from>
    <xdr:to>
      <xdr:col>32</xdr:col>
      <xdr:colOff>238125</xdr:colOff>
      <xdr:row>76</xdr:row>
      <xdr:rowOff>29314</xdr:rowOff>
    </xdr:to>
    <xdr:sp macro="" textlink="">
      <xdr:nvSpPr>
        <xdr:cNvPr id="831" name="フローチャート : 判断 830"/>
        <xdr:cNvSpPr/>
      </xdr:nvSpPr>
      <xdr:spPr>
        <a:xfrm>
          <a:off x="221107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11798</xdr:rowOff>
    </xdr:from>
    <xdr:to>
      <xdr:col>31</xdr:col>
      <xdr:colOff>34925</xdr:colOff>
      <xdr:row>76</xdr:row>
      <xdr:rowOff>126806</xdr:rowOff>
    </xdr:to>
    <xdr:cxnSp macro="">
      <xdr:nvCxnSpPr>
        <xdr:cNvPr id="832" name="直線コネクタ 831"/>
        <xdr:cNvCxnSpPr/>
      </xdr:nvCxnSpPr>
      <xdr:spPr>
        <a:xfrm flipV="1">
          <a:off x="20434300" y="13041998"/>
          <a:ext cx="889000" cy="115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95164</xdr:rowOff>
    </xdr:from>
    <xdr:to>
      <xdr:col>31</xdr:col>
      <xdr:colOff>85725</xdr:colOff>
      <xdr:row>76</xdr:row>
      <xdr:rowOff>25313</xdr:rowOff>
    </xdr:to>
    <xdr:sp macro="" textlink="">
      <xdr:nvSpPr>
        <xdr:cNvPr id="833" name="フローチャート : 判断 832"/>
        <xdr:cNvSpPr/>
      </xdr:nvSpPr>
      <xdr:spPr>
        <a:xfrm>
          <a:off x="21272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41841</xdr:rowOff>
    </xdr:from>
    <xdr:ext cx="534377" cy="259045"/>
    <xdr:sp macro="" textlink="">
      <xdr:nvSpPr>
        <xdr:cNvPr id="834" name="テキスト ボックス 833"/>
        <xdr:cNvSpPr txBox="1"/>
      </xdr:nvSpPr>
      <xdr:spPr>
        <a:xfrm>
          <a:off x="21056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126806</xdr:rowOff>
    </xdr:from>
    <xdr:to>
      <xdr:col>29</xdr:col>
      <xdr:colOff>517525</xdr:colOff>
      <xdr:row>77</xdr:row>
      <xdr:rowOff>20324</xdr:rowOff>
    </xdr:to>
    <xdr:cxnSp macro="">
      <xdr:nvCxnSpPr>
        <xdr:cNvPr id="835" name="直線コネクタ 834"/>
        <xdr:cNvCxnSpPr/>
      </xdr:nvCxnSpPr>
      <xdr:spPr>
        <a:xfrm flipV="1">
          <a:off x="19545300" y="13157006"/>
          <a:ext cx="889000" cy="64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109428</xdr:rowOff>
    </xdr:from>
    <xdr:to>
      <xdr:col>29</xdr:col>
      <xdr:colOff>568325</xdr:colOff>
      <xdr:row>76</xdr:row>
      <xdr:rowOff>39579</xdr:rowOff>
    </xdr:to>
    <xdr:sp macro="" textlink="">
      <xdr:nvSpPr>
        <xdr:cNvPr id="836" name="フローチャート : 判断 835"/>
        <xdr:cNvSpPr/>
      </xdr:nvSpPr>
      <xdr:spPr>
        <a:xfrm>
          <a:off x="20383500" y="1296817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56105</xdr:rowOff>
    </xdr:from>
    <xdr:ext cx="534377" cy="259045"/>
    <xdr:sp macro="" textlink="">
      <xdr:nvSpPr>
        <xdr:cNvPr id="837" name="テキスト ボックス 836"/>
        <xdr:cNvSpPr txBox="1"/>
      </xdr:nvSpPr>
      <xdr:spPr>
        <a:xfrm>
          <a:off x="20167111" y="1274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41,602</a:t>
          </a:r>
          <a:endParaRPr kumimoji="1" lang="ja-JP" altLang="en-US" sz="1000" b="1">
            <a:solidFill>
              <a:srgbClr val="000080"/>
            </a:solidFill>
            <a:latin typeface="ＭＳ Ｐゴシック"/>
          </a:endParaRPr>
        </a:p>
      </xdr:txBody>
    </xdr:sp>
    <xdr:clientData/>
  </xdr:oneCellAnchor>
  <xdr:twoCellAnchor>
    <xdr:from>
      <xdr:col>27</xdr:col>
      <xdr:colOff>111125</xdr:colOff>
      <xdr:row>77</xdr:row>
      <xdr:rowOff>20324</xdr:rowOff>
    </xdr:from>
    <xdr:to>
      <xdr:col>28</xdr:col>
      <xdr:colOff>314325</xdr:colOff>
      <xdr:row>77</xdr:row>
      <xdr:rowOff>40281</xdr:rowOff>
    </xdr:to>
    <xdr:cxnSp macro="">
      <xdr:nvCxnSpPr>
        <xdr:cNvPr id="838" name="直線コネクタ 837"/>
        <xdr:cNvCxnSpPr/>
      </xdr:nvCxnSpPr>
      <xdr:spPr>
        <a:xfrm flipV="1">
          <a:off x="18656300" y="13221974"/>
          <a:ext cx="889000" cy="19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133523</xdr:rowOff>
    </xdr:from>
    <xdr:to>
      <xdr:col>28</xdr:col>
      <xdr:colOff>365125</xdr:colOff>
      <xdr:row>76</xdr:row>
      <xdr:rowOff>63674</xdr:rowOff>
    </xdr:to>
    <xdr:sp macro="" textlink="">
      <xdr:nvSpPr>
        <xdr:cNvPr id="839" name="フローチャート : 判断 838"/>
        <xdr:cNvSpPr/>
      </xdr:nvSpPr>
      <xdr:spPr>
        <a:xfrm>
          <a:off x="19494500" y="1299227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80200</xdr:rowOff>
    </xdr:from>
    <xdr:ext cx="534377" cy="259045"/>
    <xdr:sp macro="" textlink="">
      <xdr:nvSpPr>
        <xdr:cNvPr id="840" name="テキスト ボックス 839"/>
        <xdr:cNvSpPr txBox="1"/>
      </xdr:nvSpPr>
      <xdr:spPr>
        <a:xfrm>
          <a:off x="19278111" y="12767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40,548</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157000</xdr:rowOff>
    </xdr:from>
    <xdr:to>
      <xdr:col>27</xdr:col>
      <xdr:colOff>161925</xdr:colOff>
      <xdr:row>76</xdr:row>
      <xdr:rowOff>87150</xdr:rowOff>
    </xdr:to>
    <xdr:sp macro="" textlink="">
      <xdr:nvSpPr>
        <xdr:cNvPr id="841" name="フローチャート : 判断 840"/>
        <xdr:cNvSpPr/>
      </xdr:nvSpPr>
      <xdr:spPr>
        <a:xfrm>
          <a:off x="18605500" y="1301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103677</xdr:rowOff>
    </xdr:from>
    <xdr:ext cx="534377" cy="259045"/>
    <xdr:sp macro="" textlink="">
      <xdr:nvSpPr>
        <xdr:cNvPr id="842" name="テキスト ボックス 841"/>
        <xdr:cNvSpPr txBox="1"/>
      </xdr:nvSpPr>
      <xdr:spPr>
        <a:xfrm>
          <a:off x="18389111" y="1279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39,521</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161412</xdr:rowOff>
    </xdr:from>
    <xdr:to>
      <xdr:col>32</xdr:col>
      <xdr:colOff>238125</xdr:colOff>
      <xdr:row>76</xdr:row>
      <xdr:rowOff>91562</xdr:rowOff>
    </xdr:to>
    <xdr:sp macro="" textlink="">
      <xdr:nvSpPr>
        <xdr:cNvPr id="848" name="円/楕円 847"/>
        <xdr:cNvSpPr/>
      </xdr:nvSpPr>
      <xdr:spPr>
        <a:xfrm>
          <a:off x="22110700" y="1302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139839</xdr:rowOff>
    </xdr:from>
    <xdr:ext cx="534377" cy="259045"/>
    <xdr:sp macro="" textlink="">
      <xdr:nvSpPr>
        <xdr:cNvPr id="849" name="繰出金該当値テキスト"/>
        <xdr:cNvSpPr txBox="1"/>
      </xdr:nvSpPr>
      <xdr:spPr>
        <a:xfrm>
          <a:off x="22212300" y="12998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39,328</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132449</xdr:rowOff>
    </xdr:from>
    <xdr:to>
      <xdr:col>31</xdr:col>
      <xdr:colOff>85725</xdr:colOff>
      <xdr:row>76</xdr:row>
      <xdr:rowOff>62598</xdr:rowOff>
    </xdr:to>
    <xdr:sp macro="" textlink="">
      <xdr:nvSpPr>
        <xdr:cNvPr id="850" name="円/楕円 849"/>
        <xdr:cNvSpPr/>
      </xdr:nvSpPr>
      <xdr:spPr>
        <a:xfrm>
          <a:off x="21272500" y="129911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53725</xdr:rowOff>
    </xdr:from>
    <xdr:ext cx="534377" cy="259045"/>
    <xdr:sp macro="" textlink="">
      <xdr:nvSpPr>
        <xdr:cNvPr id="851" name="テキスト ボックス 850"/>
        <xdr:cNvSpPr txBox="1"/>
      </xdr:nvSpPr>
      <xdr:spPr>
        <a:xfrm>
          <a:off x="21056111" y="13083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40,595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76006</xdr:rowOff>
    </xdr:from>
    <xdr:to>
      <xdr:col>29</xdr:col>
      <xdr:colOff>568325</xdr:colOff>
      <xdr:row>77</xdr:row>
      <xdr:rowOff>6156</xdr:rowOff>
    </xdr:to>
    <xdr:sp macro="" textlink="">
      <xdr:nvSpPr>
        <xdr:cNvPr id="852" name="円/楕円 851"/>
        <xdr:cNvSpPr/>
      </xdr:nvSpPr>
      <xdr:spPr>
        <a:xfrm>
          <a:off x="20383500" y="1310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168733</xdr:rowOff>
    </xdr:from>
    <xdr:ext cx="534377" cy="259045"/>
    <xdr:sp macro="" textlink="">
      <xdr:nvSpPr>
        <xdr:cNvPr id="853" name="テキスト ボックス 852"/>
        <xdr:cNvSpPr txBox="1"/>
      </xdr:nvSpPr>
      <xdr:spPr>
        <a:xfrm>
          <a:off x="20167111" y="1319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35,564</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140974</xdr:rowOff>
    </xdr:from>
    <xdr:to>
      <xdr:col>28</xdr:col>
      <xdr:colOff>365125</xdr:colOff>
      <xdr:row>77</xdr:row>
      <xdr:rowOff>71124</xdr:rowOff>
    </xdr:to>
    <xdr:sp macro="" textlink="">
      <xdr:nvSpPr>
        <xdr:cNvPr id="854" name="円/楕円 853"/>
        <xdr:cNvSpPr/>
      </xdr:nvSpPr>
      <xdr:spPr>
        <a:xfrm>
          <a:off x="19494500" y="1317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62251</xdr:rowOff>
    </xdr:from>
    <xdr:ext cx="534377" cy="259045"/>
    <xdr:sp macro="" textlink="">
      <xdr:nvSpPr>
        <xdr:cNvPr id="855" name="テキスト ボックス 854"/>
        <xdr:cNvSpPr txBox="1"/>
      </xdr:nvSpPr>
      <xdr:spPr>
        <a:xfrm>
          <a:off x="19278111" y="1326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32,722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160931</xdr:rowOff>
    </xdr:from>
    <xdr:to>
      <xdr:col>27</xdr:col>
      <xdr:colOff>161925</xdr:colOff>
      <xdr:row>77</xdr:row>
      <xdr:rowOff>91081</xdr:rowOff>
    </xdr:to>
    <xdr:sp macro="" textlink="">
      <xdr:nvSpPr>
        <xdr:cNvPr id="856" name="円/楕円 855"/>
        <xdr:cNvSpPr/>
      </xdr:nvSpPr>
      <xdr:spPr>
        <a:xfrm>
          <a:off x="18605500" y="13191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82208</xdr:rowOff>
    </xdr:from>
    <xdr:ext cx="534377" cy="259045"/>
    <xdr:sp macro="" textlink="">
      <xdr:nvSpPr>
        <xdr:cNvPr id="857" name="テキスト ボックス 856"/>
        <xdr:cNvSpPr txBox="1"/>
      </xdr:nvSpPr>
      <xdr:spPr>
        <a:xfrm>
          <a:off x="18389111" y="13283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31,849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9" name="正方形/長方形 85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60" name="正方形/長方形 85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1" name="正方形/長方形 86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2" name="正方形/長方形 86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3" name="正方形/長方形 86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4" name="正方形/長方形 86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5" name="正方形/長方形 86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6" name="テキスト ボックス 86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7" name="直線コネクタ 86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8" name="直線コネクタ 86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9" name="テキスト ボックス 86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0" name="直線コネクタ 86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71" name="テキスト ボックス 87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73" name="直線コネクタ 87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7" name="直線コネクタ 87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8" name="直線コネクタ 87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80" name="フローチャート : 判断 87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81" name="直線コネクタ 88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82" name="フローチャート : 判断 88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83" name="テキスト ボックス 88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4" name="直線コネクタ 88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5" name="フローチャート : 判断 88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6" name="テキスト ボックス 88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7" name="直線コネクタ 88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8" name="フローチャート : 判断 88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9" name="テキスト ボックス 88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90" name="フローチャート : 判断 88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91" name="テキスト ボックス 89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2" name="テキスト ボックス 89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3" name="テキスト ボックス 89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4" name="テキスト ボックス 89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5" name="テキスト ボックス 89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6" name="テキスト ボックス 89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円/楕円 89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9" name="円/楕円 89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00" name="テキスト ボックス 89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01" name="円/楕円 90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02" name="テキスト ボックス 90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03" name="円/楕円 90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4" name="テキスト ボックス 90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5" name="円/楕円 90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6" name="テキスト ボックス 90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7" name="正方形/長方形 90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8" name="正方形/長方形 90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9" name="テキスト ボックス 90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３３６，６８７円となっている。主な構成項目である人件費は、住民一人当たり６７，４７０円となっており、類似団体平均と比較すると高い水準にある。主な要因として、ごみ中継施設や町立（幼、小、中）全６校園の各給食施設（自校方式）、保育所、ペガサスホールなどの運営を直営で行っているために、職員数が類似団体平均と比較して多いことが主な要因であり、行政サービスの提供方法の差異によるものと言える</a:t>
          </a:r>
          <a:r>
            <a:rPr kumimoji="1" lang="ja-JP" altLang="ja-JP" sz="1400">
              <a:solidFill>
                <a:schemeClr val="dk1"/>
              </a:solidFill>
              <a:effectLst/>
              <a:latin typeface="+mn-lt"/>
              <a:ea typeface="+mn-ea"/>
              <a:cs typeface="+mn-cs"/>
            </a:rPr>
            <a:t>。</a:t>
          </a:r>
          <a:r>
            <a:rPr kumimoji="1" lang="ja-JP" altLang="en-US" sz="1300">
              <a:latin typeface="ＭＳ Ｐゴシック"/>
            </a:rPr>
            <a:t>今後も、定年退職を控えている職員が多いため、退職者数と採用者数の均衡を図り、引き続き、定員の適正化を進め人件費の抑制に努める。物件費は類似団体平均と比較すると低い水準にあるが、今年度、住民一人当たりのコストが４，７４９円（１２．１％）増加している主な要因としては、ごみ処理の民間委託が開始されたことが挙げられる。今後は、人件費に係る住民一人あたりのコストの水準が高いことを考慮し、業務の民間委託化の推進、指定管理制度の導入を進めていき、優先度の低い事務事業については、計画的に廃止・縮小を進め物件費の削減に努める。普通建設事業費（うち新規整備）について、住民一人当たりのコストが大きく増加しているのは、防災行政無線デジタル化整備事業及びごみ中継施設建設事業が主な要因として挙げられ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奈良県上牧町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22,873
22,734
6.14
7,934,343
7,701,031
166,082
4,938,710
12,957,926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14.7
138.9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Ⅴ</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Ⅴ</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21/100</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122936</xdr:rowOff>
    </xdr:from>
    <xdr:to>
      <xdr:col>6</xdr:col>
      <xdr:colOff>510540</xdr:colOff>
      <xdr:row>37</xdr:row>
      <xdr:rowOff>166751</xdr:rowOff>
    </xdr:to>
    <xdr:cxnSp macro="">
      <xdr:nvCxnSpPr>
        <xdr:cNvPr id="56" name="直線コネクタ 55"/>
        <xdr:cNvCxnSpPr/>
      </xdr:nvCxnSpPr>
      <xdr:spPr>
        <a:xfrm flipV="1">
          <a:off x="4633595" y="5094986"/>
          <a:ext cx="127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170578</xdr:rowOff>
    </xdr:from>
    <xdr:ext cx="469744" cy="259045"/>
    <xdr:sp macro="" textlink="">
      <xdr:nvSpPr>
        <xdr:cNvPr id="57" name="議会費最小値テキスト"/>
        <xdr:cNvSpPr txBox="1"/>
      </xdr:nvSpPr>
      <xdr:spPr>
        <a:xfrm>
          <a:off x="4686300" y="651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2,579</a:t>
          </a:r>
          <a:endParaRPr kumimoji="1" lang="ja-JP" altLang="en-US" sz="1000" b="1">
            <a:latin typeface="ＭＳ Ｐゴシック"/>
          </a:endParaRPr>
        </a:p>
      </xdr:txBody>
    </xdr:sp>
    <xdr:clientData/>
  </xdr:oneCellAnchor>
  <xdr:twoCellAnchor>
    <xdr:from>
      <xdr:col>6</xdr:col>
      <xdr:colOff>422275</xdr:colOff>
      <xdr:row>37</xdr:row>
      <xdr:rowOff>166751</xdr:rowOff>
    </xdr:from>
    <xdr:to>
      <xdr:col>6</xdr:col>
      <xdr:colOff>600075</xdr:colOff>
      <xdr:row>37</xdr:row>
      <xdr:rowOff>166751</xdr:rowOff>
    </xdr:to>
    <xdr:cxnSp macro="">
      <xdr:nvCxnSpPr>
        <xdr:cNvPr id="58" name="直線コネクタ 57"/>
        <xdr:cNvCxnSpPr/>
      </xdr:nvCxnSpPr>
      <xdr:spPr>
        <a:xfrm>
          <a:off x="4546600" y="6510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69613</xdr:rowOff>
    </xdr:from>
    <xdr:ext cx="469744" cy="259045"/>
    <xdr:sp macro="" textlink="">
      <xdr:nvSpPr>
        <xdr:cNvPr id="59" name="議会費最大値テキスト"/>
        <xdr:cNvSpPr txBox="1"/>
      </xdr:nvSpPr>
      <xdr:spPr>
        <a:xfrm>
          <a:off x="4686300" y="4870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6,294</a:t>
          </a:r>
          <a:endParaRPr kumimoji="1" lang="ja-JP" altLang="en-US" sz="1000" b="1">
            <a:latin typeface="ＭＳ Ｐゴシック"/>
          </a:endParaRPr>
        </a:p>
      </xdr:txBody>
    </xdr:sp>
    <xdr:clientData/>
  </xdr:oneCellAnchor>
  <xdr:twoCellAnchor>
    <xdr:from>
      <xdr:col>6</xdr:col>
      <xdr:colOff>422275</xdr:colOff>
      <xdr:row>29</xdr:row>
      <xdr:rowOff>122936</xdr:rowOff>
    </xdr:from>
    <xdr:to>
      <xdr:col>6</xdr:col>
      <xdr:colOff>600075</xdr:colOff>
      <xdr:row>29</xdr:row>
      <xdr:rowOff>122936</xdr:rowOff>
    </xdr:to>
    <xdr:cxnSp macro="">
      <xdr:nvCxnSpPr>
        <xdr:cNvPr id="60" name="直線コネクタ 59"/>
        <xdr:cNvCxnSpPr/>
      </xdr:nvCxnSpPr>
      <xdr:spPr>
        <a:xfrm>
          <a:off x="4546600" y="5094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32</xdr:row>
      <xdr:rowOff>165989</xdr:rowOff>
    </xdr:from>
    <xdr:to>
      <xdr:col>6</xdr:col>
      <xdr:colOff>511175</xdr:colOff>
      <xdr:row>33</xdr:row>
      <xdr:rowOff>56261</xdr:rowOff>
    </xdr:to>
    <xdr:cxnSp macro="">
      <xdr:nvCxnSpPr>
        <xdr:cNvPr id="61" name="直線コネクタ 60"/>
        <xdr:cNvCxnSpPr/>
      </xdr:nvCxnSpPr>
      <xdr:spPr>
        <a:xfrm>
          <a:off x="3797300" y="5652389"/>
          <a:ext cx="8382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126763</xdr:rowOff>
    </xdr:from>
    <xdr:ext cx="469744" cy="259045"/>
    <xdr:sp macro="" textlink="">
      <xdr:nvSpPr>
        <xdr:cNvPr id="62" name="議会費平均値テキスト"/>
        <xdr:cNvSpPr txBox="1"/>
      </xdr:nvSpPr>
      <xdr:spPr>
        <a:xfrm>
          <a:off x="4686300" y="595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148336</xdr:rowOff>
    </xdr:from>
    <xdr:to>
      <xdr:col>6</xdr:col>
      <xdr:colOff>561975</xdr:colOff>
      <xdr:row>35</xdr:row>
      <xdr:rowOff>78486</xdr:rowOff>
    </xdr:to>
    <xdr:sp macro="" textlink="">
      <xdr:nvSpPr>
        <xdr:cNvPr id="63" name="フローチャート : 判断 62"/>
        <xdr:cNvSpPr/>
      </xdr:nvSpPr>
      <xdr:spPr>
        <a:xfrm>
          <a:off x="45847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32</xdr:row>
      <xdr:rowOff>165989</xdr:rowOff>
    </xdr:from>
    <xdr:to>
      <xdr:col>5</xdr:col>
      <xdr:colOff>358775</xdr:colOff>
      <xdr:row>33</xdr:row>
      <xdr:rowOff>112268</xdr:rowOff>
    </xdr:to>
    <xdr:cxnSp macro="">
      <xdr:nvCxnSpPr>
        <xdr:cNvPr id="64" name="直線コネクタ 63"/>
        <xdr:cNvCxnSpPr/>
      </xdr:nvCxnSpPr>
      <xdr:spPr>
        <a:xfrm flipV="1">
          <a:off x="2908300" y="5652389"/>
          <a:ext cx="889000" cy="117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54229</xdr:rowOff>
    </xdr:from>
    <xdr:to>
      <xdr:col>5</xdr:col>
      <xdr:colOff>409575</xdr:colOff>
      <xdr:row>34</xdr:row>
      <xdr:rowOff>155829</xdr:rowOff>
    </xdr:to>
    <xdr:sp macro="" textlink="">
      <xdr:nvSpPr>
        <xdr:cNvPr id="65" name="フローチャート : 判断 64"/>
        <xdr:cNvSpPr/>
      </xdr:nvSpPr>
      <xdr:spPr>
        <a:xfrm>
          <a:off x="3746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146956</xdr:rowOff>
    </xdr:from>
    <xdr:ext cx="469744" cy="259045"/>
    <xdr:sp macro="" textlink="">
      <xdr:nvSpPr>
        <xdr:cNvPr id="66" name="テキスト ボックス 65"/>
        <xdr:cNvSpPr txBox="1"/>
      </xdr:nvSpPr>
      <xdr:spPr>
        <a:xfrm>
          <a:off x="3562427"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4,091</a:t>
          </a:r>
          <a:endParaRPr kumimoji="1" lang="ja-JP" altLang="en-US" sz="1000" b="1">
            <a:solidFill>
              <a:srgbClr val="000080"/>
            </a:solidFill>
            <a:latin typeface="ＭＳ Ｐゴシック"/>
          </a:endParaRPr>
        </a:p>
      </xdr:txBody>
    </xdr:sp>
    <xdr:clientData/>
  </xdr:oneCellAnchor>
  <xdr:twoCellAnchor>
    <xdr:from>
      <xdr:col>2</xdr:col>
      <xdr:colOff>638175</xdr:colOff>
      <xdr:row>33</xdr:row>
      <xdr:rowOff>112268</xdr:rowOff>
    </xdr:from>
    <xdr:to>
      <xdr:col>4</xdr:col>
      <xdr:colOff>155575</xdr:colOff>
      <xdr:row>34</xdr:row>
      <xdr:rowOff>28829</xdr:rowOff>
    </xdr:to>
    <xdr:cxnSp macro="">
      <xdr:nvCxnSpPr>
        <xdr:cNvPr id="67" name="直線コネクタ 66"/>
        <xdr:cNvCxnSpPr/>
      </xdr:nvCxnSpPr>
      <xdr:spPr>
        <a:xfrm flipV="1">
          <a:off x="2019300" y="5770118"/>
          <a:ext cx="889000" cy="88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43180</xdr:rowOff>
    </xdr:from>
    <xdr:to>
      <xdr:col>4</xdr:col>
      <xdr:colOff>206375</xdr:colOff>
      <xdr:row>34</xdr:row>
      <xdr:rowOff>144780</xdr:rowOff>
    </xdr:to>
    <xdr:sp macro="" textlink="">
      <xdr:nvSpPr>
        <xdr:cNvPr id="68" name="フローチャート : 判断 67"/>
        <xdr:cNvSpPr/>
      </xdr:nvSpPr>
      <xdr:spPr>
        <a:xfrm>
          <a:off x="2857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135907</xdr:rowOff>
    </xdr:from>
    <xdr:ext cx="469744" cy="259045"/>
    <xdr:sp macro="" textlink="">
      <xdr:nvSpPr>
        <xdr:cNvPr id="69" name="テキスト ボックス 68"/>
        <xdr:cNvSpPr txBox="1"/>
      </xdr:nvSpPr>
      <xdr:spPr>
        <a:xfrm>
          <a:off x="2673427"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twoCellAnchor>
    <xdr:from>
      <xdr:col>1</xdr:col>
      <xdr:colOff>434975</xdr:colOff>
      <xdr:row>34</xdr:row>
      <xdr:rowOff>28829</xdr:rowOff>
    </xdr:from>
    <xdr:to>
      <xdr:col>2</xdr:col>
      <xdr:colOff>638175</xdr:colOff>
      <xdr:row>34</xdr:row>
      <xdr:rowOff>42545</xdr:rowOff>
    </xdr:to>
    <xdr:cxnSp macro="">
      <xdr:nvCxnSpPr>
        <xdr:cNvPr id="70" name="直線コネクタ 69"/>
        <xdr:cNvCxnSpPr/>
      </xdr:nvCxnSpPr>
      <xdr:spPr>
        <a:xfrm flipV="1">
          <a:off x="1130300" y="585812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72517</xdr:rowOff>
    </xdr:from>
    <xdr:to>
      <xdr:col>3</xdr:col>
      <xdr:colOff>3175</xdr:colOff>
      <xdr:row>35</xdr:row>
      <xdr:rowOff>2667</xdr:rowOff>
    </xdr:to>
    <xdr:sp macro="" textlink="">
      <xdr:nvSpPr>
        <xdr:cNvPr id="71" name="フローチャート : 判断 70"/>
        <xdr:cNvSpPr/>
      </xdr:nvSpPr>
      <xdr:spPr>
        <a:xfrm>
          <a:off x="1968500" y="590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165244</xdr:rowOff>
    </xdr:from>
    <xdr:ext cx="469744" cy="259045"/>
    <xdr:sp macro="" textlink="">
      <xdr:nvSpPr>
        <xdr:cNvPr id="72" name="テキスト ボックス 71"/>
        <xdr:cNvSpPr txBox="1"/>
      </xdr:nvSpPr>
      <xdr:spPr>
        <a:xfrm>
          <a:off x="1784427" y="599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4,043</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32512</xdr:rowOff>
    </xdr:from>
    <xdr:to>
      <xdr:col>1</xdr:col>
      <xdr:colOff>485775</xdr:colOff>
      <xdr:row>34</xdr:row>
      <xdr:rowOff>134112</xdr:rowOff>
    </xdr:to>
    <xdr:sp macro="" textlink="">
      <xdr:nvSpPr>
        <xdr:cNvPr id="73" name="フローチャート : 判断 72"/>
        <xdr:cNvSpPr/>
      </xdr:nvSpPr>
      <xdr:spPr>
        <a:xfrm>
          <a:off x="1079500" y="5861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125239</xdr:rowOff>
    </xdr:from>
    <xdr:ext cx="469744" cy="259045"/>
    <xdr:sp macro="" textlink="">
      <xdr:nvSpPr>
        <xdr:cNvPr id="74" name="テキスト ボックス 73"/>
        <xdr:cNvSpPr txBox="1"/>
      </xdr:nvSpPr>
      <xdr:spPr>
        <a:xfrm>
          <a:off x="895427" y="5954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5461</xdr:rowOff>
    </xdr:from>
    <xdr:to>
      <xdr:col>6</xdr:col>
      <xdr:colOff>561975</xdr:colOff>
      <xdr:row>33</xdr:row>
      <xdr:rowOff>107061</xdr:rowOff>
    </xdr:to>
    <xdr:sp macro="" textlink="">
      <xdr:nvSpPr>
        <xdr:cNvPr id="80" name="円/楕円 79"/>
        <xdr:cNvSpPr/>
      </xdr:nvSpPr>
      <xdr:spPr>
        <a:xfrm>
          <a:off x="4584700" y="5663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28338</xdr:rowOff>
    </xdr:from>
    <xdr:ext cx="469744" cy="259045"/>
    <xdr:sp macro="" textlink="">
      <xdr:nvSpPr>
        <xdr:cNvPr id="81" name="議会費該当値テキスト"/>
        <xdr:cNvSpPr txBox="1"/>
      </xdr:nvSpPr>
      <xdr:spPr>
        <a:xfrm>
          <a:off x="4686300" y="5514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4,669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115189</xdr:rowOff>
    </xdr:from>
    <xdr:to>
      <xdr:col>5</xdr:col>
      <xdr:colOff>409575</xdr:colOff>
      <xdr:row>33</xdr:row>
      <xdr:rowOff>45339</xdr:rowOff>
    </xdr:to>
    <xdr:sp macro="" textlink="">
      <xdr:nvSpPr>
        <xdr:cNvPr id="82" name="円/楕円 81"/>
        <xdr:cNvSpPr/>
      </xdr:nvSpPr>
      <xdr:spPr>
        <a:xfrm>
          <a:off x="3746500" y="5601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61866</xdr:rowOff>
    </xdr:from>
    <xdr:ext cx="469744" cy="259045"/>
    <xdr:sp macro="" textlink="">
      <xdr:nvSpPr>
        <xdr:cNvPr id="83" name="テキスト ボックス 82"/>
        <xdr:cNvSpPr txBox="1"/>
      </xdr:nvSpPr>
      <xdr:spPr>
        <a:xfrm>
          <a:off x="3562427" y="5376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4,831</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61468</xdr:rowOff>
    </xdr:from>
    <xdr:to>
      <xdr:col>4</xdr:col>
      <xdr:colOff>206375</xdr:colOff>
      <xdr:row>33</xdr:row>
      <xdr:rowOff>163068</xdr:rowOff>
    </xdr:to>
    <xdr:sp macro="" textlink="">
      <xdr:nvSpPr>
        <xdr:cNvPr id="84" name="円/楕円 83"/>
        <xdr:cNvSpPr/>
      </xdr:nvSpPr>
      <xdr:spPr>
        <a:xfrm>
          <a:off x="2857500" y="5719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8145</xdr:rowOff>
    </xdr:from>
    <xdr:ext cx="469744" cy="259045"/>
    <xdr:sp macro="" textlink="">
      <xdr:nvSpPr>
        <xdr:cNvPr id="85" name="テキスト ボックス 84"/>
        <xdr:cNvSpPr txBox="1"/>
      </xdr:nvSpPr>
      <xdr:spPr>
        <a:xfrm>
          <a:off x="2673427" y="5494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4,522</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149479</xdr:rowOff>
    </xdr:from>
    <xdr:to>
      <xdr:col>3</xdr:col>
      <xdr:colOff>3175</xdr:colOff>
      <xdr:row>34</xdr:row>
      <xdr:rowOff>79629</xdr:rowOff>
    </xdr:to>
    <xdr:sp macro="" textlink="">
      <xdr:nvSpPr>
        <xdr:cNvPr id="86" name="円/楕円 85"/>
        <xdr:cNvSpPr/>
      </xdr:nvSpPr>
      <xdr:spPr>
        <a:xfrm>
          <a:off x="1968500" y="580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96156</xdr:rowOff>
    </xdr:from>
    <xdr:ext cx="469744" cy="259045"/>
    <xdr:sp macro="" textlink="">
      <xdr:nvSpPr>
        <xdr:cNvPr id="87" name="テキスト ボックス 86"/>
        <xdr:cNvSpPr txBox="1"/>
      </xdr:nvSpPr>
      <xdr:spPr>
        <a:xfrm>
          <a:off x="1784427" y="5582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4,291</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163195</xdr:rowOff>
    </xdr:from>
    <xdr:to>
      <xdr:col>1</xdr:col>
      <xdr:colOff>485775</xdr:colOff>
      <xdr:row>34</xdr:row>
      <xdr:rowOff>93345</xdr:rowOff>
    </xdr:to>
    <xdr:sp macro="" textlink="">
      <xdr:nvSpPr>
        <xdr:cNvPr id="88" name="円/楕円 87"/>
        <xdr:cNvSpPr/>
      </xdr:nvSpPr>
      <xdr:spPr>
        <a:xfrm>
          <a:off x="1079500" y="5821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32</xdr:row>
      <xdr:rowOff>109872</xdr:rowOff>
    </xdr:from>
    <xdr:ext cx="469744" cy="259045"/>
    <xdr:sp macro="" textlink="">
      <xdr:nvSpPr>
        <xdr:cNvPr id="89" name="テキスト ボックス 88"/>
        <xdr:cNvSpPr txBox="1"/>
      </xdr:nvSpPr>
      <xdr:spPr>
        <a:xfrm>
          <a:off x="895427" y="559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47/100</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50,426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53</xdr:row>
      <xdr:rowOff>67297</xdr:rowOff>
    </xdr:from>
    <xdr:to>
      <xdr:col>6</xdr:col>
      <xdr:colOff>510540</xdr:colOff>
      <xdr:row>58</xdr:row>
      <xdr:rowOff>10980</xdr:rowOff>
    </xdr:to>
    <xdr:cxnSp macro="">
      <xdr:nvCxnSpPr>
        <xdr:cNvPr id="111" name="直線コネクタ 110"/>
        <xdr:cNvCxnSpPr/>
      </xdr:nvCxnSpPr>
      <xdr:spPr>
        <a:xfrm flipV="1">
          <a:off x="4633595" y="9154147"/>
          <a:ext cx="1270" cy="800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14807</xdr:rowOff>
    </xdr:from>
    <xdr:ext cx="534377" cy="259045"/>
    <xdr:sp macro="" textlink="">
      <xdr:nvSpPr>
        <xdr:cNvPr id="112" name="総務費最小値テキスト"/>
        <xdr:cNvSpPr txBox="1"/>
      </xdr:nvSpPr>
      <xdr:spPr>
        <a:xfrm>
          <a:off x="4686300" y="995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28,154</a:t>
          </a:r>
          <a:endParaRPr kumimoji="1" lang="ja-JP" altLang="en-US" sz="1000" b="1">
            <a:latin typeface="ＭＳ Ｐゴシック"/>
          </a:endParaRPr>
        </a:p>
      </xdr:txBody>
    </xdr:sp>
    <xdr:clientData/>
  </xdr:oneCellAnchor>
  <xdr:twoCellAnchor>
    <xdr:from>
      <xdr:col>6</xdr:col>
      <xdr:colOff>422275</xdr:colOff>
      <xdr:row>58</xdr:row>
      <xdr:rowOff>10980</xdr:rowOff>
    </xdr:from>
    <xdr:to>
      <xdr:col>6</xdr:col>
      <xdr:colOff>600075</xdr:colOff>
      <xdr:row>58</xdr:row>
      <xdr:rowOff>10980</xdr:rowOff>
    </xdr:to>
    <xdr:cxnSp macro="">
      <xdr:nvCxnSpPr>
        <xdr:cNvPr id="113" name="直線コネクタ 112"/>
        <xdr:cNvCxnSpPr/>
      </xdr:nvCxnSpPr>
      <xdr:spPr>
        <a:xfrm>
          <a:off x="4546600" y="995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52</xdr:row>
      <xdr:rowOff>13974</xdr:rowOff>
    </xdr:from>
    <xdr:ext cx="599010" cy="259045"/>
    <xdr:sp macro="" textlink="">
      <xdr:nvSpPr>
        <xdr:cNvPr id="114" name="総務費最大値テキスト"/>
        <xdr:cNvSpPr txBox="1"/>
      </xdr:nvSpPr>
      <xdr:spPr>
        <a:xfrm>
          <a:off x="4686300" y="8929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203,336</a:t>
          </a:r>
          <a:endParaRPr kumimoji="1" lang="ja-JP" altLang="en-US" sz="1000" b="1">
            <a:latin typeface="ＭＳ Ｐゴシック"/>
          </a:endParaRPr>
        </a:p>
      </xdr:txBody>
    </xdr:sp>
    <xdr:clientData/>
  </xdr:oneCellAnchor>
  <xdr:twoCellAnchor>
    <xdr:from>
      <xdr:col>6</xdr:col>
      <xdr:colOff>422275</xdr:colOff>
      <xdr:row>53</xdr:row>
      <xdr:rowOff>67297</xdr:rowOff>
    </xdr:from>
    <xdr:to>
      <xdr:col>6</xdr:col>
      <xdr:colOff>600075</xdr:colOff>
      <xdr:row>53</xdr:row>
      <xdr:rowOff>67297</xdr:rowOff>
    </xdr:to>
    <xdr:cxnSp macro="">
      <xdr:nvCxnSpPr>
        <xdr:cNvPr id="115" name="直線コネクタ 114"/>
        <xdr:cNvCxnSpPr/>
      </xdr:nvCxnSpPr>
      <xdr:spPr>
        <a:xfrm>
          <a:off x="4546600" y="9154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36007</xdr:rowOff>
    </xdr:from>
    <xdr:to>
      <xdr:col>6</xdr:col>
      <xdr:colOff>511175</xdr:colOff>
      <xdr:row>57</xdr:row>
      <xdr:rowOff>88626</xdr:rowOff>
    </xdr:to>
    <xdr:cxnSp macro="">
      <xdr:nvCxnSpPr>
        <xdr:cNvPr id="116" name="直線コネクタ 115"/>
        <xdr:cNvCxnSpPr/>
      </xdr:nvCxnSpPr>
      <xdr:spPr>
        <a:xfrm>
          <a:off x="3797300" y="9808657"/>
          <a:ext cx="838200" cy="52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37093</xdr:rowOff>
    </xdr:from>
    <xdr:ext cx="534377" cy="259045"/>
    <xdr:sp macro="" textlink="">
      <xdr:nvSpPr>
        <xdr:cNvPr id="117" name="総務費平均値テキスト"/>
        <xdr:cNvSpPr txBox="1"/>
      </xdr:nvSpPr>
      <xdr:spPr>
        <a:xfrm>
          <a:off x="4686300" y="9638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53,835</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14216</xdr:rowOff>
    </xdr:from>
    <xdr:to>
      <xdr:col>6</xdr:col>
      <xdr:colOff>561975</xdr:colOff>
      <xdr:row>57</xdr:row>
      <xdr:rowOff>115816</xdr:rowOff>
    </xdr:to>
    <xdr:sp macro="" textlink="">
      <xdr:nvSpPr>
        <xdr:cNvPr id="118" name="フローチャート : 判断 117"/>
        <xdr:cNvSpPr/>
      </xdr:nvSpPr>
      <xdr:spPr>
        <a:xfrm>
          <a:off x="4584700" y="978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152648</xdr:rowOff>
    </xdr:from>
    <xdr:to>
      <xdr:col>5</xdr:col>
      <xdr:colOff>358775</xdr:colOff>
      <xdr:row>57</xdr:row>
      <xdr:rowOff>36007</xdr:rowOff>
    </xdr:to>
    <xdr:cxnSp macro="">
      <xdr:nvCxnSpPr>
        <xdr:cNvPr id="119" name="直線コネクタ 118"/>
        <xdr:cNvCxnSpPr/>
      </xdr:nvCxnSpPr>
      <xdr:spPr>
        <a:xfrm>
          <a:off x="2908300" y="9753848"/>
          <a:ext cx="889000" cy="54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15112</xdr:rowOff>
    </xdr:from>
    <xdr:to>
      <xdr:col>5</xdr:col>
      <xdr:colOff>409575</xdr:colOff>
      <xdr:row>57</xdr:row>
      <xdr:rowOff>116712</xdr:rowOff>
    </xdr:to>
    <xdr:sp macro="" textlink="">
      <xdr:nvSpPr>
        <xdr:cNvPr id="120" name="フローチャート : 判断 119"/>
        <xdr:cNvSpPr/>
      </xdr:nvSpPr>
      <xdr:spPr>
        <a:xfrm>
          <a:off x="3746500" y="978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107839</xdr:rowOff>
    </xdr:from>
    <xdr:ext cx="534377" cy="259045"/>
    <xdr:sp macro="" textlink="">
      <xdr:nvSpPr>
        <xdr:cNvPr id="121" name="テキスト ボックス 120"/>
        <xdr:cNvSpPr txBox="1"/>
      </xdr:nvSpPr>
      <xdr:spPr>
        <a:xfrm>
          <a:off x="3530111" y="9880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53,639</a:t>
          </a:r>
          <a:endParaRPr kumimoji="1" lang="ja-JP" altLang="en-US" sz="1000" b="1">
            <a:solidFill>
              <a:srgbClr val="000080"/>
            </a:solidFill>
            <a:latin typeface="ＭＳ Ｐゴシック"/>
          </a:endParaRPr>
        </a:p>
      </xdr:txBody>
    </xdr:sp>
    <xdr:clientData/>
  </xdr:oneCellAnchor>
  <xdr:twoCellAnchor>
    <xdr:from>
      <xdr:col>2</xdr:col>
      <xdr:colOff>638175</xdr:colOff>
      <xdr:row>52</xdr:row>
      <xdr:rowOff>64404</xdr:rowOff>
    </xdr:from>
    <xdr:to>
      <xdr:col>4</xdr:col>
      <xdr:colOff>155575</xdr:colOff>
      <xdr:row>56</xdr:row>
      <xdr:rowOff>152648</xdr:rowOff>
    </xdr:to>
    <xdr:cxnSp macro="">
      <xdr:nvCxnSpPr>
        <xdr:cNvPr id="122" name="直線コネクタ 121"/>
        <xdr:cNvCxnSpPr/>
      </xdr:nvCxnSpPr>
      <xdr:spPr>
        <a:xfrm>
          <a:off x="2019300" y="8979804"/>
          <a:ext cx="889000" cy="77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14870</xdr:rowOff>
    </xdr:from>
    <xdr:to>
      <xdr:col>4</xdr:col>
      <xdr:colOff>206375</xdr:colOff>
      <xdr:row>57</xdr:row>
      <xdr:rowOff>116470</xdr:rowOff>
    </xdr:to>
    <xdr:sp macro="" textlink="">
      <xdr:nvSpPr>
        <xdr:cNvPr id="123" name="フローチャート : 判断 122"/>
        <xdr:cNvSpPr/>
      </xdr:nvSpPr>
      <xdr:spPr>
        <a:xfrm>
          <a:off x="2857500" y="978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107597</xdr:rowOff>
    </xdr:from>
    <xdr:ext cx="534377" cy="259045"/>
    <xdr:sp macro="" textlink="">
      <xdr:nvSpPr>
        <xdr:cNvPr id="124" name="テキスト ボックス 123"/>
        <xdr:cNvSpPr txBox="1"/>
      </xdr:nvSpPr>
      <xdr:spPr>
        <a:xfrm>
          <a:off x="2641111" y="988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53,692</a:t>
          </a:r>
          <a:endParaRPr kumimoji="1" lang="ja-JP" altLang="en-US" sz="1000" b="1">
            <a:solidFill>
              <a:srgbClr val="000080"/>
            </a:solidFill>
            <a:latin typeface="ＭＳ Ｐゴシック"/>
          </a:endParaRPr>
        </a:p>
      </xdr:txBody>
    </xdr:sp>
    <xdr:clientData/>
  </xdr:oneCellAnchor>
  <xdr:twoCellAnchor>
    <xdr:from>
      <xdr:col>1</xdr:col>
      <xdr:colOff>434975</xdr:colOff>
      <xdr:row>52</xdr:row>
      <xdr:rowOff>64404</xdr:rowOff>
    </xdr:from>
    <xdr:to>
      <xdr:col>2</xdr:col>
      <xdr:colOff>638175</xdr:colOff>
      <xdr:row>57</xdr:row>
      <xdr:rowOff>73140</xdr:rowOff>
    </xdr:to>
    <xdr:cxnSp macro="">
      <xdr:nvCxnSpPr>
        <xdr:cNvPr id="125" name="直線コネクタ 124"/>
        <xdr:cNvCxnSpPr/>
      </xdr:nvCxnSpPr>
      <xdr:spPr>
        <a:xfrm flipV="1">
          <a:off x="1130300" y="8979804"/>
          <a:ext cx="889000" cy="865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7706</xdr:rowOff>
    </xdr:from>
    <xdr:to>
      <xdr:col>3</xdr:col>
      <xdr:colOff>3175</xdr:colOff>
      <xdr:row>57</xdr:row>
      <xdr:rowOff>109306</xdr:rowOff>
    </xdr:to>
    <xdr:sp macro="" textlink="">
      <xdr:nvSpPr>
        <xdr:cNvPr id="126" name="フローチャート : 判断 125"/>
        <xdr:cNvSpPr/>
      </xdr:nvSpPr>
      <xdr:spPr>
        <a:xfrm>
          <a:off x="1968500" y="9780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100433</xdr:rowOff>
    </xdr:from>
    <xdr:ext cx="534377" cy="259045"/>
    <xdr:sp macro="" textlink="">
      <xdr:nvSpPr>
        <xdr:cNvPr id="127" name="テキスト ボックス 126"/>
        <xdr:cNvSpPr txBox="1"/>
      </xdr:nvSpPr>
      <xdr:spPr>
        <a:xfrm>
          <a:off x="1752111" y="9873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55,259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163410</xdr:rowOff>
    </xdr:from>
    <xdr:to>
      <xdr:col>1</xdr:col>
      <xdr:colOff>485775</xdr:colOff>
      <xdr:row>57</xdr:row>
      <xdr:rowOff>93560</xdr:rowOff>
    </xdr:to>
    <xdr:sp macro="" textlink="">
      <xdr:nvSpPr>
        <xdr:cNvPr id="128" name="フローチャート : 判断 127"/>
        <xdr:cNvSpPr/>
      </xdr:nvSpPr>
      <xdr:spPr>
        <a:xfrm>
          <a:off x="1079500" y="976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110087</xdr:rowOff>
    </xdr:from>
    <xdr:ext cx="534377" cy="259045"/>
    <xdr:sp macro="" textlink="">
      <xdr:nvSpPr>
        <xdr:cNvPr id="129" name="テキスト ボックス 128"/>
        <xdr:cNvSpPr txBox="1"/>
      </xdr:nvSpPr>
      <xdr:spPr>
        <a:xfrm>
          <a:off x="863111" y="953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58,703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37826</xdr:rowOff>
    </xdr:from>
    <xdr:to>
      <xdr:col>6</xdr:col>
      <xdr:colOff>561975</xdr:colOff>
      <xdr:row>57</xdr:row>
      <xdr:rowOff>139426</xdr:rowOff>
    </xdr:to>
    <xdr:sp macro="" textlink="">
      <xdr:nvSpPr>
        <xdr:cNvPr id="135" name="円/楕円 134"/>
        <xdr:cNvSpPr/>
      </xdr:nvSpPr>
      <xdr:spPr>
        <a:xfrm>
          <a:off x="4584700" y="981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164093</xdr:rowOff>
    </xdr:from>
    <xdr:ext cx="534377" cy="259045"/>
    <xdr:sp macro="" textlink="">
      <xdr:nvSpPr>
        <xdr:cNvPr id="136" name="総務費該当値テキスト"/>
        <xdr:cNvSpPr txBox="1"/>
      </xdr:nvSpPr>
      <xdr:spPr>
        <a:xfrm>
          <a:off x="4686300" y="976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48,671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156657</xdr:rowOff>
    </xdr:from>
    <xdr:to>
      <xdr:col>5</xdr:col>
      <xdr:colOff>409575</xdr:colOff>
      <xdr:row>57</xdr:row>
      <xdr:rowOff>86807</xdr:rowOff>
    </xdr:to>
    <xdr:sp macro="" textlink="">
      <xdr:nvSpPr>
        <xdr:cNvPr id="137" name="円/楕円 136"/>
        <xdr:cNvSpPr/>
      </xdr:nvSpPr>
      <xdr:spPr>
        <a:xfrm>
          <a:off x="3746500" y="975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103334</xdr:rowOff>
    </xdr:from>
    <xdr:ext cx="534377" cy="259045"/>
    <xdr:sp macro="" textlink="">
      <xdr:nvSpPr>
        <xdr:cNvPr id="138" name="テキスト ボックス 137"/>
        <xdr:cNvSpPr txBox="1"/>
      </xdr:nvSpPr>
      <xdr:spPr>
        <a:xfrm>
          <a:off x="3530111" y="9533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60,180</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101848</xdr:rowOff>
    </xdr:from>
    <xdr:to>
      <xdr:col>4</xdr:col>
      <xdr:colOff>206375</xdr:colOff>
      <xdr:row>57</xdr:row>
      <xdr:rowOff>31998</xdr:rowOff>
    </xdr:to>
    <xdr:sp macro="" textlink="">
      <xdr:nvSpPr>
        <xdr:cNvPr id="139" name="円/楕円 138"/>
        <xdr:cNvSpPr/>
      </xdr:nvSpPr>
      <xdr:spPr>
        <a:xfrm>
          <a:off x="2857500" y="970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48525</xdr:rowOff>
    </xdr:from>
    <xdr:ext cx="534377" cy="259045"/>
    <xdr:sp macro="" textlink="">
      <xdr:nvSpPr>
        <xdr:cNvPr id="140" name="テキスト ボックス 139"/>
        <xdr:cNvSpPr txBox="1"/>
      </xdr:nvSpPr>
      <xdr:spPr>
        <a:xfrm>
          <a:off x="2641111" y="9478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72,168</a:t>
          </a:r>
          <a:endParaRPr kumimoji="1" lang="ja-JP" altLang="en-US" sz="1000" b="1">
            <a:solidFill>
              <a:srgbClr val="FF0000"/>
            </a:solidFill>
            <a:latin typeface="ＭＳ Ｐゴシック"/>
          </a:endParaRPr>
        </a:p>
      </xdr:txBody>
    </xdr:sp>
    <xdr:clientData/>
  </xdr:oneCellAnchor>
  <xdr:twoCellAnchor>
    <xdr:from>
      <xdr:col>2</xdr:col>
      <xdr:colOff>587375</xdr:colOff>
      <xdr:row>52</xdr:row>
      <xdr:rowOff>13604</xdr:rowOff>
    </xdr:from>
    <xdr:to>
      <xdr:col>3</xdr:col>
      <xdr:colOff>3175</xdr:colOff>
      <xdr:row>52</xdr:row>
      <xdr:rowOff>115204</xdr:rowOff>
    </xdr:to>
    <xdr:sp macro="" textlink="">
      <xdr:nvSpPr>
        <xdr:cNvPr id="141" name="円/楕円 140"/>
        <xdr:cNvSpPr/>
      </xdr:nvSpPr>
      <xdr:spPr>
        <a:xfrm>
          <a:off x="1968500" y="892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50</xdr:row>
      <xdr:rowOff>131731</xdr:rowOff>
    </xdr:from>
    <xdr:ext cx="599010" cy="259045"/>
    <xdr:sp macro="" textlink="">
      <xdr:nvSpPr>
        <xdr:cNvPr id="142" name="テキスト ボックス 141"/>
        <xdr:cNvSpPr txBox="1"/>
      </xdr:nvSpPr>
      <xdr:spPr>
        <a:xfrm>
          <a:off x="1719794" y="87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241,469</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22340</xdr:rowOff>
    </xdr:from>
    <xdr:to>
      <xdr:col>1</xdr:col>
      <xdr:colOff>485775</xdr:colOff>
      <xdr:row>57</xdr:row>
      <xdr:rowOff>123940</xdr:rowOff>
    </xdr:to>
    <xdr:sp macro="" textlink="">
      <xdr:nvSpPr>
        <xdr:cNvPr id="143" name="円/楕円 142"/>
        <xdr:cNvSpPr/>
      </xdr:nvSpPr>
      <xdr:spPr>
        <a:xfrm>
          <a:off x="1079500" y="979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115067</xdr:rowOff>
    </xdr:from>
    <xdr:ext cx="534377" cy="259045"/>
    <xdr:sp macro="" textlink="">
      <xdr:nvSpPr>
        <xdr:cNvPr id="144" name="テキスト ボックス 143"/>
        <xdr:cNvSpPr txBox="1"/>
      </xdr:nvSpPr>
      <xdr:spPr>
        <a:xfrm>
          <a:off x="863111" y="9887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52,058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89/100</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141115</xdr:rowOff>
    </xdr:from>
    <xdr:to>
      <xdr:col>6</xdr:col>
      <xdr:colOff>510540</xdr:colOff>
      <xdr:row>79</xdr:row>
      <xdr:rowOff>109503</xdr:rowOff>
    </xdr:to>
    <xdr:cxnSp macro="">
      <xdr:nvCxnSpPr>
        <xdr:cNvPr id="171" name="直線コネクタ 170"/>
        <xdr:cNvCxnSpPr/>
      </xdr:nvCxnSpPr>
      <xdr:spPr>
        <a:xfrm flipV="1">
          <a:off x="4633595" y="12142615"/>
          <a:ext cx="1270" cy="1511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113330</xdr:rowOff>
    </xdr:from>
    <xdr:ext cx="534377" cy="259045"/>
    <xdr:sp macro="" textlink="">
      <xdr:nvSpPr>
        <xdr:cNvPr id="172" name="民生費最小値テキスト"/>
        <xdr:cNvSpPr txBox="1"/>
      </xdr:nvSpPr>
      <xdr:spPr>
        <a:xfrm>
          <a:off x="4686300" y="1365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89,024</a:t>
          </a:r>
          <a:endParaRPr kumimoji="1" lang="ja-JP" altLang="en-US" sz="1000" b="1">
            <a:latin typeface="ＭＳ Ｐゴシック"/>
          </a:endParaRPr>
        </a:p>
      </xdr:txBody>
    </xdr:sp>
    <xdr:clientData/>
  </xdr:oneCellAnchor>
  <xdr:twoCellAnchor>
    <xdr:from>
      <xdr:col>6</xdr:col>
      <xdr:colOff>422275</xdr:colOff>
      <xdr:row>79</xdr:row>
      <xdr:rowOff>109503</xdr:rowOff>
    </xdr:from>
    <xdr:to>
      <xdr:col>6</xdr:col>
      <xdr:colOff>600075</xdr:colOff>
      <xdr:row>79</xdr:row>
      <xdr:rowOff>109503</xdr:rowOff>
    </xdr:to>
    <xdr:cxnSp macro="">
      <xdr:nvCxnSpPr>
        <xdr:cNvPr id="173" name="直線コネクタ 172"/>
        <xdr:cNvCxnSpPr/>
      </xdr:nvCxnSpPr>
      <xdr:spPr>
        <a:xfrm>
          <a:off x="4546600" y="13654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87792</xdr:rowOff>
    </xdr:from>
    <xdr:ext cx="599010" cy="259045"/>
    <xdr:sp macro="" textlink="">
      <xdr:nvSpPr>
        <xdr:cNvPr id="174" name="民生費最大値テキスト"/>
        <xdr:cNvSpPr txBox="1"/>
      </xdr:nvSpPr>
      <xdr:spPr>
        <a:xfrm>
          <a:off x="4686300" y="11917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227,870</a:t>
          </a:r>
          <a:endParaRPr kumimoji="1" lang="ja-JP" altLang="en-US" sz="1000" b="1">
            <a:latin typeface="ＭＳ Ｐゴシック"/>
          </a:endParaRPr>
        </a:p>
      </xdr:txBody>
    </xdr:sp>
    <xdr:clientData/>
  </xdr:oneCellAnchor>
  <xdr:twoCellAnchor>
    <xdr:from>
      <xdr:col>6</xdr:col>
      <xdr:colOff>422275</xdr:colOff>
      <xdr:row>70</xdr:row>
      <xdr:rowOff>141115</xdr:rowOff>
    </xdr:from>
    <xdr:to>
      <xdr:col>6</xdr:col>
      <xdr:colOff>600075</xdr:colOff>
      <xdr:row>70</xdr:row>
      <xdr:rowOff>141115</xdr:rowOff>
    </xdr:to>
    <xdr:cxnSp macro="">
      <xdr:nvCxnSpPr>
        <xdr:cNvPr id="175" name="直線コネクタ 174"/>
        <xdr:cNvCxnSpPr/>
      </xdr:nvCxnSpPr>
      <xdr:spPr>
        <a:xfrm>
          <a:off x="4546600" y="1214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150357</xdr:rowOff>
    </xdr:from>
    <xdr:to>
      <xdr:col>6</xdr:col>
      <xdr:colOff>511175</xdr:colOff>
      <xdr:row>79</xdr:row>
      <xdr:rowOff>8418</xdr:rowOff>
    </xdr:to>
    <xdr:cxnSp macro="">
      <xdr:nvCxnSpPr>
        <xdr:cNvPr id="176" name="直線コネクタ 175"/>
        <xdr:cNvCxnSpPr/>
      </xdr:nvCxnSpPr>
      <xdr:spPr>
        <a:xfrm flipV="1">
          <a:off x="3797300" y="13523457"/>
          <a:ext cx="838200" cy="29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66025</xdr:rowOff>
    </xdr:from>
    <xdr:ext cx="599010" cy="259045"/>
    <xdr:sp macro="" textlink="">
      <xdr:nvSpPr>
        <xdr:cNvPr id="177" name="民生費平均値テキスト"/>
        <xdr:cNvSpPr txBox="1"/>
      </xdr:nvSpPr>
      <xdr:spPr>
        <a:xfrm>
          <a:off x="4686300" y="130962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121,953</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43148</xdr:rowOff>
    </xdr:from>
    <xdr:to>
      <xdr:col>6</xdr:col>
      <xdr:colOff>561975</xdr:colOff>
      <xdr:row>77</xdr:row>
      <xdr:rowOff>144748</xdr:rowOff>
    </xdr:to>
    <xdr:sp macro="" textlink="">
      <xdr:nvSpPr>
        <xdr:cNvPr id="178" name="フローチャート : 判断 177"/>
        <xdr:cNvSpPr/>
      </xdr:nvSpPr>
      <xdr:spPr>
        <a:xfrm>
          <a:off x="45847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8418</xdr:rowOff>
    </xdr:from>
    <xdr:to>
      <xdr:col>5</xdr:col>
      <xdr:colOff>358775</xdr:colOff>
      <xdr:row>79</xdr:row>
      <xdr:rowOff>40563</xdr:rowOff>
    </xdr:to>
    <xdr:cxnSp macro="">
      <xdr:nvCxnSpPr>
        <xdr:cNvPr id="179" name="直線コネクタ 178"/>
        <xdr:cNvCxnSpPr/>
      </xdr:nvCxnSpPr>
      <xdr:spPr>
        <a:xfrm flipV="1">
          <a:off x="2908300" y="13552968"/>
          <a:ext cx="889000" cy="32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123909</xdr:rowOff>
    </xdr:from>
    <xdr:to>
      <xdr:col>5</xdr:col>
      <xdr:colOff>409575</xdr:colOff>
      <xdr:row>78</xdr:row>
      <xdr:rowOff>54059</xdr:rowOff>
    </xdr:to>
    <xdr:sp macro="" textlink="">
      <xdr:nvSpPr>
        <xdr:cNvPr id="180" name="フローチャート : 判断 179"/>
        <xdr:cNvSpPr/>
      </xdr:nvSpPr>
      <xdr:spPr>
        <a:xfrm>
          <a:off x="3746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76</xdr:row>
      <xdr:rowOff>70586</xdr:rowOff>
    </xdr:from>
    <xdr:ext cx="599010" cy="259045"/>
    <xdr:sp macro="" textlink="">
      <xdr:nvSpPr>
        <xdr:cNvPr id="181" name="テキスト ボックス 180"/>
        <xdr:cNvSpPr txBox="1"/>
      </xdr:nvSpPr>
      <xdr:spPr>
        <a:xfrm>
          <a:off x="3497794" y="13100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114,534</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40563</xdr:rowOff>
    </xdr:from>
    <xdr:to>
      <xdr:col>4</xdr:col>
      <xdr:colOff>155575</xdr:colOff>
      <xdr:row>79</xdr:row>
      <xdr:rowOff>132722</xdr:rowOff>
    </xdr:to>
    <xdr:cxnSp macro="">
      <xdr:nvCxnSpPr>
        <xdr:cNvPr id="182" name="直線コネクタ 181"/>
        <xdr:cNvCxnSpPr/>
      </xdr:nvCxnSpPr>
      <xdr:spPr>
        <a:xfrm flipV="1">
          <a:off x="2019300" y="13585113"/>
          <a:ext cx="889000" cy="9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154257</xdr:rowOff>
    </xdr:from>
    <xdr:to>
      <xdr:col>4</xdr:col>
      <xdr:colOff>206375</xdr:colOff>
      <xdr:row>78</xdr:row>
      <xdr:rowOff>84407</xdr:rowOff>
    </xdr:to>
    <xdr:sp macro="" textlink="">
      <xdr:nvSpPr>
        <xdr:cNvPr id="183" name="フローチャート : 判断 182"/>
        <xdr:cNvSpPr/>
      </xdr:nvSpPr>
      <xdr:spPr>
        <a:xfrm>
          <a:off x="2857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100934</xdr:rowOff>
    </xdr:from>
    <xdr:ext cx="599010" cy="259045"/>
    <xdr:sp macro="" textlink="">
      <xdr:nvSpPr>
        <xdr:cNvPr id="184" name="テキスト ボックス 183"/>
        <xdr:cNvSpPr txBox="1"/>
      </xdr:nvSpPr>
      <xdr:spPr>
        <a:xfrm>
          <a:off x="2608794" y="1313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111,746</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132722</xdr:rowOff>
    </xdr:from>
    <xdr:to>
      <xdr:col>2</xdr:col>
      <xdr:colOff>638175</xdr:colOff>
      <xdr:row>79</xdr:row>
      <xdr:rowOff>142509</xdr:rowOff>
    </xdr:to>
    <xdr:cxnSp macro="">
      <xdr:nvCxnSpPr>
        <xdr:cNvPr id="185" name="直線コネクタ 184"/>
        <xdr:cNvCxnSpPr/>
      </xdr:nvCxnSpPr>
      <xdr:spPr>
        <a:xfrm flipV="1">
          <a:off x="1130300" y="13677272"/>
          <a:ext cx="889000" cy="9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32914</xdr:rowOff>
    </xdr:from>
    <xdr:to>
      <xdr:col>3</xdr:col>
      <xdr:colOff>3175</xdr:colOff>
      <xdr:row>78</xdr:row>
      <xdr:rowOff>134514</xdr:rowOff>
    </xdr:to>
    <xdr:sp macro="" textlink="">
      <xdr:nvSpPr>
        <xdr:cNvPr id="186" name="フローチャート : 判断 185"/>
        <xdr:cNvSpPr/>
      </xdr:nvSpPr>
      <xdr:spPr>
        <a:xfrm>
          <a:off x="1968500" y="1340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151041</xdr:rowOff>
    </xdr:from>
    <xdr:ext cx="599010" cy="259045"/>
    <xdr:sp macro="" textlink="">
      <xdr:nvSpPr>
        <xdr:cNvPr id="187" name="テキスト ボックス 186"/>
        <xdr:cNvSpPr txBox="1"/>
      </xdr:nvSpPr>
      <xdr:spPr>
        <a:xfrm>
          <a:off x="1719794" y="1318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107,143</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54446</xdr:rowOff>
    </xdr:from>
    <xdr:to>
      <xdr:col>1</xdr:col>
      <xdr:colOff>485775</xdr:colOff>
      <xdr:row>78</xdr:row>
      <xdr:rowOff>156046</xdr:rowOff>
    </xdr:to>
    <xdr:sp macro="" textlink="">
      <xdr:nvSpPr>
        <xdr:cNvPr id="188" name="フローチャート : 判断 187"/>
        <xdr:cNvSpPr/>
      </xdr:nvSpPr>
      <xdr:spPr>
        <a:xfrm>
          <a:off x="1079500" y="1342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1123</xdr:rowOff>
    </xdr:from>
    <xdr:ext cx="599010" cy="259045"/>
    <xdr:sp macro="" textlink="">
      <xdr:nvSpPr>
        <xdr:cNvPr id="189" name="テキスト ボックス 188"/>
        <xdr:cNvSpPr txBox="1"/>
      </xdr:nvSpPr>
      <xdr:spPr>
        <a:xfrm>
          <a:off x="830794" y="1320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99557</xdr:rowOff>
    </xdr:from>
    <xdr:to>
      <xdr:col>6</xdr:col>
      <xdr:colOff>561975</xdr:colOff>
      <xdr:row>79</xdr:row>
      <xdr:rowOff>29707</xdr:rowOff>
    </xdr:to>
    <xdr:sp macro="" textlink="">
      <xdr:nvSpPr>
        <xdr:cNvPr id="195" name="円/楕円 194"/>
        <xdr:cNvSpPr/>
      </xdr:nvSpPr>
      <xdr:spPr>
        <a:xfrm>
          <a:off x="4584700" y="1347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77984</xdr:rowOff>
    </xdr:from>
    <xdr:ext cx="599010" cy="259045"/>
    <xdr:sp macro="" textlink="">
      <xdr:nvSpPr>
        <xdr:cNvPr id="196" name="民生費該当値テキスト"/>
        <xdr:cNvSpPr txBox="1"/>
      </xdr:nvSpPr>
      <xdr:spPr>
        <a:xfrm>
          <a:off x="4686300" y="13451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101,021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129068</xdr:rowOff>
    </xdr:from>
    <xdr:to>
      <xdr:col>5</xdr:col>
      <xdr:colOff>409575</xdr:colOff>
      <xdr:row>79</xdr:row>
      <xdr:rowOff>59218</xdr:rowOff>
    </xdr:to>
    <xdr:sp macro="" textlink="">
      <xdr:nvSpPr>
        <xdr:cNvPr id="197" name="円/楕円 196"/>
        <xdr:cNvSpPr/>
      </xdr:nvSpPr>
      <xdr:spPr>
        <a:xfrm>
          <a:off x="3746500" y="13502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79</xdr:row>
      <xdr:rowOff>50345</xdr:rowOff>
    </xdr:from>
    <xdr:ext cx="534377" cy="259045"/>
    <xdr:sp macro="" textlink="">
      <xdr:nvSpPr>
        <xdr:cNvPr id="198" name="テキスト ボックス 197"/>
        <xdr:cNvSpPr txBox="1"/>
      </xdr:nvSpPr>
      <xdr:spPr>
        <a:xfrm>
          <a:off x="3530111" y="13594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98,310</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161213</xdr:rowOff>
    </xdr:from>
    <xdr:to>
      <xdr:col>4</xdr:col>
      <xdr:colOff>206375</xdr:colOff>
      <xdr:row>79</xdr:row>
      <xdr:rowOff>91363</xdr:rowOff>
    </xdr:to>
    <xdr:sp macro="" textlink="">
      <xdr:nvSpPr>
        <xdr:cNvPr id="199" name="円/楕円 198"/>
        <xdr:cNvSpPr/>
      </xdr:nvSpPr>
      <xdr:spPr>
        <a:xfrm>
          <a:off x="2857500" y="1353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79</xdr:row>
      <xdr:rowOff>82490</xdr:rowOff>
    </xdr:from>
    <xdr:ext cx="534377" cy="259045"/>
    <xdr:sp macro="" textlink="">
      <xdr:nvSpPr>
        <xdr:cNvPr id="200" name="テキスト ボックス 199"/>
        <xdr:cNvSpPr txBox="1"/>
      </xdr:nvSpPr>
      <xdr:spPr>
        <a:xfrm>
          <a:off x="2641111" y="1362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95,357</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81922</xdr:rowOff>
    </xdr:from>
    <xdr:to>
      <xdr:col>3</xdr:col>
      <xdr:colOff>3175</xdr:colOff>
      <xdr:row>80</xdr:row>
      <xdr:rowOff>12072</xdr:rowOff>
    </xdr:to>
    <xdr:sp macro="" textlink="">
      <xdr:nvSpPr>
        <xdr:cNvPr id="201" name="円/楕円 200"/>
        <xdr:cNvSpPr/>
      </xdr:nvSpPr>
      <xdr:spPr>
        <a:xfrm>
          <a:off x="1968500" y="136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80</xdr:row>
      <xdr:rowOff>3199</xdr:rowOff>
    </xdr:from>
    <xdr:ext cx="534377" cy="259045"/>
    <xdr:sp macro="" textlink="">
      <xdr:nvSpPr>
        <xdr:cNvPr id="202" name="テキスト ボックス 201"/>
        <xdr:cNvSpPr txBox="1"/>
      </xdr:nvSpPr>
      <xdr:spPr>
        <a:xfrm>
          <a:off x="1752111" y="13719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86,891</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91709</xdr:rowOff>
    </xdr:from>
    <xdr:to>
      <xdr:col>1</xdr:col>
      <xdr:colOff>485775</xdr:colOff>
      <xdr:row>80</xdr:row>
      <xdr:rowOff>21859</xdr:rowOff>
    </xdr:to>
    <xdr:sp macro="" textlink="">
      <xdr:nvSpPr>
        <xdr:cNvPr id="203" name="円/楕円 202"/>
        <xdr:cNvSpPr/>
      </xdr:nvSpPr>
      <xdr:spPr>
        <a:xfrm>
          <a:off x="1079500" y="1363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80</xdr:row>
      <xdr:rowOff>12986</xdr:rowOff>
    </xdr:from>
    <xdr:ext cx="534377" cy="259045"/>
    <xdr:sp macro="" textlink="">
      <xdr:nvSpPr>
        <xdr:cNvPr id="204" name="テキスト ボックス 203"/>
        <xdr:cNvSpPr txBox="1"/>
      </xdr:nvSpPr>
      <xdr:spPr>
        <a:xfrm>
          <a:off x="863111" y="1372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85,992</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17/100</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42,720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69664</xdr:rowOff>
    </xdr:from>
    <xdr:to>
      <xdr:col>6</xdr:col>
      <xdr:colOff>510540</xdr:colOff>
      <xdr:row>98</xdr:row>
      <xdr:rowOff>151854</xdr:rowOff>
    </xdr:to>
    <xdr:cxnSp macro="">
      <xdr:nvCxnSpPr>
        <xdr:cNvPr id="228" name="直線コネクタ 227"/>
        <xdr:cNvCxnSpPr/>
      </xdr:nvCxnSpPr>
      <xdr:spPr>
        <a:xfrm flipV="1">
          <a:off x="4633595" y="15671614"/>
          <a:ext cx="1270" cy="1282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155681</xdr:rowOff>
    </xdr:from>
    <xdr:ext cx="534377" cy="259045"/>
    <xdr:sp macro="" textlink="">
      <xdr:nvSpPr>
        <xdr:cNvPr id="229" name="衛生費最小値テキスト"/>
        <xdr:cNvSpPr txBox="1"/>
      </xdr:nvSpPr>
      <xdr:spPr>
        <a:xfrm>
          <a:off x="4686300" y="1695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16,810</a:t>
          </a:r>
          <a:endParaRPr kumimoji="1" lang="ja-JP" altLang="en-US" sz="1000" b="1">
            <a:latin typeface="ＭＳ Ｐゴシック"/>
          </a:endParaRPr>
        </a:p>
      </xdr:txBody>
    </xdr:sp>
    <xdr:clientData/>
  </xdr:oneCellAnchor>
  <xdr:twoCellAnchor>
    <xdr:from>
      <xdr:col>6</xdr:col>
      <xdr:colOff>422275</xdr:colOff>
      <xdr:row>98</xdr:row>
      <xdr:rowOff>151854</xdr:rowOff>
    </xdr:from>
    <xdr:to>
      <xdr:col>6</xdr:col>
      <xdr:colOff>600075</xdr:colOff>
      <xdr:row>98</xdr:row>
      <xdr:rowOff>151854</xdr:rowOff>
    </xdr:to>
    <xdr:cxnSp macro="">
      <xdr:nvCxnSpPr>
        <xdr:cNvPr id="230" name="直線コネクタ 229"/>
        <xdr:cNvCxnSpPr/>
      </xdr:nvCxnSpPr>
      <xdr:spPr>
        <a:xfrm>
          <a:off x="4546600" y="16953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16341</xdr:rowOff>
    </xdr:from>
    <xdr:ext cx="599010" cy="259045"/>
    <xdr:sp macro="" textlink="">
      <xdr:nvSpPr>
        <xdr:cNvPr id="231" name="衛生費最大値テキスト"/>
        <xdr:cNvSpPr txBox="1"/>
      </xdr:nvSpPr>
      <xdr:spPr>
        <a:xfrm>
          <a:off x="4686300" y="15446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353,382</a:t>
          </a:r>
          <a:endParaRPr kumimoji="1" lang="ja-JP" altLang="en-US" sz="1000" b="1">
            <a:latin typeface="ＭＳ Ｐゴシック"/>
          </a:endParaRPr>
        </a:p>
      </xdr:txBody>
    </xdr:sp>
    <xdr:clientData/>
  </xdr:oneCellAnchor>
  <xdr:twoCellAnchor>
    <xdr:from>
      <xdr:col>6</xdr:col>
      <xdr:colOff>422275</xdr:colOff>
      <xdr:row>91</xdr:row>
      <xdr:rowOff>69664</xdr:rowOff>
    </xdr:from>
    <xdr:to>
      <xdr:col>6</xdr:col>
      <xdr:colOff>600075</xdr:colOff>
      <xdr:row>91</xdr:row>
      <xdr:rowOff>69664</xdr:rowOff>
    </xdr:to>
    <xdr:cxnSp macro="">
      <xdr:nvCxnSpPr>
        <xdr:cNvPr id="232" name="直線コネクタ 231"/>
        <xdr:cNvCxnSpPr/>
      </xdr:nvCxnSpPr>
      <xdr:spPr>
        <a:xfrm>
          <a:off x="4546600" y="1567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44811</xdr:rowOff>
    </xdr:from>
    <xdr:to>
      <xdr:col>6</xdr:col>
      <xdr:colOff>511175</xdr:colOff>
      <xdr:row>98</xdr:row>
      <xdr:rowOff>101456</xdr:rowOff>
    </xdr:to>
    <xdr:cxnSp macro="">
      <xdr:nvCxnSpPr>
        <xdr:cNvPr id="233" name="直線コネクタ 232"/>
        <xdr:cNvCxnSpPr/>
      </xdr:nvCxnSpPr>
      <xdr:spPr>
        <a:xfrm flipV="1">
          <a:off x="3797300" y="16846911"/>
          <a:ext cx="838200" cy="566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1502</xdr:rowOff>
    </xdr:from>
    <xdr:ext cx="534377" cy="259045"/>
    <xdr:sp macro="" textlink="">
      <xdr:nvSpPr>
        <xdr:cNvPr id="234" name="衛生費平均値テキスト"/>
        <xdr:cNvSpPr txBox="1"/>
      </xdr:nvSpPr>
      <xdr:spPr>
        <a:xfrm>
          <a:off x="4686300" y="168036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37,277</a:t>
          </a:r>
          <a:endParaRPr kumimoji="1" lang="ja-JP" altLang="en-US" sz="1000" b="1">
            <a:solidFill>
              <a:srgbClr val="000080"/>
            </a:solidFill>
            <a:latin typeface="ＭＳ Ｐゴシック"/>
          </a:endParaRPr>
        </a:p>
      </xdr:txBody>
    </xdr:sp>
    <xdr:clientData/>
  </xdr:oneCellAnchor>
  <xdr:twoCellAnchor>
    <xdr:from>
      <xdr:col>6</xdr:col>
      <xdr:colOff>460375</xdr:colOff>
      <xdr:row>98</xdr:row>
      <xdr:rowOff>23075</xdr:rowOff>
    </xdr:from>
    <xdr:to>
      <xdr:col>6</xdr:col>
      <xdr:colOff>561975</xdr:colOff>
      <xdr:row>98</xdr:row>
      <xdr:rowOff>124675</xdr:rowOff>
    </xdr:to>
    <xdr:sp macro="" textlink="">
      <xdr:nvSpPr>
        <xdr:cNvPr id="235" name="フローチャート : 判断 234"/>
        <xdr:cNvSpPr/>
      </xdr:nvSpPr>
      <xdr:spPr>
        <a:xfrm>
          <a:off x="4584700" y="1682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101456</xdr:rowOff>
    </xdr:from>
    <xdr:to>
      <xdr:col>5</xdr:col>
      <xdr:colOff>358775</xdr:colOff>
      <xdr:row>98</xdr:row>
      <xdr:rowOff>101581</xdr:rowOff>
    </xdr:to>
    <xdr:cxnSp macro="">
      <xdr:nvCxnSpPr>
        <xdr:cNvPr id="236" name="直線コネクタ 235"/>
        <xdr:cNvCxnSpPr/>
      </xdr:nvCxnSpPr>
      <xdr:spPr>
        <a:xfrm flipV="1">
          <a:off x="2908300" y="16903556"/>
          <a:ext cx="889000" cy="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98</xdr:row>
      <xdr:rowOff>40491</xdr:rowOff>
    </xdr:from>
    <xdr:to>
      <xdr:col>5</xdr:col>
      <xdr:colOff>409575</xdr:colOff>
      <xdr:row>98</xdr:row>
      <xdr:rowOff>142091</xdr:rowOff>
    </xdr:to>
    <xdr:sp macro="" textlink="">
      <xdr:nvSpPr>
        <xdr:cNvPr id="237" name="フローチャート : 判断 236"/>
        <xdr:cNvSpPr/>
      </xdr:nvSpPr>
      <xdr:spPr>
        <a:xfrm>
          <a:off x="3746500" y="16842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158618</xdr:rowOff>
    </xdr:from>
    <xdr:ext cx="534377" cy="259045"/>
    <xdr:sp macro="" textlink="">
      <xdr:nvSpPr>
        <xdr:cNvPr id="238" name="テキスト ボックス 237"/>
        <xdr:cNvSpPr txBox="1"/>
      </xdr:nvSpPr>
      <xdr:spPr>
        <a:xfrm>
          <a:off x="3530111" y="1661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32,706</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100492</xdr:rowOff>
    </xdr:from>
    <xdr:to>
      <xdr:col>4</xdr:col>
      <xdr:colOff>155575</xdr:colOff>
      <xdr:row>98</xdr:row>
      <xdr:rowOff>101581</xdr:rowOff>
    </xdr:to>
    <xdr:cxnSp macro="">
      <xdr:nvCxnSpPr>
        <xdr:cNvPr id="239" name="直線コネクタ 238"/>
        <xdr:cNvCxnSpPr/>
      </xdr:nvCxnSpPr>
      <xdr:spPr>
        <a:xfrm>
          <a:off x="2019300" y="16902592"/>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98</xdr:row>
      <xdr:rowOff>38120</xdr:rowOff>
    </xdr:from>
    <xdr:to>
      <xdr:col>4</xdr:col>
      <xdr:colOff>206375</xdr:colOff>
      <xdr:row>98</xdr:row>
      <xdr:rowOff>139720</xdr:rowOff>
    </xdr:to>
    <xdr:sp macro="" textlink="">
      <xdr:nvSpPr>
        <xdr:cNvPr id="240" name="フローチャート : 判断 239"/>
        <xdr:cNvSpPr/>
      </xdr:nvSpPr>
      <xdr:spPr>
        <a:xfrm>
          <a:off x="2857500" y="1684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156247</xdr:rowOff>
    </xdr:from>
    <xdr:ext cx="534377" cy="259045"/>
    <xdr:sp macro="" textlink="">
      <xdr:nvSpPr>
        <xdr:cNvPr id="241" name="テキスト ボックス 240"/>
        <xdr:cNvSpPr txBox="1"/>
      </xdr:nvSpPr>
      <xdr:spPr>
        <a:xfrm>
          <a:off x="2641111" y="1661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33,328</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100492</xdr:rowOff>
    </xdr:from>
    <xdr:to>
      <xdr:col>2</xdr:col>
      <xdr:colOff>638175</xdr:colOff>
      <xdr:row>98</xdr:row>
      <xdr:rowOff>107593</xdr:rowOff>
    </xdr:to>
    <xdr:cxnSp macro="">
      <xdr:nvCxnSpPr>
        <xdr:cNvPr id="242" name="直線コネクタ 241"/>
        <xdr:cNvCxnSpPr/>
      </xdr:nvCxnSpPr>
      <xdr:spPr>
        <a:xfrm flipV="1">
          <a:off x="1130300" y="16902592"/>
          <a:ext cx="889000" cy="7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98</xdr:row>
      <xdr:rowOff>42830</xdr:rowOff>
    </xdr:from>
    <xdr:to>
      <xdr:col>3</xdr:col>
      <xdr:colOff>3175</xdr:colOff>
      <xdr:row>98</xdr:row>
      <xdr:rowOff>144430</xdr:rowOff>
    </xdr:to>
    <xdr:sp macro="" textlink="">
      <xdr:nvSpPr>
        <xdr:cNvPr id="243" name="フローチャート : 判断 242"/>
        <xdr:cNvSpPr/>
      </xdr:nvSpPr>
      <xdr:spPr>
        <a:xfrm>
          <a:off x="1968500" y="1684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160957</xdr:rowOff>
    </xdr:from>
    <xdr:ext cx="534377" cy="259045"/>
    <xdr:sp macro="" textlink="">
      <xdr:nvSpPr>
        <xdr:cNvPr id="244" name="テキスト ボックス 243"/>
        <xdr:cNvSpPr txBox="1"/>
      </xdr:nvSpPr>
      <xdr:spPr>
        <a:xfrm>
          <a:off x="1752111" y="1662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1</xdr:col>
      <xdr:colOff>384175</xdr:colOff>
      <xdr:row>98</xdr:row>
      <xdr:rowOff>41039</xdr:rowOff>
    </xdr:from>
    <xdr:to>
      <xdr:col>1</xdr:col>
      <xdr:colOff>485775</xdr:colOff>
      <xdr:row>98</xdr:row>
      <xdr:rowOff>142639</xdr:rowOff>
    </xdr:to>
    <xdr:sp macro="" textlink="">
      <xdr:nvSpPr>
        <xdr:cNvPr id="245" name="フローチャート : 判断 244"/>
        <xdr:cNvSpPr/>
      </xdr:nvSpPr>
      <xdr:spPr>
        <a:xfrm>
          <a:off x="1079500" y="1684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159166</xdr:rowOff>
    </xdr:from>
    <xdr:ext cx="534377" cy="259045"/>
    <xdr:sp macro="" textlink="">
      <xdr:nvSpPr>
        <xdr:cNvPr id="246" name="テキスト ボックス 245"/>
        <xdr:cNvSpPr txBox="1"/>
      </xdr:nvSpPr>
      <xdr:spPr>
        <a:xfrm>
          <a:off x="863111" y="1661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32,562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165461</xdr:rowOff>
    </xdr:from>
    <xdr:to>
      <xdr:col>6</xdr:col>
      <xdr:colOff>561975</xdr:colOff>
      <xdr:row>98</xdr:row>
      <xdr:rowOff>95611</xdr:rowOff>
    </xdr:to>
    <xdr:sp macro="" textlink="">
      <xdr:nvSpPr>
        <xdr:cNvPr id="252" name="円/楕円 251"/>
        <xdr:cNvSpPr/>
      </xdr:nvSpPr>
      <xdr:spPr>
        <a:xfrm>
          <a:off x="4584700" y="1679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124838</xdr:rowOff>
    </xdr:from>
    <xdr:ext cx="534377" cy="259045"/>
    <xdr:sp macro="" textlink="">
      <xdr:nvSpPr>
        <xdr:cNvPr id="253" name="衛生費該当値テキスト"/>
        <xdr:cNvSpPr txBox="1"/>
      </xdr:nvSpPr>
      <xdr:spPr>
        <a:xfrm>
          <a:off x="4686300" y="16584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44,905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50656</xdr:rowOff>
    </xdr:from>
    <xdr:to>
      <xdr:col>5</xdr:col>
      <xdr:colOff>409575</xdr:colOff>
      <xdr:row>98</xdr:row>
      <xdr:rowOff>152256</xdr:rowOff>
    </xdr:to>
    <xdr:sp macro="" textlink="">
      <xdr:nvSpPr>
        <xdr:cNvPr id="254" name="円/楕円 253"/>
        <xdr:cNvSpPr/>
      </xdr:nvSpPr>
      <xdr:spPr>
        <a:xfrm>
          <a:off x="3746500" y="16852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143383</xdr:rowOff>
    </xdr:from>
    <xdr:ext cx="534377" cy="259045"/>
    <xdr:sp macro="" textlink="">
      <xdr:nvSpPr>
        <xdr:cNvPr id="255" name="テキスト ボックス 254"/>
        <xdr:cNvSpPr txBox="1"/>
      </xdr:nvSpPr>
      <xdr:spPr>
        <a:xfrm>
          <a:off x="3530111" y="16945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30,038</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50781</xdr:rowOff>
    </xdr:from>
    <xdr:to>
      <xdr:col>4</xdr:col>
      <xdr:colOff>206375</xdr:colOff>
      <xdr:row>98</xdr:row>
      <xdr:rowOff>152381</xdr:rowOff>
    </xdr:to>
    <xdr:sp macro="" textlink="">
      <xdr:nvSpPr>
        <xdr:cNvPr id="256" name="円/楕円 255"/>
        <xdr:cNvSpPr/>
      </xdr:nvSpPr>
      <xdr:spPr>
        <a:xfrm>
          <a:off x="2857500" y="1685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143508</xdr:rowOff>
    </xdr:from>
    <xdr:ext cx="534377" cy="259045"/>
    <xdr:sp macro="" textlink="">
      <xdr:nvSpPr>
        <xdr:cNvPr id="257" name="テキスト ボックス 256"/>
        <xdr:cNvSpPr txBox="1"/>
      </xdr:nvSpPr>
      <xdr:spPr>
        <a:xfrm>
          <a:off x="2641111" y="16945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30,005</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49692</xdr:rowOff>
    </xdr:from>
    <xdr:to>
      <xdr:col>3</xdr:col>
      <xdr:colOff>3175</xdr:colOff>
      <xdr:row>98</xdr:row>
      <xdr:rowOff>151292</xdr:rowOff>
    </xdr:to>
    <xdr:sp macro="" textlink="">
      <xdr:nvSpPr>
        <xdr:cNvPr id="258" name="円/楕円 257"/>
        <xdr:cNvSpPr/>
      </xdr:nvSpPr>
      <xdr:spPr>
        <a:xfrm>
          <a:off x="1968500" y="1685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142419</xdr:rowOff>
    </xdr:from>
    <xdr:ext cx="534377" cy="259045"/>
    <xdr:sp macro="" textlink="">
      <xdr:nvSpPr>
        <xdr:cNvPr id="259" name="テキスト ボックス 258"/>
        <xdr:cNvSpPr txBox="1"/>
      </xdr:nvSpPr>
      <xdr:spPr>
        <a:xfrm>
          <a:off x="1752111" y="16944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30,291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56793</xdr:rowOff>
    </xdr:from>
    <xdr:to>
      <xdr:col>1</xdr:col>
      <xdr:colOff>485775</xdr:colOff>
      <xdr:row>98</xdr:row>
      <xdr:rowOff>158393</xdr:rowOff>
    </xdr:to>
    <xdr:sp macro="" textlink="">
      <xdr:nvSpPr>
        <xdr:cNvPr id="260" name="円/楕円 259"/>
        <xdr:cNvSpPr/>
      </xdr:nvSpPr>
      <xdr:spPr>
        <a:xfrm>
          <a:off x="1079500" y="1685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149520</xdr:rowOff>
    </xdr:from>
    <xdr:ext cx="534377" cy="259045"/>
    <xdr:sp macro="" textlink="">
      <xdr:nvSpPr>
        <xdr:cNvPr id="261" name="テキスト ボックス 260"/>
        <xdr:cNvSpPr txBox="1"/>
      </xdr:nvSpPr>
      <xdr:spPr>
        <a:xfrm>
          <a:off x="863111" y="16951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28,427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46/100</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93218</xdr:rowOff>
    </xdr:from>
    <xdr:to>
      <xdr:col>15</xdr:col>
      <xdr:colOff>180340</xdr:colOff>
      <xdr:row>39</xdr:row>
      <xdr:rowOff>44450</xdr:rowOff>
    </xdr:to>
    <xdr:cxnSp macro="">
      <xdr:nvCxnSpPr>
        <xdr:cNvPr id="285" name="直線コネクタ 284"/>
        <xdr:cNvCxnSpPr/>
      </xdr:nvCxnSpPr>
      <xdr:spPr>
        <a:xfrm flipV="1">
          <a:off x="10475595" y="5236718"/>
          <a:ext cx="1270" cy="1494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39895</xdr:rowOff>
    </xdr:from>
    <xdr:ext cx="469744" cy="259045"/>
    <xdr:sp macro="" textlink="">
      <xdr:nvSpPr>
        <xdr:cNvPr id="288" name="労働費最大値テキスト"/>
        <xdr:cNvSpPr txBox="1"/>
      </xdr:nvSpPr>
      <xdr:spPr>
        <a:xfrm>
          <a:off x="10528300" y="501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3,922</a:t>
          </a:r>
          <a:endParaRPr kumimoji="1" lang="ja-JP" altLang="en-US" sz="1000" b="1">
            <a:latin typeface="ＭＳ Ｐゴシック"/>
          </a:endParaRPr>
        </a:p>
      </xdr:txBody>
    </xdr:sp>
    <xdr:clientData/>
  </xdr:oneCellAnchor>
  <xdr:twoCellAnchor>
    <xdr:from>
      <xdr:col>15</xdr:col>
      <xdr:colOff>92075</xdr:colOff>
      <xdr:row>30</xdr:row>
      <xdr:rowOff>93218</xdr:rowOff>
    </xdr:from>
    <xdr:to>
      <xdr:col>15</xdr:col>
      <xdr:colOff>269875</xdr:colOff>
      <xdr:row>30</xdr:row>
      <xdr:rowOff>93218</xdr:rowOff>
    </xdr:to>
    <xdr:cxnSp macro="">
      <xdr:nvCxnSpPr>
        <xdr:cNvPr id="289" name="直線コネクタ 288"/>
        <xdr:cNvCxnSpPr/>
      </xdr:nvCxnSpPr>
      <xdr:spPr>
        <a:xfrm>
          <a:off x="10388600" y="523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67310</xdr:rowOff>
    </xdr:from>
    <xdr:to>
      <xdr:col>15</xdr:col>
      <xdr:colOff>180975</xdr:colOff>
      <xdr:row>38</xdr:row>
      <xdr:rowOff>68072</xdr:rowOff>
    </xdr:to>
    <xdr:cxnSp macro="">
      <xdr:nvCxnSpPr>
        <xdr:cNvPr id="290" name="直線コネクタ 289"/>
        <xdr:cNvCxnSpPr/>
      </xdr:nvCxnSpPr>
      <xdr:spPr>
        <a:xfrm flipV="1">
          <a:off x="9639300" y="658241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8526</xdr:rowOff>
    </xdr:from>
    <xdr:ext cx="378565" cy="259045"/>
    <xdr:sp macro="" textlink="">
      <xdr:nvSpPr>
        <xdr:cNvPr id="291" name="労働費平均値テキスト"/>
        <xdr:cNvSpPr txBox="1"/>
      </xdr:nvSpPr>
      <xdr:spPr>
        <a:xfrm>
          <a:off x="10528300" y="635217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471</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157099</xdr:rowOff>
    </xdr:from>
    <xdr:to>
      <xdr:col>15</xdr:col>
      <xdr:colOff>231775</xdr:colOff>
      <xdr:row>38</xdr:row>
      <xdr:rowOff>87249</xdr:rowOff>
    </xdr:to>
    <xdr:sp macro="" textlink="">
      <xdr:nvSpPr>
        <xdr:cNvPr id="292" name="フローチャート : 判断 291"/>
        <xdr:cNvSpPr/>
      </xdr:nvSpPr>
      <xdr:spPr>
        <a:xfrm>
          <a:off x="104267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68072</xdr:rowOff>
    </xdr:from>
    <xdr:to>
      <xdr:col>14</xdr:col>
      <xdr:colOff>28575</xdr:colOff>
      <xdr:row>38</xdr:row>
      <xdr:rowOff>93599</xdr:rowOff>
    </xdr:to>
    <xdr:cxnSp macro="">
      <xdr:nvCxnSpPr>
        <xdr:cNvPr id="293" name="直線コネクタ 292"/>
        <xdr:cNvCxnSpPr/>
      </xdr:nvCxnSpPr>
      <xdr:spPr>
        <a:xfrm flipV="1">
          <a:off x="8750300" y="6583172"/>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117856</xdr:rowOff>
    </xdr:from>
    <xdr:to>
      <xdr:col>14</xdr:col>
      <xdr:colOff>79375</xdr:colOff>
      <xdr:row>38</xdr:row>
      <xdr:rowOff>48006</xdr:rowOff>
    </xdr:to>
    <xdr:sp macro="" textlink="">
      <xdr:nvSpPr>
        <xdr:cNvPr id="294" name="フローチャート : 判断 293"/>
        <xdr:cNvSpPr/>
      </xdr:nvSpPr>
      <xdr:spPr>
        <a:xfrm>
          <a:off x="9588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64533</xdr:rowOff>
    </xdr:from>
    <xdr:ext cx="378565" cy="259045"/>
    <xdr:sp macro="" textlink="">
      <xdr:nvSpPr>
        <xdr:cNvPr id="295" name="テキスト ボックス 294"/>
        <xdr:cNvSpPr txBox="1"/>
      </xdr:nvSpPr>
      <xdr:spPr>
        <a:xfrm>
          <a:off x="9450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47498</xdr:rowOff>
    </xdr:from>
    <xdr:to>
      <xdr:col>12</xdr:col>
      <xdr:colOff>511175</xdr:colOff>
      <xdr:row>38</xdr:row>
      <xdr:rowOff>93599</xdr:rowOff>
    </xdr:to>
    <xdr:cxnSp macro="">
      <xdr:nvCxnSpPr>
        <xdr:cNvPr id="296" name="直線コネクタ 295"/>
        <xdr:cNvCxnSpPr/>
      </xdr:nvCxnSpPr>
      <xdr:spPr>
        <a:xfrm>
          <a:off x="7861300" y="6562598"/>
          <a:ext cx="889000" cy="46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138430</xdr:rowOff>
    </xdr:from>
    <xdr:to>
      <xdr:col>12</xdr:col>
      <xdr:colOff>561975</xdr:colOff>
      <xdr:row>37</xdr:row>
      <xdr:rowOff>68580</xdr:rowOff>
    </xdr:to>
    <xdr:sp macro="" textlink="">
      <xdr:nvSpPr>
        <xdr:cNvPr id="297" name="フローチャート : 判断 296"/>
        <xdr:cNvSpPr/>
      </xdr:nvSpPr>
      <xdr:spPr>
        <a:xfrm>
          <a:off x="8699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35</xdr:row>
      <xdr:rowOff>85107</xdr:rowOff>
    </xdr:from>
    <xdr:ext cx="378565" cy="259045"/>
    <xdr:sp macro="" textlink="">
      <xdr:nvSpPr>
        <xdr:cNvPr id="298" name="テキスト ボックス 297"/>
        <xdr:cNvSpPr txBox="1"/>
      </xdr:nvSpPr>
      <xdr:spPr>
        <a:xfrm>
          <a:off x="8561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4826</xdr:rowOff>
    </xdr:from>
    <xdr:to>
      <xdr:col>11</xdr:col>
      <xdr:colOff>307975</xdr:colOff>
      <xdr:row>38</xdr:row>
      <xdr:rowOff>47498</xdr:rowOff>
    </xdr:to>
    <xdr:cxnSp macro="">
      <xdr:nvCxnSpPr>
        <xdr:cNvPr id="299" name="直線コネクタ 298"/>
        <xdr:cNvCxnSpPr/>
      </xdr:nvCxnSpPr>
      <xdr:spPr>
        <a:xfrm>
          <a:off x="6972300" y="6348476"/>
          <a:ext cx="889000" cy="214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40513</xdr:rowOff>
    </xdr:from>
    <xdr:to>
      <xdr:col>11</xdr:col>
      <xdr:colOff>358775</xdr:colOff>
      <xdr:row>36</xdr:row>
      <xdr:rowOff>142113</xdr:rowOff>
    </xdr:to>
    <xdr:sp macro="" textlink="">
      <xdr:nvSpPr>
        <xdr:cNvPr id="300" name="フローチャート : 判断 299"/>
        <xdr:cNvSpPr/>
      </xdr:nvSpPr>
      <xdr:spPr>
        <a:xfrm>
          <a:off x="7810500" y="621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158640</xdr:rowOff>
    </xdr:from>
    <xdr:ext cx="469744" cy="259045"/>
    <xdr:sp macro="" textlink="">
      <xdr:nvSpPr>
        <xdr:cNvPr id="301" name="テキスト ボックス 300"/>
        <xdr:cNvSpPr txBox="1"/>
      </xdr:nvSpPr>
      <xdr:spPr>
        <a:xfrm>
          <a:off x="7626427" y="598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109093</xdr:rowOff>
    </xdr:from>
    <xdr:to>
      <xdr:col>10</xdr:col>
      <xdr:colOff>155575</xdr:colOff>
      <xdr:row>36</xdr:row>
      <xdr:rowOff>39243</xdr:rowOff>
    </xdr:to>
    <xdr:sp macro="" textlink="">
      <xdr:nvSpPr>
        <xdr:cNvPr id="302" name="フローチャート : 判断 301"/>
        <xdr:cNvSpPr/>
      </xdr:nvSpPr>
      <xdr:spPr>
        <a:xfrm>
          <a:off x="6921500" y="6109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55770</xdr:rowOff>
    </xdr:from>
    <xdr:ext cx="469744" cy="259045"/>
    <xdr:sp macro="" textlink="">
      <xdr:nvSpPr>
        <xdr:cNvPr id="303" name="テキスト ボックス 302"/>
        <xdr:cNvSpPr txBox="1"/>
      </xdr:nvSpPr>
      <xdr:spPr>
        <a:xfrm>
          <a:off x="6737427" y="5885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xdr:rowOff>
    </xdr:from>
    <xdr:to>
      <xdr:col>15</xdr:col>
      <xdr:colOff>231775</xdr:colOff>
      <xdr:row>38</xdr:row>
      <xdr:rowOff>118110</xdr:rowOff>
    </xdr:to>
    <xdr:sp macro="" textlink="">
      <xdr:nvSpPr>
        <xdr:cNvPr id="309" name="円/楕円 308"/>
        <xdr:cNvSpPr/>
      </xdr:nvSpPr>
      <xdr:spPr>
        <a:xfrm>
          <a:off x="104267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166387</xdr:rowOff>
    </xdr:from>
    <xdr:ext cx="378565" cy="259045"/>
    <xdr:sp macro="" textlink="">
      <xdr:nvSpPr>
        <xdr:cNvPr id="310" name="労働費該当値テキスト"/>
        <xdr:cNvSpPr txBox="1"/>
      </xdr:nvSpPr>
      <xdr:spPr>
        <a:xfrm>
          <a:off x="10528300" y="65100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17272</xdr:rowOff>
    </xdr:from>
    <xdr:to>
      <xdr:col>14</xdr:col>
      <xdr:colOff>79375</xdr:colOff>
      <xdr:row>38</xdr:row>
      <xdr:rowOff>118872</xdr:rowOff>
    </xdr:to>
    <xdr:sp macro="" textlink="">
      <xdr:nvSpPr>
        <xdr:cNvPr id="311" name="円/楕円 310"/>
        <xdr:cNvSpPr/>
      </xdr:nvSpPr>
      <xdr:spPr>
        <a:xfrm>
          <a:off x="9588500" y="6532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109999</xdr:rowOff>
    </xdr:from>
    <xdr:ext cx="378565" cy="259045"/>
    <xdr:sp macro="" textlink="">
      <xdr:nvSpPr>
        <xdr:cNvPr id="312" name="テキスト ボックス 311"/>
        <xdr:cNvSpPr txBox="1"/>
      </xdr:nvSpPr>
      <xdr:spPr>
        <a:xfrm>
          <a:off x="9450017" y="6625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42799</xdr:rowOff>
    </xdr:from>
    <xdr:to>
      <xdr:col>12</xdr:col>
      <xdr:colOff>561975</xdr:colOff>
      <xdr:row>38</xdr:row>
      <xdr:rowOff>144399</xdr:rowOff>
    </xdr:to>
    <xdr:sp macro="" textlink="">
      <xdr:nvSpPr>
        <xdr:cNvPr id="313" name="円/楕円 312"/>
        <xdr:cNvSpPr/>
      </xdr:nvSpPr>
      <xdr:spPr>
        <a:xfrm>
          <a:off x="8699500" y="65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135526</xdr:rowOff>
    </xdr:from>
    <xdr:ext cx="378565" cy="259045"/>
    <xdr:sp macro="" textlink="">
      <xdr:nvSpPr>
        <xdr:cNvPr id="314" name="テキスト ボックス 313"/>
        <xdr:cNvSpPr txBox="1"/>
      </xdr:nvSpPr>
      <xdr:spPr>
        <a:xfrm>
          <a:off x="8561017" y="665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168148</xdr:rowOff>
    </xdr:from>
    <xdr:to>
      <xdr:col>11</xdr:col>
      <xdr:colOff>358775</xdr:colOff>
      <xdr:row>38</xdr:row>
      <xdr:rowOff>98298</xdr:rowOff>
    </xdr:to>
    <xdr:sp macro="" textlink="">
      <xdr:nvSpPr>
        <xdr:cNvPr id="315" name="円/楕円 314"/>
        <xdr:cNvSpPr/>
      </xdr:nvSpPr>
      <xdr:spPr>
        <a:xfrm>
          <a:off x="7810500" y="651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89425</xdr:rowOff>
    </xdr:from>
    <xdr:ext cx="378565" cy="259045"/>
    <xdr:sp macro="" textlink="">
      <xdr:nvSpPr>
        <xdr:cNvPr id="316" name="テキスト ボックス 315"/>
        <xdr:cNvSpPr txBox="1"/>
      </xdr:nvSpPr>
      <xdr:spPr>
        <a:xfrm>
          <a:off x="7672017" y="66045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125476</xdr:rowOff>
    </xdr:from>
    <xdr:to>
      <xdr:col>10</xdr:col>
      <xdr:colOff>155575</xdr:colOff>
      <xdr:row>37</xdr:row>
      <xdr:rowOff>55626</xdr:rowOff>
    </xdr:to>
    <xdr:sp macro="" textlink="">
      <xdr:nvSpPr>
        <xdr:cNvPr id="317" name="円/楕円 316"/>
        <xdr:cNvSpPr/>
      </xdr:nvSpPr>
      <xdr:spPr>
        <a:xfrm>
          <a:off x="6921500" y="62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46753</xdr:rowOff>
    </xdr:from>
    <xdr:ext cx="469744" cy="259045"/>
    <xdr:sp macro="" textlink="">
      <xdr:nvSpPr>
        <xdr:cNvPr id="318" name="テキスト ボックス 317"/>
        <xdr:cNvSpPr txBox="1"/>
      </xdr:nvSpPr>
      <xdr:spPr>
        <a:xfrm>
          <a:off x="6737427" y="6390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97/100</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32" name="テキスト ボックス 331"/>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34" name="テキスト ボックス 333"/>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6" name="テキスト ボックス 335"/>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49</xdr:row>
      <xdr:rowOff>92727</xdr:rowOff>
    </xdr:from>
    <xdr:ext cx="531299" cy="259045"/>
    <xdr:sp macro="" textlink="">
      <xdr:nvSpPr>
        <xdr:cNvPr id="338" name="テキスト ボックス 337"/>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63062</xdr:rowOff>
    </xdr:from>
    <xdr:to>
      <xdr:col>15</xdr:col>
      <xdr:colOff>180340</xdr:colOff>
      <xdr:row>59</xdr:row>
      <xdr:rowOff>37859</xdr:rowOff>
    </xdr:to>
    <xdr:cxnSp macro="">
      <xdr:nvCxnSpPr>
        <xdr:cNvPr id="342" name="直線コネクタ 341"/>
        <xdr:cNvCxnSpPr/>
      </xdr:nvCxnSpPr>
      <xdr:spPr>
        <a:xfrm flipV="1">
          <a:off x="10475595" y="8807012"/>
          <a:ext cx="1270"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41686</xdr:rowOff>
    </xdr:from>
    <xdr:ext cx="378565" cy="259045"/>
    <xdr:sp macro="" textlink="">
      <xdr:nvSpPr>
        <xdr:cNvPr id="343" name="農林水産業費最小値テキスト"/>
        <xdr:cNvSpPr txBox="1"/>
      </xdr:nvSpPr>
      <xdr:spPr>
        <a:xfrm>
          <a:off x="10528300" y="10157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346</a:t>
          </a:r>
          <a:endParaRPr kumimoji="1" lang="ja-JP" altLang="en-US" sz="1000" b="1">
            <a:latin typeface="ＭＳ Ｐゴシック"/>
          </a:endParaRPr>
        </a:p>
      </xdr:txBody>
    </xdr:sp>
    <xdr:clientData/>
  </xdr:oneCellAnchor>
  <xdr:twoCellAnchor>
    <xdr:from>
      <xdr:col>15</xdr:col>
      <xdr:colOff>92075</xdr:colOff>
      <xdr:row>59</xdr:row>
      <xdr:rowOff>37859</xdr:rowOff>
    </xdr:from>
    <xdr:to>
      <xdr:col>15</xdr:col>
      <xdr:colOff>269875</xdr:colOff>
      <xdr:row>59</xdr:row>
      <xdr:rowOff>37859</xdr:rowOff>
    </xdr:to>
    <xdr:cxnSp macro="">
      <xdr:nvCxnSpPr>
        <xdr:cNvPr id="344" name="直線コネクタ 343"/>
        <xdr:cNvCxnSpPr/>
      </xdr:nvCxnSpPr>
      <xdr:spPr>
        <a:xfrm>
          <a:off x="10388600" y="1015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9739</xdr:rowOff>
    </xdr:from>
    <xdr:ext cx="534377" cy="259045"/>
    <xdr:sp macro="" textlink="">
      <xdr:nvSpPr>
        <xdr:cNvPr id="345" name="農林水産業費最大値テキスト"/>
        <xdr:cNvSpPr txBox="1"/>
      </xdr:nvSpPr>
      <xdr:spPr>
        <a:xfrm>
          <a:off x="10528300" y="858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71,023</a:t>
          </a:r>
          <a:endParaRPr kumimoji="1" lang="ja-JP" altLang="en-US" sz="1000" b="1">
            <a:latin typeface="ＭＳ Ｐゴシック"/>
          </a:endParaRPr>
        </a:p>
      </xdr:txBody>
    </xdr:sp>
    <xdr:clientData/>
  </xdr:oneCellAnchor>
  <xdr:twoCellAnchor>
    <xdr:from>
      <xdr:col>15</xdr:col>
      <xdr:colOff>92075</xdr:colOff>
      <xdr:row>51</xdr:row>
      <xdr:rowOff>63062</xdr:rowOff>
    </xdr:from>
    <xdr:to>
      <xdr:col>15</xdr:col>
      <xdr:colOff>269875</xdr:colOff>
      <xdr:row>51</xdr:row>
      <xdr:rowOff>63062</xdr:rowOff>
    </xdr:to>
    <xdr:cxnSp macro="">
      <xdr:nvCxnSpPr>
        <xdr:cNvPr id="346" name="直線コネクタ 345"/>
        <xdr:cNvCxnSpPr/>
      </xdr:nvCxnSpPr>
      <xdr:spPr>
        <a:xfrm>
          <a:off x="10388600" y="880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9646</xdr:rowOff>
    </xdr:from>
    <xdr:to>
      <xdr:col>15</xdr:col>
      <xdr:colOff>180975</xdr:colOff>
      <xdr:row>59</xdr:row>
      <xdr:rowOff>23685</xdr:rowOff>
    </xdr:to>
    <xdr:cxnSp macro="">
      <xdr:nvCxnSpPr>
        <xdr:cNvPr id="347" name="直線コネクタ 346"/>
        <xdr:cNvCxnSpPr/>
      </xdr:nvCxnSpPr>
      <xdr:spPr>
        <a:xfrm>
          <a:off x="9639300" y="10125196"/>
          <a:ext cx="838200" cy="1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155897</xdr:rowOff>
    </xdr:from>
    <xdr:ext cx="534377" cy="259045"/>
    <xdr:sp macro="" textlink="">
      <xdr:nvSpPr>
        <xdr:cNvPr id="348" name="農林水産業費平均値テキスト"/>
        <xdr:cNvSpPr txBox="1"/>
      </xdr:nvSpPr>
      <xdr:spPr>
        <a:xfrm>
          <a:off x="10528300" y="9757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10,684</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133020</xdr:rowOff>
    </xdr:from>
    <xdr:to>
      <xdr:col>15</xdr:col>
      <xdr:colOff>231775</xdr:colOff>
      <xdr:row>58</xdr:row>
      <xdr:rowOff>63170</xdr:rowOff>
    </xdr:to>
    <xdr:sp macro="" textlink="">
      <xdr:nvSpPr>
        <xdr:cNvPr id="349" name="フローチャート : 判断 348"/>
        <xdr:cNvSpPr/>
      </xdr:nvSpPr>
      <xdr:spPr>
        <a:xfrm>
          <a:off x="104267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9646</xdr:rowOff>
    </xdr:from>
    <xdr:to>
      <xdr:col>14</xdr:col>
      <xdr:colOff>28575</xdr:colOff>
      <xdr:row>59</xdr:row>
      <xdr:rowOff>11950</xdr:rowOff>
    </xdr:to>
    <xdr:cxnSp macro="">
      <xdr:nvCxnSpPr>
        <xdr:cNvPr id="350" name="直線コネクタ 349"/>
        <xdr:cNvCxnSpPr/>
      </xdr:nvCxnSpPr>
      <xdr:spPr>
        <a:xfrm flipV="1">
          <a:off x="8750300" y="10125196"/>
          <a:ext cx="889000" cy="2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160051</xdr:rowOff>
    </xdr:from>
    <xdr:to>
      <xdr:col>14</xdr:col>
      <xdr:colOff>79375</xdr:colOff>
      <xdr:row>58</xdr:row>
      <xdr:rowOff>90201</xdr:rowOff>
    </xdr:to>
    <xdr:sp macro="" textlink="">
      <xdr:nvSpPr>
        <xdr:cNvPr id="351" name="フローチャート : 判断 350"/>
        <xdr:cNvSpPr/>
      </xdr:nvSpPr>
      <xdr:spPr>
        <a:xfrm>
          <a:off x="9588500" y="993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56</xdr:row>
      <xdr:rowOff>106728</xdr:rowOff>
    </xdr:from>
    <xdr:ext cx="469744" cy="259045"/>
    <xdr:sp macro="" textlink="">
      <xdr:nvSpPr>
        <xdr:cNvPr id="352" name="テキスト ボックス 351"/>
        <xdr:cNvSpPr txBox="1"/>
      </xdr:nvSpPr>
      <xdr:spPr>
        <a:xfrm>
          <a:off x="9404427" y="97079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9,265</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11950</xdr:rowOff>
    </xdr:from>
    <xdr:to>
      <xdr:col>12</xdr:col>
      <xdr:colOff>511175</xdr:colOff>
      <xdr:row>59</xdr:row>
      <xdr:rowOff>24962</xdr:rowOff>
    </xdr:to>
    <xdr:cxnSp macro="">
      <xdr:nvCxnSpPr>
        <xdr:cNvPr id="353" name="直線コネクタ 352"/>
        <xdr:cNvCxnSpPr/>
      </xdr:nvCxnSpPr>
      <xdr:spPr>
        <a:xfrm flipV="1">
          <a:off x="7861300" y="10127500"/>
          <a:ext cx="889000" cy="1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127171</xdr:rowOff>
    </xdr:from>
    <xdr:to>
      <xdr:col>12</xdr:col>
      <xdr:colOff>561975</xdr:colOff>
      <xdr:row>58</xdr:row>
      <xdr:rowOff>57321</xdr:rowOff>
    </xdr:to>
    <xdr:sp macro="" textlink="">
      <xdr:nvSpPr>
        <xdr:cNvPr id="354" name="フローチャート : 判断 353"/>
        <xdr:cNvSpPr/>
      </xdr:nvSpPr>
      <xdr:spPr>
        <a:xfrm>
          <a:off x="8699500" y="989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73848</xdr:rowOff>
    </xdr:from>
    <xdr:ext cx="534377" cy="259045"/>
    <xdr:sp macro="" textlink="">
      <xdr:nvSpPr>
        <xdr:cNvPr id="355" name="テキスト ボックス 354"/>
        <xdr:cNvSpPr txBox="1"/>
      </xdr:nvSpPr>
      <xdr:spPr>
        <a:xfrm>
          <a:off x="8483111" y="967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21209</xdr:rowOff>
    </xdr:from>
    <xdr:to>
      <xdr:col>11</xdr:col>
      <xdr:colOff>307975</xdr:colOff>
      <xdr:row>59</xdr:row>
      <xdr:rowOff>24962</xdr:rowOff>
    </xdr:to>
    <xdr:cxnSp macro="">
      <xdr:nvCxnSpPr>
        <xdr:cNvPr id="356" name="直線コネクタ 355"/>
        <xdr:cNvCxnSpPr/>
      </xdr:nvCxnSpPr>
      <xdr:spPr>
        <a:xfrm>
          <a:off x="6972300" y="10136759"/>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80537</xdr:rowOff>
    </xdr:from>
    <xdr:to>
      <xdr:col>11</xdr:col>
      <xdr:colOff>358775</xdr:colOff>
      <xdr:row>58</xdr:row>
      <xdr:rowOff>10687</xdr:rowOff>
    </xdr:to>
    <xdr:sp macro="" textlink="">
      <xdr:nvSpPr>
        <xdr:cNvPr id="357" name="フローチャート : 判断 356"/>
        <xdr:cNvSpPr/>
      </xdr:nvSpPr>
      <xdr:spPr>
        <a:xfrm>
          <a:off x="7810500" y="9853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27214</xdr:rowOff>
    </xdr:from>
    <xdr:ext cx="534377" cy="259045"/>
    <xdr:sp macro="" textlink="">
      <xdr:nvSpPr>
        <xdr:cNvPr id="358" name="テキスト ボックス 357"/>
        <xdr:cNvSpPr txBox="1"/>
      </xdr:nvSpPr>
      <xdr:spPr>
        <a:xfrm>
          <a:off x="7594111" y="962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13,439</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106655</xdr:rowOff>
    </xdr:from>
    <xdr:to>
      <xdr:col>10</xdr:col>
      <xdr:colOff>155575</xdr:colOff>
      <xdr:row>58</xdr:row>
      <xdr:rowOff>36805</xdr:rowOff>
    </xdr:to>
    <xdr:sp macro="" textlink="">
      <xdr:nvSpPr>
        <xdr:cNvPr id="359" name="フローチャート : 判断 358"/>
        <xdr:cNvSpPr/>
      </xdr:nvSpPr>
      <xdr:spPr>
        <a:xfrm>
          <a:off x="6921500" y="987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53332</xdr:rowOff>
    </xdr:from>
    <xdr:ext cx="534377" cy="259045"/>
    <xdr:sp macro="" textlink="">
      <xdr:nvSpPr>
        <xdr:cNvPr id="360" name="テキスト ボックス 359"/>
        <xdr:cNvSpPr txBox="1"/>
      </xdr:nvSpPr>
      <xdr:spPr>
        <a:xfrm>
          <a:off x="6705111" y="9654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144335</xdr:rowOff>
    </xdr:from>
    <xdr:to>
      <xdr:col>15</xdr:col>
      <xdr:colOff>231775</xdr:colOff>
      <xdr:row>59</xdr:row>
      <xdr:rowOff>74485</xdr:rowOff>
    </xdr:to>
    <xdr:sp macro="" textlink="">
      <xdr:nvSpPr>
        <xdr:cNvPr id="366" name="円/楕円 365"/>
        <xdr:cNvSpPr/>
      </xdr:nvSpPr>
      <xdr:spPr>
        <a:xfrm>
          <a:off x="10426700" y="1008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59262</xdr:rowOff>
    </xdr:from>
    <xdr:ext cx="469744" cy="259045"/>
    <xdr:sp macro="" textlink="">
      <xdr:nvSpPr>
        <xdr:cNvPr id="367" name="農林水産業費該当値テキスト"/>
        <xdr:cNvSpPr txBox="1"/>
      </xdr:nvSpPr>
      <xdr:spPr>
        <a:xfrm>
          <a:off x="10528300" y="1000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1,090</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130296</xdr:rowOff>
    </xdr:from>
    <xdr:to>
      <xdr:col>14</xdr:col>
      <xdr:colOff>79375</xdr:colOff>
      <xdr:row>59</xdr:row>
      <xdr:rowOff>60446</xdr:rowOff>
    </xdr:to>
    <xdr:sp macro="" textlink="">
      <xdr:nvSpPr>
        <xdr:cNvPr id="368" name="円/楕円 367"/>
        <xdr:cNvSpPr/>
      </xdr:nvSpPr>
      <xdr:spPr>
        <a:xfrm>
          <a:off x="9588500" y="10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51573</xdr:rowOff>
    </xdr:from>
    <xdr:ext cx="469744" cy="259045"/>
    <xdr:sp macro="" textlink="">
      <xdr:nvSpPr>
        <xdr:cNvPr id="369" name="テキスト ボックス 368"/>
        <xdr:cNvSpPr txBox="1"/>
      </xdr:nvSpPr>
      <xdr:spPr>
        <a:xfrm>
          <a:off x="9404427" y="10167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132600</xdr:rowOff>
    </xdr:from>
    <xdr:to>
      <xdr:col>12</xdr:col>
      <xdr:colOff>561975</xdr:colOff>
      <xdr:row>59</xdr:row>
      <xdr:rowOff>62750</xdr:rowOff>
    </xdr:to>
    <xdr:sp macro="" textlink="">
      <xdr:nvSpPr>
        <xdr:cNvPr id="370" name="円/楕円 369"/>
        <xdr:cNvSpPr/>
      </xdr:nvSpPr>
      <xdr:spPr>
        <a:xfrm>
          <a:off x="8699500" y="100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53877</xdr:rowOff>
    </xdr:from>
    <xdr:ext cx="469744" cy="259045"/>
    <xdr:sp macro="" textlink="">
      <xdr:nvSpPr>
        <xdr:cNvPr id="371" name="テキスト ボックス 370"/>
        <xdr:cNvSpPr txBox="1"/>
      </xdr:nvSpPr>
      <xdr:spPr>
        <a:xfrm>
          <a:off x="8515427" y="10169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145612</xdr:rowOff>
    </xdr:from>
    <xdr:to>
      <xdr:col>11</xdr:col>
      <xdr:colOff>358775</xdr:colOff>
      <xdr:row>59</xdr:row>
      <xdr:rowOff>75762</xdr:rowOff>
    </xdr:to>
    <xdr:sp macro="" textlink="">
      <xdr:nvSpPr>
        <xdr:cNvPr id="372" name="円/楕円 371"/>
        <xdr:cNvSpPr/>
      </xdr:nvSpPr>
      <xdr:spPr>
        <a:xfrm>
          <a:off x="7810500" y="10089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59</xdr:row>
      <xdr:rowOff>66889</xdr:rowOff>
    </xdr:from>
    <xdr:ext cx="469744" cy="259045"/>
    <xdr:sp macro="" textlink="">
      <xdr:nvSpPr>
        <xdr:cNvPr id="373" name="テキスト ボックス 372"/>
        <xdr:cNvSpPr txBox="1"/>
      </xdr:nvSpPr>
      <xdr:spPr>
        <a:xfrm>
          <a:off x="7626427" y="10182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141859</xdr:rowOff>
    </xdr:from>
    <xdr:to>
      <xdr:col>10</xdr:col>
      <xdr:colOff>155575</xdr:colOff>
      <xdr:row>59</xdr:row>
      <xdr:rowOff>72009</xdr:rowOff>
    </xdr:to>
    <xdr:sp macro="" textlink="">
      <xdr:nvSpPr>
        <xdr:cNvPr id="374" name="円/楕円 373"/>
        <xdr:cNvSpPr/>
      </xdr:nvSpPr>
      <xdr:spPr>
        <a:xfrm>
          <a:off x="6921500" y="10085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59</xdr:row>
      <xdr:rowOff>63136</xdr:rowOff>
    </xdr:from>
    <xdr:ext cx="469744" cy="259045"/>
    <xdr:sp macro="" textlink="">
      <xdr:nvSpPr>
        <xdr:cNvPr id="375" name="テキスト ボックス 374"/>
        <xdr:cNvSpPr txBox="1"/>
      </xdr:nvSpPr>
      <xdr:spPr>
        <a:xfrm>
          <a:off x="6737427" y="10178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100/100</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6" name="直線コネクタ 385"/>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7" name="テキスト ボックス 386"/>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8" name="直線コネクタ 387"/>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9" name="テキスト ボックス 388"/>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91" name="テキスト ボックス 390"/>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2" name="直線コネクタ 391"/>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93" name="テキスト ボックス 392"/>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4" name="直線コネクタ 393"/>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92727</xdr:rowOff>
    </xdr:from>
    <xdr:ext cx="531299" cy="259045"/>
    <xdr:sp macro="" textlink="">
      <xdr:nvSpPr>
        <xdr:cNvPr id="395" name="テキスト ボックス 394"/>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77216</xdr:rowOff>
    </xdr:from>
    <xdr:to>
      <xdr:col>15</xdr:col>
      <xdr:colOff>180340</xdr:colOff>
      <xdr:row>79</xdr:row>
      <xdr:rowOff>42430</xdr:rowOff>
    </xdr:to>
    <xdr:cxnSp macro="">
      <xdr:nvCxnSpPr>
        <xdr:cNvPr id="399" name="直線コネクタ 398"/>
        <xdr:cNvCxnSpPr/>
      </xdr:nvCxnSpPr>
      <xdr:spPr>
        <a:xfrm flipV="1">
          <a:off x="10475595" y="12078716"/>
          <a:ext cx="1270" cy="1508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46257</xdr:rowOff>
    </xdr:from>
    <xdr:ext cx="313932" cy="259045"/>
    <xdr:sp macro="" textlink="">
      <xdr:nvSpPr>
        <xdr:cNvPr id="400" name="商工費最小値テキスト"/>
        <xdr:cNvSpPr txBox="1"/>
      </xdr:nvSpPr>
      <xdr:spPr>
        <a:xfrm>
          <a:off x="10528300" y="135908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15</xdr:col>
      <xdr:colOff>92075</xdr:colOff>
      <xdr:row>79</xdr:row>
      <xdr:rowOff>42430</xdr:rowOff>
    </xdr:from>
    <xdr:to>
      <xdr:col>15</xdr:col>
      <xdr:colOff>269875</xdr:colOff>
      <xdr:row>79</xdr:row>
      <xdr:rowOff>42430</xdr:rowOff>
    </xdr:to>
    <xdr:cxnSp macro="">
      <xdr:nvCxnSpPr>
        <xdr:cNvPr id="401" name="直線コネクタ 400"/>
        <xdr:cNvCxnSpPr/>
      </xdr:nvCxnSpPr>
      <xdr:spPr>
        <a:xfrm>
          <a:off x="10388600" y="13586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23893</xdr:rowOff>
    </xdr:from>
    <xdr:ext cx="534377" cy="259045"/>
    <xdr:sp macro="" textlink="">
      <xdr:nvSpPr>
        <xdr:cNvPr id="402" name="商工費最大値テキスト"/>
        <xdr:cNvSpPr txBox="1"/>
      </xdr:nvSpPr>
      <xdr:spPr>
        <a:xfrm>
          <a:off x="10528300" y="11853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39,640</a:t>
          </a:r>
          <a:endParaRPr kumimoji="1" lang="ja-JP" altLang="en-US" sz="1000" b="1">
            <a:latin typeface="ＭＳ Ｐゴシック"/>
          </a:endParaRPr>
        </a:p>
      </xdr:txBody>
    </xdr:sp>
    <xdr:clientData/>
  </xdr:oneCellAnchor>
  <xdr:twoCellAnchor>
    <xdr:from>
      <xdr:col>15</xdr:col>
      <xdr:colOff>92075</xdr:colOff>
      <xdr:row>70</xdr:row>
      <xdr:rowOff>77216</xdr:rowOff>
    </xdr:from>
    <xdr:to>
      <xdr:col>15</xdr:col>
      <xdr:colOff>269875</xdr:colOff>
      <xdr:row>70</xdr:row>
      <xdr:rowOff>77216</xdr:rowOff>
    </xdr:to>
    <xdr:cxnSp macro="">
      <xdr:nvCxnSpPr>
        <xdr:cNvPr id="403" name="直線コネクタ 402"/>
        <xdr:cNvCxnSpPr/>
      </xdr:nvCxnSpPr>
      <xdr:spPr>
        <a:xfrm>
          <a:off x="10388600" y="12078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79</xdr:row>
      <xdr:rowOff>42202</xdr:rowOff>
    </xdr:from>
    <xdr:to>
      <xdr:col>15</xdr:col>
      <xdr:colOff>180975</xdr:colOff>
      <xdr:row>79</xdr:row>
      <xdr:rowOff>42430</xdr:rowOff>
    </xdr:to>
    <xdr:cxnSp macro="">
      <xdr:nvCxnSpPr>
        <xdr:cNvPr id="404" name="直線コネクタ 403"/>
        <xdr:cNvCxnSpPr/>
      </xdr:nvCxnSpPr>
      <xdr:spPr>
        <a:xfrm>
          <a:off x="9639300" y="13586752"/>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126370</xdr:rowOff>
    </xdr:from>
    <xdr:ext cx="469744" cy="259045"/>
    <xdr:sp macro="" textlink="">
      <xdr:nvSpPr>
        <xdr:cNvPr id="405" name="商工費平均値テキスト"/>
        <xdr:cNvSpPr txBox="1"/>
      </xdr:nvSpPr>
      <xdr:spPr>
        <a:xfrm>
          <a:off x="10528300" y="131565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6,117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103493</xdr:rowOff>
    </xdr:from>
    <xdr:to>
      <xdr:col>15</xdr:col>
      <xdr:colOff>231775</xdr:colOff>
      <xdr:row>78</xdr:row>
      <xdr:rowOff>33643</xdr:rowOff>
    </xdr:to>
    <xdr:sp macro="" textlink="">
      <xdr:nvSpPr>
        <xdr:cNvPr id="406" name="フローチャート : 判断 405"/>
        <xdr:cNvSpPr/>
      </xdr:nvSpPr>
      <xdr:spPr>
        <a:xfrm>
          <a:off x="10426700" y="13305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79</xdr:row>
      <xdr:rowOff>42050</xdr:rowOff>
    </xdr:from>
    <xdr:to>
      <xdr:col>14</xdr:col>
      <xdr:colOff>28575</xdr:colOff>
      <xdr:row>79</xdr:row>
      <xdr:rowOff>42202</xdr:rowOff>
    </xdr:to>
    <xdr:cxnSp macro="">
      <xdr:nvCxnSpPr>
        <xdr:cNvPr id="407" name="直線コネクタ 406"/>
        <xdr:cNvCxnSpPr/>
      </xdr:nvCxnSpPr>
      <xdr:spPr>
        <a:xfrm>
          <a:off x="8750300" y="13586600"/>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87833</xdr:rowOff>
    </xdr:from>
    <xdr:to>
      <xdr:col>14</xdr:col>
      <xdr:colOff>79375</xdr:colOff>
      <xdr:row>78</xdr:row>
      <xdr:rowOff>17983</xdr:rowOff>
    </xdr:to>
    <xdr:sp macro="" textlink="">
      <xdr:nvSpPr>
        <xdr:cNvPr id="408" name="フローチャート : 判断 407"/>
        <xdr:cNvSpPr/>
      </xdr:nvSpPr>
      <xdr:spPr>
        <a:xfrm>
          <a:off x="9588500" y="13289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34510</xdr:rowOff>
    </xdr:from>
    <xdr:ext cx="469744" cy="259045"/>
    <xdr:sp macro="" textlink="">
      <xdr:nvSpPr>
        <xdr:cNvPr id="409" name="テキスト ボックス 408"/>
        <xdr:cNvSpPr txBox="1"/>
      </xdr:nvSpPr>
      <xdr:spPr>
        <a:xfrm>
          <a:off x="9404427" y="13064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6,528</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41974</xdr:rowOff>
    </xdr:from>
    <xdr:to>
      <xdr:col>12</xdr:col>
      <xdr:colOff>511175</xdr:colOff>
      <xdr:row>79</xdr:row>
      <xdr:rowOff>42050</xdr:rowOff>
    </xdr:to>
    <xdr:cxnSp macro="">
      <xdr:nvCxnSpPr>
        <xdr:cNvPr id="410" name="直線コネクタ 409"/>
        <xdr:cNvCxnSpPr/>
      </xdr:nvCxnSpPr>
      <xdr:spPr>
        <a:xfrm>
          <a:off x="7861300" y="13586524"/>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126315</xdr:rowOff>
    </xdr:from>
    <xdr:to>
      <xdr:col>12</xdr:col>
      <xdr:colOff>561975</xdr:colOff>
      <xdr:row>78</xdr:row>
      <xdr:rowOff>56465</xdr:rowOff>
    </xdr:to>
    <xdr:sp macro="" textlink="">
      <xdr:nvSpPr>
        <xdr:cNvPr id="411" name="フローチャート : 判断 410"/>
        <xdr:cNvSpPr/>
      </xdr:nvSpPr>
      <xdr:spPr>
        <a:xfrm>
          <a:off x="8699500" y="13327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72992</xdr:rowOff>
    </xdr:from>
    <xdr:ext cx="469744" cy="259045"/>
    <xdr:sp macro="" textlink="">
      <xdr:nvSpPr>
        <xdr:cNvPr id="412" name="テキスト ボックス 411"/>
        <xdr:cNvSpPr txBox="1"/>
      </xdr:nvSpPr>
      <xdr:spPr>
        <a:xfrm>
          <a:off x="8515427" y="1310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5,518</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41974</xdr:rowOff>
    </xdr:from>
    <xdr:to>
      <xdr:col>11</xdr:col>
      <xdr:colOff>307975</xdr:colOff>
      <xdr:row>79</xdr:row>
      <xdr:rowOff>42241</xdr:rowOff>
    </xdr:to>
    <xdr:cxnSp macro="">
      <xdr:nvCxnSpPr>
        <xdr:cNvPr id="413" name="直線コネクタ 412"/>
        <xdr:cNvCxnSpPr/>
      </xdr:nvCxnSpPr>
      <xdr:spPr>
        <a:xfrm flipV="1">
          <a:off x="6972300" y="13586524"/>
          <a:ext cx="889000" cy="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116636</xdr:rowOff>
    </xdr:from>
    <xdr:to>
      <xdr:col>11</xdr:col>
      <xdr:colOff>358775</xdr:colOff>
      <xdr:row>78</xdr:row>
      <xdr:rowOff>46786</xdr:rowOff>
    </xdr:to>
    <xdr:sp macro="" textlink="">
      <xdr:nvSpPr>
        <xdr:cNvPr id="414" name="フローチャート : 判断 413"/>
        <xdr:cNvSpPr/>
      </xdr:nvSpPr>
      <xdr:spPr>
        <a:xfrm>
          <a:off x="7810500" y="13318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63313</xdr:rowOff>
    </xdr:from>
    <xdr:ext cx="469744" cy="259045"/>
    <xdr:sp macro="" textlink="">
      <xdr:nvSpPr>
        <xdr:cNvPr id="415" name="テキスト ボックス 414"/>
        <xdr:cNvSpPr txBox="1"/>
      </xdr:nvSpPr>
      <xdr:spPr>
        <a:xfrm>
          <a:off x="7626427" y="1309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5,772</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142469</xdr:rowOff>
    </xdr:from>
    <xdr:to>
      <xdr:col>10</xdr:col>
      <xdr:colOff>155575</xdr:colOff>
      <xdr:row>78</xdr:row>
      <xdr:rowOff>72619</xdr:rowOff>
    </xdr:to>
    <xdr:sp macro="" textlink="">
      <xdr:nvSpPr>
        <xdr:cNvPr id="416" name="フローチャート : 判断 415"/>
        <xdr:cNvSpPr/>
      </xdr:nvSpPr>
      <xdr:spPr>
        <a:xfrm>
          <a:off x="6921500" y="13344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89146</xdr:rowOff>
    </xdr:from>
    <xdr:ext cx="469744" cy="259045"/>
    <xdr:sp macro="" textlink="">
      <xdr:nvSpPr>
        <xdr:cNvPr id="417" name="テキスト ボックス 416"/>
        <xdr:cNvSpPr txBox="1"/>
      </xdr:nvSpPr>
      <xdr:spPr>
        <a:xfrm>
          <a:off x="6737427" y="1311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163080</xdr:rowOff>
    </xdr:from>
    <xdr:to>
      <xdr:col>15</xdr:col>
      <xdr:colOff>231775</xdr:colOff>
      <xdr:row>79</xdr:row>
      <xdr:rowOff>93230</xdr:rowOff>
    </xdr:to>
    <xdr:sp macro="" textlink="">
      <xdr:nvSpPr>
        <xdr:cNvPr id="423" name="円/楕円 422"/>
        <xdr:cNvSpPr/>
      </xdr:nvSpPr>
      <xdr:spPr>
        <a:xfrm>
          <a:off x="10426700" y="1353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78007</xdr:rowOff>
    </xdr:from>
    <xdr:ext cx="313932" cy="259045"/>
    <xdr:sp macro="" textlink="">
      <xdr:nvSpPr>
        <xdr:cNvPr id="424" name="商工費該当値テキスト"/>
        <xdr:cNvSpPr txBox="1"/>
      </xdr:nvSpPr>
      <xdr:spPr>
        <a:xfrm>
          <a:off x="10528300" y="134511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162852</xdr:rowOff>
    </xdr:from>
    <xdr:to>
      <xdr:col>14</xdr:col>
      <xdr:colOff>79375</xdr:colOff>
      <xdr:row>79</xdr:row>
      <xdr:rowOff>93002</xdr:rowOff>
    </xdr:to>
    <xdr:sp macro="" textlink="">
      <xdr:nvSpPr>
        <xdr:cNvPr id="425" name="円/楕円 424"/>
        <xdr:cNvSpPr/>
      </xdr:nvSpPr>
      <xdr:spPr>
        <a:xfrm>
          <a:off x="9588500" y="1353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79</xdr:row>
      <xdr:rowOff>84129</xdr:rowOff>
    </xdr:from>
    <xdr:ext cx="313932" cy="259045"/>
    <xdr:sp macro="" textlink="">
      <xdr:nvSpPr>
        <xdr:cNvPr id="426" name="テキスト ボックス 425"/>
        <xdr:cNvSpPr txBox="1"/>
      </xdr:nvSpPr>
      <xdr:spPr>
        <a:xfrm>
          <a:off x="9482333" y="136286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162700</xdr:rowOff>
    </xdr:from>
    <xdr:to>
      <xdr:col>12</xdr:col>
      <xdr:colOff>561975</xdr:colOff>
      <xdr:row>79</xdr:row>
      <xdr:rowOff>92850</xdr:rowOff>
    </xdr:to>
    <xdr:sp macro="" textlink="">
      <xdr:nvSpPr>
        <xdr:cNvPr id="427" name="円/楕円 426"/>
        <xdr:cNvSpPr/>
      </xdr:nvSpPr>
      <xdr:spPr>
        <a:xfrm>
          <a:off x="8699500" y="135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354208</xdr:colOff>
      <xdr:row>79</xdr:row>
      <xdr:rowOff>83977</xdr:rowOff>
    </xdr:from>
    <xdr:ext cx="313932" cy="259045"/>
    <xdr:sp macro="" textlink="">
      <xdr:nvSpPr>
        <xdr:cNvPr id="428" name="テキスト ボックス 427"/>
        <xdr:cNvSpPr txBox="1"/>
      </xdr:nvSpPr>
      <xdr:spPr>
        <a:xfrm>
          <a:off x="8593333" y="1362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162624</xdr:rowOff>
    </xdr:from>
    <xdr:to>
      <xdr:col>11</xdr:col>
      <xdr:colOff>358775</xdr:colOff>
      <xdr:row>79</xdr:row>
      <xdr:rowOff>92774</xdr:rowOff>
    </xdr:to>
    <xdr:sp macro="" textlink="">
      <xdr:nvSpPr>
        <xdr:cNvPr id="429" name="円/楕円 428"/>
        <xdr:cNvSpPr/>
      </xdr:nvSpPr>
      <xdr:spPr>
        <a:xfrm>
          <a:off x="7810500" y="1353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151008</xdr:colOff>
      <xdr:row>79</xdr:row>
      <xdr:rowOff>83901</xdr:rowOff>
    </xdr:from>
    <xdr:ext cx="313932" cy="259045"/>
    <xdr:sp macro="" textlink="">
      <xdr:nvSpPr>
        <xdr:cNvPr id="430" name="テキスト ボックス 429"/>
        <xdr:cNvSpPr txBox="1"/>
      </xdr:nvSpPr>
      <xdr:spPr>
        <a:xfrm>
          <a:off x="7704333" y="13628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162891</xdr:rowOff>
    </xdr:from>
    <xdr:to>
      <xdr:col>10</xdr:col>
      <xdr:colOff>155575</xdr:colOff>
      <xdr:row>79</xdr:row>
      <xdr:rowOff>93041</xdr:rowOff>
    </xdr:to>
    <xdr:sp macro="" textlink="">
      <xdr:nvSpPr>
        <xdr:cNvPr id="431" name="円/楕円 430"/>
        <xdr:cNvSpPr/>
      </xdr:nvSpPr>
      <xdr:spPr>
        <a:xfrm>
          <a:off x="6921500" y="1353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633608</xdr:colOff>
      <xdr:row>79</xdr:row>
      <xdr:rowOff>84168</xdr:rowOff>
    </xdr:from>
    <xdr:ext cx="313932" cy="259045"/>
    <xdr:sp macro="" textlink="">
      <xdr:nvSpPr>
        <xdr:cNvPr id="432" name="テキスト ボックス 431"/>
        <xdr:cNvSpPr txBox="1"/>
      </xdr:nvSpPr>
      <xdr:spPr>
        <a:xfrm>
          <a:off x="6815333" y="13628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81/100</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34,790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43" name="直線コネクタ 442"/>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44" name="テキスト ボックス 443"/>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45" name="直線コネクタ 444"/>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6" name="テキスト ボックス 445"/>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7" name="直線コネクタ 446"/>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8" name="テキスト ボックス 447"/>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51" name="直線コネクタ 450"/>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52" name="テキスト ボックス 451"/>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53" name="直線コネクタ 45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54" name="テキスト ボックス 45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55" name="直線コネクタ 454"/>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6" name="テキスト ボックス 455"/>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163340</xdr:rowOff>
    </xdr:from>
    <xdr:to>
      <xdr:col>15</xdr:col>
      <xdr:colOff>180340</xdr:colOff>
      <xdr:row>99</xdr:row>
      <xdr:rowOff>836</xdr:rowOff>
    </xdr:to>
    <xdr:cxnSp macro="">
      <xdr:nvCxnSpPr>
        <xdr:cNvPr id="460" name="直線コネクタ 459"/>
        <xdr:cNvCxnSpPr/>
      </xdr:nvCxnSpPr>
      <xdr:spPr>
        <a:xfrm flipV="1">
          <a:off x="10475595" y="15593840"/>
          <a:ext cx="1270" cy="1380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4663</xdr:rowOff>
    </xdr:from>
    <xdr:ext cx="534377" cy="259045"/>
    <xdr:sp macro="" textlink="">
      <xdr:nvSpPr>
        <xdr:cNvPr id="461" name="土木費最小値テキスト"/>
        <xdr:cNvSpPr txBox="1"/>
      </xdr:nvSpPr>
      <xdr:spPr>
        <a:xfrm>
          <a:off x="10528300" y="1697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14,579</a:t>
          </a:r>
          <a:endParaRPr kumimoji="1" lang="ja-JP" altLang="en-US" sz="1000" b="1">
            <a:latin typeface="ＭＳ Ｐゴシック"/>
          </a:endParaRPr>
        </a:p>
      </xdr:txBody>
    </xdr:sp>
    <xdr:clientData/>
  </xdr:oneCellAnchor>
  <xdr:twoCellAnchor>
    <xdr:from>
      <xdr:col>15</xdr:col>
      <xdr:colOff>92075</xdr:colOff>
      <xdr:row>99</xdr:row>
      <xdr:rowOff>836</xdr:rowOff>
    </xdr:from>
    <xdr:to>
      <xdr:col>15</xdr:col>
      <xdr:colOff>269875</xdr:colOff>
      <xdr:row>99</xdr:row>
      <xdr:rowOff>836</xdr:rowOff>
    </xdr:to>
    <xdr:cxnSp macro="">
      <xdr:nvCxnSpPr>
        <xdr:cNvPr id="462" name="直線コネクタ 461"/>
        <xdr:cNvCxnSpPr/>
      </xdr:nvCxnSpPr>
      <xdr:spPr>
        <a:xfrm>
          <a:off x="10388600" y="169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110017</xdr:rowOff>
    </xdr:from>
    <xdr:ext cx="599010" cy="259045"/>
    <xdr:sp macro="" textlink="">
      <xdr:nvSpPr>
        <xdr:cNvPr id="463" name="土木費最大値テキスト"/>
        <xdr:cNvSpPr txBox="1"/>
      </xdr:nvSpPr>
      <xdr:spPr>
        <a:xfrm>
          <a:off x="10528300" y="15369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159,518</a:t>
          </a:r>
          <a:endParaRPr kumimoji="1" lang="ja-JP" altLang="en-US" sz="1000" b="1">
            <a:latin typeface="ＭＳ Ｐゴシック"/>
          </a:endParaRPr>
        </a:p>
      </xdr:txBody>
    </xdr:sp>
    <xdr:clientData/>
  </xdr:oneCellAnchor>
  <xdr:twoCellAnchor>
    <xdr:from>
      <xdr:col>15</xdr:col>
      <xdr:colOff>92075</xdr:colOff>
      <xdr:row>90</xdr:row>
      <xdr:rowOff>163340</xdr:rowOff>
    </xdr:from>
    <xdr:to>
      <xdr:col>15</xdr:col>
      <xdr:colOff>269875</xdr:colOff>
      <xdr:row>90</xdr:row>
      <xdr:rowOff>163340</xdr:rowOff>
    </xdr:to>
    <xdr:cxnSp macro="">
      <xdr:nvCxnSpPr>
        <xdr:cNvPr id="464" name="直線コネクタ 463"/>
        <xdr:cNvCxnSpPr/>
      </xdr:nvCxnSpPr>
      <xdr:spPr>
        <a:xfrm>
          <a:off x="10388600" y="1559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46583</xdr:rowOff>
    </xdr:from>
    <xdr:to>
      <xdr:col>15</xdr:col>
      <xdr:colOff>180975</xdr:colOff>
      <xdr:row>98</xdr:row>
      <xdr:rowOff>65567</xdr:rowOff>
    </xdr:to>
    <xdr:cxnSp macro="">
      <xdr:nvCxnSpPr>
        <xdr:cNvPr id="465" name="直線コネクタ 464"/>
        <xdr:cNvCxnSpPr/>
      </xdr:nvCxnSpPr>
      <xdr:spPr>
        <a:xfrm>
          <a:off x="9639300" y="16848683"/>
          <a:ext cx="838200" cy="18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75840</xdr:rowOff>
    </xdr:from>
    <xdr:ext cx="534377" cy="259045"/>
    <xdr:sp macro="" textlink="">
      <xdr:nvSpPr>
        <xdr:cNvPr id="466" name="土木費平均値テキスト"/>
        <xdr:cNvSpPr txBox="1"/>
      </xdr:nvSpPr>
      <xdr:spPr>
        <a:xfrm>
          <a:off x="10528300" y="16535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39,773</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52963</xdr:rowOff>
    </xdr:from>
    <xdr:to>
      <xdr:col>15</xdr:col>
      <xdr:colOff>231775</xdr:colOff>
      <xdr:row>97</xdr:row>
      <xdr:rowOff>154563</xdr:rowOff>
    </xdr:to>
    <xdr:sp macro="" textlink="">
      <xdr:nvSpPr>
        <xdr:cNvPr id="467" name="フローチャート : 判断 466"/>
        <xdr:cNvSpPr/>
      </xdr:nvSpPr>
      <xdr:spPr>
        <a:xfrm>
          <a:off x="10426700" y="16683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46583</xdr:rowOff>
    </xdr:from>
    <xdr:to>
      <xdr:col>14</xdr:col>
      <xdr:colOff>28575</xdr:colOff>
      <xdr:row>98</xdr:row>
      <xdr:rowOff>106257</xdr:rowOff>
    </xdr:to>
    <xdr:cxnSp macro="">
      <xdr:nvCxnSpPr>
        <xdr:cNvPr id="468" name="直線コネクタ 467"/>
        <xdr:cNvCxnSpPr/>
      </xdr:nvCxnSpPr>
      <xdr:spPr>
        <a:xfrm flipV="1">
          <a:off x="8750300" y="16848683"/>
          <a:ext cx="889000" cy="59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63145</xdr:rowOff>
    </xdr:from>
    <xdr:to>
      <xdr:col>14</xdr:col>
      <xdr:colOff>79375</xdr:colOff>
      <xdr:row>97</xdr:row>
      <xdr:rowOff>164745</xdr:rowOff>
    </xdr:to>
    <xdr:sp macro="" textlink="">
      <xdr:nvSpPr>
        <xdr:cNvPr id="469" name="フローチャート : 判断 468"/>
        <xdr:cNvSpPr/>
      </xdr:nvSpPr>
      <xdr:spPr>
        <a:xfrm>
          <a:off x="9588500" y="1669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9822</xdr:rowOff>
    </xdr:from>
    <xdr:ext cx="534377" cy="259045"/>
    <xdr:sp macro="" textlink="">
      <xdr:nvSpPr>
        <xdr:cNvPr id="470" name="テキスト ボックス 469"/>
        <xdr:cNvSpPr txBox="1"/>
      </xdr:nvSpPr>
      <xdr:spPr>
        <a:xfrm>
          <a:off x="9372111" y="164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38,704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13179</xdr:rowOff>
    </xdr:from>
    <xdr:to>
      <xdr:col>12</xdr:col>
      <xdr:colOff>511175</xdr:colOff>
      <xdr:row>98</xdr:row>
      <xdr:rowOff>106257</xdr:rowOff>
    </xdr:to>
    <xdr:cxnSp macro="">
      <xdr:nvCxnSpPr>
        <xdr:cNvPr id="471" name="直線コネクタ 470"/>
        <xdr:cNvCxnSpPr/>
      </xdr:nvCxnSpPr>
      <xdr:spPr>
        <a:xfrm>
          <a:off x="7861300" y="16815279"/>
          <a:ext cx="889000" cy="9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57038</xdr:rowOff>
    </xdr:from>
    <xdr:to>
      <xdr:col>12</xdr:col>
      <xdr:colOff>561975</xdr:colOff>
      <xdr:row>97</xdr:row>
      <xdr:rowOff>158638</xdr:rowOff>
    </xdr:to>
    <xdr:sp macro="" textlink="">
      <xdr:nvSpPr>
        <xdr:cNvPr id="472" name="フローチャート : 判断 471"/>
        <xdr:cNvSpPr/>
      </xdr:nvSpPr>
      <xdr:spPr>
        <a:xfrm>
          <a:off x="8699500" y="1668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3715</xdr:rowOff>
    </xdr:from>
    <xdr:ext cx="534377" cy="259045"/>
    <xdr:sp macro="" textlink="">
      <xdr:nvSpPr>
        <xdr:cNvPr id="473" name="テキスト ボックス 472"/>
        <xdr:cNvSpPr txBox="1"/>
      </xdr:nvSpPr>
      <xdr:spPr>
        <a:xfrm>
          <a:off x="8483111" y="164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39,345</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57080</xdr:rowOff>
    </xdr:from>
    <xdr:to>
      <xdr:col>11</xdr:col>
      <xdr:colOff>307975</xdr:colOff>
      <xdr:row>98</xdr:row>
      <xdr:rowOff>13179</xdr:rowOff>
    </xdr:to>
    <xdr:cxnSp macro="">
      <xdr:nvCxnSpPr>
        <xdr:cNvPr id="474" name="直線コネクタ 473"/>
        <xdr:cNvCxnSpPr/>
      </xdr:nvCxnSpPr>
      <xdr:spPr>
        <a:xfrm>
          <a:off x="6972300" y="16687730"/>
          <a:ext cx="889000" cy="12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33474</xdr:rowOff>
    </xdr:from>
    <xdr:to>
      <xdr:col>11</xdr:col>
      <xdr:colOff>358775</xdr:colOff>
      <xdr:row>97</xdr:row>
      <xdr:rowOff>135074</xdr:rowOff>
    </xdr:to>
    <xdr:sp macro="" textlink="">
      <xdr:nvSpPr>
        <xdr:cNvPr id="475" name="フローチャート : 判断 474"/>
        <xdr:cNvSpPr/>
      </xdr:nvSpPr>
      <xdr:spPr>
        <a:xfrm>
          <a:off x="7810500" y="1666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151601</xdr:rowOff>
    </xdr:from>
    <xdr:ext cx="534377" cy="259045"/>
    <xdr:sp macro="" textlink="">
      <xdr:nvSpPr>
        <xdr:cNvPr id="476" name="テキスト ボックス 475"/>
        <xdr:cNvSpPr txBox="1"/>
      </xdr:nvSpPr>
      <xdr:spPr>
        <a:xfrm>
          <a:off x="7594111" y="16439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41,819</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78908</xdr:rowOff>
    </xdr:from>
    <xdr:to>
      <xdr:col>10</xdr:col>
      <xdr:colOff>155575</xdr:colOff>
      <xdr:row>98</xdr:row>
      <xdr:rowOff>9058</xdr:rowOff>
    </xdr:to>
    <xdr:sp macro="" textlink="">
      <xdr:nvSpPr>
        <xdr:cNvPr id="477" name="フローチャート : 判断 476"/>
        <xdr:cNvSpPr/>
      </xdr:nvSpPr>
      <xdr:spPr>
        <a:xfrm>
          <a:off x="6921500" y="1670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185</xdr:rowOff>
    </xdr:from>
    <xdr:ext cx="534377" cy="259045"/>
    <xdr:sp macro="" textlink="">
      <xdr:nvSpPr>
        <xdr:cNvPr id="478" name="テキスト ボックス 477"/>
        <xdr:cNvSpPr txBox="1"/>
      </xdr:nvSpPr>
      <xdr:spPr>
        <a:xfrm>
          <a:off x="6705111" y="168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37,049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14767</xdr:rowOff>
    </xdr:from>
    <xdr:to>
      <xdr:col>15</xdr:col>
      <xdr:colOff>231775</xdr:colOff>
      <xdr:row>98</xdr:row>
      <xdr:rowOff>116367</xdr:rowOff>
    </xdr:to>
    <xdr:sp macro="" textlink="">
      <xdr:nvSpPr>
        <xdr:cNvPr id="484" name="円/楕円 483"/>
        <xdr:cNvSpPr/>
      </xdr:nvSpPr>
      <xdr:spPr>
        <a:xfrm>
          <a:off x="10426700" y="1681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101144</xdr:rowOff>
    </xdr:from>
    <xdr:ext cx="534377" cy="259045"/>
    <xdr:sp macro="" textlink="">
      <xdr:nvSpPr>
        <xdr:cNvPr id="485" name="土木費該当値テキスト"/>
        <xdr:cNvSpPr txBox="1"/>
      </xdr:nvSpPr>
      <xdr:spPr>
        <a:xfrm>
          <a:off x="10528300" y="1673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25,783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167233</xdr:rowOff>
    </xdr:from>
    <xdr:to>
      <xdr:col>14</xdr:col>
      <xdr:colOff>79375</xdr:colOff>
      <xdr:row>98</xdr:row>
      <xdr:rowOff>97383</xdr:rowOff>
    </xdr:to>
    <xdr:sp macro="" textlink="">
      <xdr:nvSpPr>
        <xdr:cNvPr id="486" name="円/楕円 485"/>
        <xdr:cNvSpPr/>
      </xdr:nvSpPr>
      <xdr:spPr>
        <a:xfrm>
          <a:off x="9588500" y="1679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88510</xdr:rowOff>
    </xdr:from>
    <xdr:ext cx="534377" cy="259045"/>
    <xdr:sp macro="" textlink="">
      <xdr:nvSpPr>
        <xdr:cNvPr id="487" name="テキスト ボックス 486"/>
        <xdr:cNvSpPr txBox="1"/>
      </xdr:nvSpPr>
      <xdr:spPr>
        <a:xfrm>
          <a:off x="9372111" y="168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27,776</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55457</xdr:rowOff>
    </xdr:from>
    <xdr:to>
      <xdr:col>12</xdr:col>
      <xdr:colOff>561975</xdr:colOff>
      <xdr:row>98</xdr:row>
      <xdr:rowOff>157057</xdr:rowOff>
    </xdr:to>
    <xdr:sp macro="" textlink="">
      <xdr:nvSpPr>
        <xdr:cNvPr id="488" name="円/楕円 487"/>
        <xdr:cNvSpPr/>
      </xdr:nvSpPr>
      <xdr:spPr>
        <a:xfrm>
          <a:off x="8699500" y="1685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148184</xdr:rowOff>
    </xdr:from>
    <xdr:ext cx="534377" cy="259045"/>
    <xdr:sp macro="" textlink="">
      <xdr:nvSpPr>
        <xdr:cNvPr id="489" name="テキスト ボックス 488"/>
        <xdr:cNvSpPr txBox="1"/>
      </xdr:nvSpPr>
      <xdr:spPr>
        <a:xfrm>
          <a:off x="8483111" y="1695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21,511</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133829</xdr:rowOff>
    </xdr:from>
    <xdr:to>
      <xdr:col>11</xdr:col>
      <xdr:colOff>358775</xdr:colOff>
      <xdr:row>98</xdr:row>
      <xdr:rowOff>63979</xdr:rowOff>
    </xdr:to>
    <xdr:sp macro="" textlink="">
      <xdr:nvSpPr>
        <xdr:cNvPr id="490" name="円/楕円 489"/>
        <xdr:cNvSpPr/>
      </xdr:nvSpPr>
      <xdr:spPr>
        <a:xfrm>
          <a:off x="7810500" y="16764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55106</xdr:rowOff>
    </xdr:from>
    <xdr:ext cx="534377" cy="259045"/>
    <xdr:sp macro="" textlink="">
      <xdr:nvSpPr>
        <xdr:cNvPr id="491" name="テキスト ボックス 490"/>
        <xdr:cNvSpPr txBox="1"/>
      </xdr:nvSpPr>
      <xdr:spPr>
        <a:xfrm>
          <a:off x="7594111" y="1685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31,283</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6280</xdr:rowOff>
    </xdr:from>
    <xdr:to>
      <xdr:col>10</xdr:col>
      <xdr:colOff>155575</xdr:colOff>
      <xdr:row>97</xdr:row>
      <xdr:rowOff>107880</xdr:rowOff>
    </xdr:to>
    <xdr:sp macro="" textlink="">
      <xdr:nvSpPr>
        <xdr:cNvPr id="492" name="円/楕円 491"/>
        <xdr:cNvSpPr/>
      </xdr:nvSpPr>
      <xdr:spPr>
        <a:xfrm>
          <a:off x="6921500" y="166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124407</xdr:rowOff>
    </xdr:from>
    <xdr:ext cx="534377" cy="259045"/>
    <xdr:sp macro="" textlink="">
      <xdr:nvSpPr>
        <xdr:cNvPr id="493" name="テキスト ボックス 492"/>
        <xdr:cNvSpPr txBox="1"/>
      </xdr:nvSpPr>
      <xdr:spPr>
        <a:xfrm>
          <a:off x="6705111" y="164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44,674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8/100</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16,467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505" name="直線コネクタ 504"/>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6" name="テキスト ボックス 505"/>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7" name="直線コネクタ 506"/>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8" name="テキスト ボックス 507"/>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9" name="直線コネクタ 508"/>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10" name="テキスト ボックス 509"/>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1" name="直線コネクタ 510"/>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12" name="テキスト ボックス 511"/>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70800</xdr:rowOff>
    </xdr:from>
    <xdr:to>
      <xdr:col>23</xdr:col>
      <xdr:colOff>516889</xdr:colOff>
      <xdr:row>38</xdr:row>
      <xdr:rowOff>154650</xdr:rowOff>
    </xdr:to>
    <xdr:cxnSp macro="">
      <xdr:nvCxnSpPr>
        <xdr:cNvPr id="516" name="直線コネクタ 515"/>
        <xdr:cNvCxnSpPr/>
      </xdr:nvCxnSpPr>
      <xdr:spPr>
        <a:xfrm flipV="1">
          <a:off x="16317595" y="5385750"/>
          <a:ext cx="1269" cy="128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158477</xdr:rowOff>
    </xdr:from>
    <xdr:ext cx="469744" cy="259045"/>
    <xdr:sp macro="" textlink="">
      <xdr:nvSpPr>
        <xdr:cNvPr id="517" name="消防費最小値テキスト"/>
        <xdr:cNvSpPr txBox="1"/>
      </xdr:nvSpPr>
      <xdr:spPr>
        <a:xfrm>
          <a:off x="16370300" y="667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9,673</a:t>
          </a:r>
          <a:endParaRPr kumimoji="1" lang="ja-JP" altLang="en-US" sz="1000" b="1">
            <a:latin typeface="ＭＳ Ｐゴシック"/>
          </a:endParaRPr>
        </a:p>
      </xdr:txBody>
    </xdr:sp>
    <xdr:clientData/>
  </xdr:oneCellAnchor>
  <xdr:twoCellAnchor>
    <xdr:from>
      <xdr:col>23</xdr:col>
      <xdr:colOff>428625</xdr:colOff>
      <xdr:row>38</xdr:row>
      <xdr:rowOff>154650</xdr:rowOff>
    </xdr:from>
    <xdr:to>
      <xdr:col>23</xdr:col>
      <xdr:colOff>606425</xdr:colOff>
      <xdr:row>38</xdr:row>
      <xdr:rowOff>154650</xdr:rowOff>
    </xdr:to>
    <xdr:cxnSp macro="">
      <xdr:nvCxnSpPr>
        <xdr:cNvPr id="518" name="直線コネクタ 517"/>
        <xdr:cNvCxnSpPr/>
      </xdr:nvCxnSpPr>
      <xdr:spPr>
        <a:xfrm>
          <a:off x="16230600" y="666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17477</xdr:rowOff>
    </xdr:from>
    <xdr:ext cx="534377" cy="259045"/>
    <xdr:sp macro="" textlink="">
      <xdr:nvSpPr>
        <xdr:cNvPr id="519" name="消防費最大値テキスト"/>
        <xdr:cNvSpPr txBox="1"/>
      </xdr:nvSpPr>
      <xdr:spPr>
        <a:xfrm>
          <a:off x="16370300" y="51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37,757</a:t>
          </a:r>
          <a:endParaRPr kumimoji="1" lang="ja-JP" altLang="en-US" sz="1000" b="1">
            <a:latin typeface="ＭＳ Ｐゴシック"/>
          </a:endParaRPr>
        </a:p>
      </xdr:txBody>
    </xdr:sp>
    <xdr:clientData/>
  </xdr:oneCellAnchor>
  <xdr:twoCellAnchor>
    <xdr:from>
      <xdr:col>23</xdr:col>
      <xdr:colOff>428625</xdr:colOff>
      <xdr:row>31</xdr:row>
      <xdr:rowOff>70800</xdr:rowOff>
    </xdr:from>
    <xdr:to>
      <xdr:col>23</xdr:col>
      <xdr:colOff>606425</xdr:colOff>
      <xdr:row>31</xdr:row>
      <xdr:rowOff>70800</xdr:rowOff>
    </xdr:to>
    <xdr:cxnSp macro="">
      <xdr:nvCxnSpPr>
        <xdr:cNvPr id="520" name="直線コネクタ 519"/>
        <xdr:cNvCxnSpPr/>
      </xdr:nvCxnSpPr>
      <xdr:spPr>
        <a:xfrm>
          <a:off x="16230600" y="538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128636</xdr:rowOff>
    </xdr:from>
    <xdr:to>
      <xdr:col>23</xdr:col>
      <xdr:colOff>517525</xdr:colOff>
      <xdr:row>37</xdr:row>
      <xdr:rowOff>155748</xdr:rowOff>
    </xdr:to>
    <xdr:cxnSp macro="">
      <xdr:nvCxnSpPr>
        <xdr:cNvPr id="521" name="直線コネクタ 520"/>
        <xdr:cNvCxnSpPr/>
      </xdr:nvCxnSpPr>
      <xdr:spPr>
        <a:xfrm flipV="1">
          <a:off x="15481300" y="5957936"/>
          <a:ext cx="838200" cy="541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112635</xdr:rowOff>
    </xdr:from>
    <xdr:ext cx="534377" cy="259045"/>
    <xdr:sp macro="" textlink="">
      <xdr:nvSpPr>
        <xdr:cNvPr id="522" name="消防費平均値テキスト"/>
        <xdr:cNvSpPr txBox="1"/>
      </xdr:nvSpPr>
      <xdr:spPr>
        <a:xfrm>
          <a:off x="16370300" y="62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134208</xdr:rowOff>
    </xdr:from>
    <xdr:to>
      <xdr:col>23</xdr:col>
      <xdr:colOff>568325</xdr:colOff>
      <xdr:row>37</xdr:row>
      <xdr:rowOff>64358</xdr:rowOff>
    </xdr:to>
    <xdr:sp macro="" textlink="">
      <xdr:nvSpPr>
        <xdr:cNvPr id="523" name="フローチャート : 判断 522"/>
        <xdr:cNvSpPr/>
      </xdr:nvSpPr>
      <xdr:spPr>
        <a:xfrm>
          <a:off x="16268700" y="6306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131105</xdr:rowOff>
    </xdr:from>
    <xdr:to>
      <xdr:col>22</xdr:col>
      <xdr:colOff>365125</xdr:colOff>
      <xdr:row>37</xdr:row>
      <xdr:rowOff>155748</xdr:rowOff>
    </xdr:to>
    <xdr:cxnSp macro="">
      <xdr:nvCxnSpPr>
        <xdr:cNvPr id="524" name="直線コネクタ 523"/>
        <xdr:cNvCxnSpPr/>
      </xdr:nvCxnSpPr>
      <xdr:spPr>
        <a:xfrm>
          <a:off x="14592300" y="6474755"/>
          <a:ext cx="889000" cy="24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153685</xdr:rowOff>
    </xdr:from>
    <xdr:to>
      <xdr:col>22</xdr:col>
      <xdr:colOff>415925</xdr:colOff>
      <xdr:row>37</xdr:row>
      <xdr:rowOff>83835</xdr:rowOff>
    </xdr:to>
    <xdr:sp macro="" textlink="">
      <xdr:nvSpPr>
        <xdr:cNvPr id="525" name="フローチャート : 判断 524"/>
        <xdr:cNvSpPr/>
      </xdr:nvSpPr>
      <xdr:spPr>
        <a:xfrm>
          <a:off x="15430500" y="632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100362</xdr:rowOff>
    </xdr:from>
    <xdr:ext cx="534377" cy="259045"/>
    <xdr:sp macro="" textlink="">
      <xdr:nvSpPr>
        <xdr:cNvPr id="526" name="テキスト ボックス 525"/>
        <xdr:cNvSpPr txBox="1"/>
      </xdr:nvSpPr>
      <xdr:spPr>
        <a:xfrm>
          <a:off x="15214111" y="6101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16,083</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131105</xdr:rowOff>
    </xdr:from>
    <xdr:to>
      <xdr:col>21</xdr:col>
      <xdr:colOff>161925</xdr:colOff>
      <xdr:row>38</xdr:row>
      <xdr:rowOff>38430</xdr:rowOff>
    </xdr:to>
    <xdr:cxnSp macro="">
      <xdr:nvCxnSpPr>
        <xdr:cNvPr id="527" name="直線コネクタ 526"/>
        <xdr:cNvCxnSpPr/>
      </xdr:nvCxnSpPr>
      <xdr:spPr>
        <a:xfrm flipV="1">
          <a:off x="13703300" y="6474755"/>
          <a:ext cx="889000" cy="78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88534</xdr:rowOff>
    </xdr:from>
    <xdr:to>
      <xdr:col>21</xdr:col>
      <xdr:colOff>212725</xdr:colOff>
      <xdr:row>37</xdr:row>
      <xdr:rowOff>18684</xdr:rowOff>
    </xdr:to>
    <xdr:sp macro="" textlink="">
      <xdr:nvSpPr>
        <xdr:cNvPr id="528" name="フローチャート : 判断 527"/>
        <xdr:cNvSpPr/>
      </xdr:nvSpPr>
      <xdr:spPr>
        <a:xfrm>
          <a:off x="14541500" y="626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35211</xdr:rowOff>
    </xdr:from>
    <xdr:ext cx="534377" cy="259045"/>
    <xdr:sp macro="" textlink="">
      <xdr:nvSpPr>
        <xdr:cNvPr id="529" name="テキスト ボックス 528"/>
        <xdr:cNvSpPr txBox="1"/>
      </xdr:nvSpPr>
      <xdr:spPr>
        <a:xfrm>
          <a:off x="14325111" y="603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17,508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38430</xdr:rowOff>
    </xdr:from>
    <xdr:to>
      <xdr:col>19</xdr:col>
      <xdr:colOff>644525</xdr:colOff>
      <xdr:row>38</xdr:row>
      <xdr:rowOff>44466</xdr:rowOff>
    </xdr:to>
    <xdr:cxnSp macro="">
      <xdr:nvCxnSpPr>
        <xdr:cNvPr id="530" name="直線コネクタ 529"/>
        <xdr:cNvCxnSpPr/>
      </xdr:nvCxnSpPr>
      <xdr:spPr>
        <a:xfrm flipV="1">
          <a:off x="12814300" y="6553530"/>
          <a:ext cx="889000" cy="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146416</xdr:rowOff>
    </xdr:from>
    <xdr:to>
      <xdr:col>20</xdr:col>
      <xdr:colOff>9525</xdr:colOff>
      <xdr:row>37</xdr:row>
      <xdr:rowOff>76566</xdr:rowOff>
    </xdr:to>
    <xdr:sp macro="" textlink="">
      <xdr:nvSpPr>
        <xdr:cNvPr id="531" name="フローチャート : 判断 530"/>
        <xdr:cNvSpPr/>
      </xdr:nvSpPr>
      <xdr:spPr>
        <a:xfrm>
          <a:off x="13652500" y="6318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93093</xdr:rowOff>
    </xdr:from>
    <xdr:ext cx="534377" cy="259045"/>
    <xdr:sp macro="" textlink="">
      <xdr:nvSpPr>
        <xdr:cNvPr id="532" name="テキスト ボックス 531"/>
        <xdr:cNvSpPr txBox="1"/>
      </xdr:nvSpPr>
      <xdr:spPr>
        <a:xfrm>
          <a:off x="13436111" y="6093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16,242</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153960</xdr:rowOff>
    </xdr:from>
    <xdr:to>
      <xdr:col>18</xdr:col>
      <xdr:colOff>492125</xdr:colOff>
      <xdr:row>37</xdr:row>
      <xdr:rowOff>84110</xdr:rowOff>
    </xdr:to>
    <xdr:sp macro="" textlink="">
      <xdr:nvSpPr>
        <xdr:cNvPr id="533" name="フローチャート : 判断 532"/>
        <xdr:cNvSpPr/>
      </xdr:nvSpPr>
      <xdr:spPr>
        <a:xfrm>
          <a:off x="12763500" y="632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100637</xdr:rowOff>
    </xdr:from>
    <xdr:ext cx="534377" cy="259045"/>
    <xdr:sp macro="" textlink="">
      <xdr:nvSpPr>
        <xdr:cNvPr id="534" name="テキスト ボックス 533"/>
        <xdr:cNvSpPr txBox="1"/>
      </xdr:nvSpPr>
      <xdr:spPr>
        <a:xfrm>
          <a:off x="12547111" y="6101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16,077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77836</xdr:rowOff>
    </xdr:from>
    <xdr:to>
      <xdr:col>23</xdr:col>
      <xdr:colOff>568325</xdr:colOff>
      <xdr:row>35</xdr:row>
      <xdr:rowOff>7986</xdr:rowOff>
    </xdr:to>
    <xdr:sp macro="" textlink="">
      <xdr:nvSpPr>
        <xdr:cNvPr id="540" name="円/楕円 539"/>
        <xdr:cNvSpPr/>
      </xdr:nvSpPr>
      <xdr:spPr>
        <a:xfrm>
          <a:off x="16268700" y="5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100713</xdr:rowOff>
    </xdr:from>
    <xdr:ext cx="534377" cy="259045"/>
    <xdr:sp macro="" textlink="">
      <xdr:nvSpPr>
        <xdr:cNvPr id="541" name="消防費該当値テキスト"/>
        <xdr:cNvSpPr txBox="1"/>
      </xdr:nvSpPr>
      <xdr:spPr>
        <a:xfrm>
          <a:off x="16370300" y="5758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25,242</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104948</xdr:rowOff>
    </xdr:from>
    <xdr:to>
      <xdr:col>22</xdr:col>
      <xdr:colOff>415925</xdr:colOff>
      <xdr:row>38</xdr:row>
      <xdr:rowOff>35098</xdr:rowOff>
    </xdr:to>
    <xdr:sp macro="" textlink="">
      <xdr:nvSpPr>
        <xdr:cNvPr id="542" name="円/楕円 541"/>
        <xdr:cNvSpPr/>
      </xdr:nvSpPr>
      <xdr:spPr>
        <a:xfrm>
          <a:off x="15430500" y="644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26225</xdr:rowOff>
    </xdr:from>
    <xdr:ext cx="534377" cy="259045"/>
    <xdr:sp macro="" textlink="">
      <xdr:nvSpPr>
        <xdr:cNvPr id="543" name="テキスト ボックス 542"/>
        <xdr:cNvSpPr txBox="1"/>
      </xdr:nvSpPr>
      <xdr:spPr>
        <a:xfrm>
          <a:off x="15214111" y="6541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13,399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80305</xdr:rowOff>
    </xdr:from>
    <xdr:to>
      <xdr:col>21</xdr:col>
      <xdr:colOff>212725</xdr:colOff>
      <xdr:row>38</xdr:row>
      <xdr:rowOff>10455</xdr:rowOff>
    </xdr:to>
    <xdr:sp macro="" textlink="">
      <xdr:nvSpPr>
        <xdr:cNvPr id="544" name="円/楕円 543"/>
        <xdr:cNvSpPr/>
      </xdr:nvSpPr>
      <xdr:spPr>
        <a:xfrm>
          <a:off x="14541500" y="642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1581</xdr:rowOff>
    </xdr:from>
    <xdr:ext cx="534377" cy="259045"/>
    <xdr:sp macro="" textlink="">
      <xdr:nvSpPr>
        <xdr:cNvPr id="545" name="テキスト ボックス 544"/>
        <xdr:cNvSpPr txBox="1"/>
      </xdr:nvSpPr>
      <xdr:spPr>
        <a:xfrm>
          <a:off x="14325111" y="651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13,938</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159080</xdr:rowOff>
    </xdr:from>
    <xdr:to>
      <xdr:col>20</xdr:col>
      <xdr:colOff>9525</xdr:colOff>
      <xdr:row>38</xdr:row>
      <xdr:rowOff>89230</xdr:rowOff>
    </xdr:to>
    <xdr:sp macro="" textlink="">
      <xdr:nvSpPr>
        <xdr:cNvPr id="546" name="円/楕円 545"/>
        <xdr:cNvSpPr/>
      </xdr:nvSpPr>
      <xdr:spPr>
        <a:xfrm>
          <a:off x="13652500" y="6502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80357</xdr:rowOff>
    </xdr:from>
    <xdr:ext cx="534377" cy="259045"/>
    <xdr:sp macro="" textlink="">
      <xdr:nvSpPr>
        <xdr:cNvPr id="547" name="テキスト ボックス 546"/>
        <xdr:cNvSpPr txBox="1"/>
      </xdr:nvSpPr>
      <xdr:spPr>
        <a:xfrm>
          <a:off x="13436111" y="6595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12,215</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165116</xdr:rowOff>
    </xdr:from>
    <xdr:to>
      <xdr:col>18</xdr:col>
      <xdr:colOff>492125</xdr:colOff>
      <xdr:row>38</xdr:row>
      <xdr:rowOff>95266</xdr:rowOff>
    </xdr:to>
    <xdr:sp macro="" textlink="">
      <xdr:nvSpPr>
        <xdr:cNvPr id="548" name="円/楕円 547"/>
        <xdr:cNvSpPr/>
      </xdr:nvSpPr>
      <xdr:spPr>
        <a:xfrm>
          <a:off x="12763500" y="6508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86393</xdr:rowOff>
    </xdr:from>
    <xdr:ext cx="534377" cy="259045"/>
    <xdr:sp macro="" textlink="">
      <xdr:nvSpPr>
        <xdr:cNvPr id="549" name="テキスト ボックス 548"/>
        <xdr:cNvSpPr txBox="1"/>
      </xdr:nvSpPr>
      <xdr:spPr>
        <a:xfrm>
          <a:off x="12547111" y="660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12,083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80/100</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42,975</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61" name="テキスト ボックス 560"/>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16473</xdr:rowOff>
    </xdr:from>
    <xdr:to>
      <xdr:col>23</xdr:col>
      <xdr:colOff>516889</xdr:colOff>
      <xdr:row>58</xdr:row>
      <xdr:rowOff>36917</xdr:rowOff>
    </xdr:to>
    <xdr:cxnSp macro="">
      <xdr:nvCxnSpPr>
        <xdr:cNvPr id="575" name="直線コネクタ 574"/>
        <xdr:cNvCxnSpPr/>
      </xdr:nvCxnSpPr>
      <xdr:spPr>
        <a:xfrm flipV="1">
          <a:off x="16317595" y="8760423"/>
          <a:ext cx="1269" cy="1220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40744</xdr:rowOff>
    </xdr:from>
    <xdr:ext cx="534377" cy="259045"/>
    <xdr:sp macro="" textlink="">
      <xdr:nvSpPr>
        <xdr:cNvPr id="576" name="教育費最小値テキスト"/>
        <xdr:cNvSpPr txBox="1"/>
      </xdr:nvSpPr>
      <xdr:spPr>
        <a:xfrm>
          <a:off x="16370300" y="998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21,442</a:t>
          </a:r>
          <a:endParaRPr kumimoji="1" lang="ja-JP" altLang="en-US" sz="1000" b="1">
            <a:latin typeface="ＭＳ Ｐゴシック"/>
          </a:endParaRPr>
        </a:p>
      </xdr:txBody>
    </xdr:sp>
    <xdr:clientData/>
  </xdr:oneCellAnchor>
  <xdr:twoCellAnchor>
    <xdr:from>
      <xdr:col>23</xdr:col>
      <xdr:colOff>428625</xdr:colOff>
      <xdr:row>58</xdr:row>
      <xdr:rowOff>36917</xdr:rowOff>
    </xdr:from>
    <xdr:to>
      <xdr:col>23</xdr:col>
      <xdr:colOff>606425</xdr:colOff>
      <xdr:row>58</xdr:row>
      <xdr:rowOff>36917</xdr:rowOff>
    </xdr:to>
    <xdr:cxnSp macro="">
      <xdr:nvCxnSpPr>
        <xdr:cNvPr id="577" name="直線コネクタ 576"/>
        <xdr:cNvCxnSpPr/>
      </xdr:nvCxnSpPr>
      <xdr:spPr>
        <a:xfrm>
          <a:off x="16230600" y="998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134600</xdr:rowOff>
    </xdr:from>
    <xdr:ext cx="599010" cy="259045"/>
    <xdr:sp macro="" textlink="">
      <xdr:nvSpPr>
        <xdr:cNvPr id="578" name="教育費最大値テキスト"/>
        <xdr:cNvSpPr txBox="1"/>
      </xdr:nvSpPr>
      <xdr:spPr>
        <a:xfrm>
          <a:off x="16370300" y="8535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133,570</a:t>
          </a:r>
          <a:endParaRPr kumimoji="1" lang="ja-JP" altLang="en-US" sz="1000" b="1">
            <a:latin typeface="ＭＳ Ｐゴシック"/>
          </a:endParaRPr>
        </a:p>
      </xdr:txBody>
    </xdr:sp>
    <xdr:clientData/>
  </xdr:oneCellAnchor>
  <xdr:twoCellAnchor>
    <xdr:from>
      <xdr:col>23</xdr:col>
      <xdr:colOff>428625</xdr:colOff>
      <xdr:row>51</xdr:row>
      <xdr:rowOff>16473</xdr:rowOff>
    </xdr:from>
    <xdr:to>
      <xdr:col>23</xdr:col>
      <xdr:colOff>606425</xdr:colOff>
      <xdr:row>51</xdr:row>
      <xdr:rowOff>16473</xdr:rowOff>
    </xdr:to>
    <xdr:cxnSp macro="">
      <xdr:nvCxnSpPr>
        <xdr:cNvPr id="579" name="直線コネクタ 578"/>
        <xdr:cNvCxnSpPr/>
      </xdr:nvCxnSpPr>
      <xdr:spPr>
        <a:xfrm>
          <a:off x="16230600" y="876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56</xdr:row>
      <xdr:rowOff>13774</xdr:rowOff>
    </xdr:from>
    <xdr:to>
      <xdr:col>23</xdr:col>
      <xdr:colOff>517525</xdr:colOff>
      <xdr:row>57</xdr:row>
      <xdr:rowOff>83617</xdr:rowOff>
    </xdr:to>
    <xdr:cxnSp macro="">
      <xdr:nvCxnSpPr>
        <xdr:cNvPr id="580" name="直線コネクタ 579"/>
        <xdr:cNvCxnSpPr/>
      </xdr:nvCxnSpPr>
      <xdr:spPr>
        <a:xfrm>
          <a:off x="15481300" y="9614974"/>
          <a:ext cx="838200" cy="241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102807</xdr:rowOff>
    </xdr:from>
    <xdr:ext cx="534377" cy="259045"/>
    <xdr:sp macro="" textlink="">
      <xdr:nvSpPr>
        <xdr:cNvPr id="581" name="教育費平均値テキスト"/>
        <xdr:cNvSpPr txBox="1"/>
      </xdr:nvSpPr>
      <xdr:spPr>
        <a:xfrm>
          <a:off x="16370300" y="95325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44,324</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79930</xdr:rowOff>
    </xdr:from>
    <xdr:to>
      <xdr:col>23</xdr:col>
      <xdr:colOff>568325</xdr:colOff>
      <xdr:row>57</xdr:row>
      <xdr:rowOff>10080</xdr:rowOff>
    </xdr:to>
    <xdr:sp macro="" textlink="">
      <xdr:nvSpPr>
        <xdr:cNvPr id="582" name="フローチャート : 判断 581"/>
        <xdr:cNvSpPr/>
      </xdr:nvSpPr>
      <xdr:spPr>
        <a:xfrm>
          <a:off x="16268700" y="968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13774</xdr:rowOff>
    </xdr:from>
    <xdr:to>
      <xdr:col>22</xdr:col>
      <xdr:colOff>365125</xdr:colOff>
      <xdr:row>57</xdr:row>
      <xdr:rowOff>41206</xdr:rowOff>
    </xdr:to>
    <xdr:cxnSp macro="">
      <xdr:nvCxnSpPr>
        <xdr:cNvPr id="583" name="直線コネクタ 582"/>
        <xdr:cNvCxnSpPr/>
      </xdr:nvCxnSpPr>
      <xdr:spPr>
        <a:xfrm flipV="1">
          <a:off x="14592300" y="9614974"/>
          <a:ext cx="889000" cy="19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61402</xdr:rowOff>
    </xdr:from>
    <xdr:to>
      <xdr:col>22</xdr:col>
      <xdr:colOff>415925</xdr:colOff>
      <xdr:row>56</xdr:row>
      <xdr:rowOff>163002</xdr:rowOff>
    </xdr:to>
    <xdr:sp macro="" textlink="">
      <xdr:nvSpPr>
        <xdr:cNvPr id="584" name="フローチャート : 判断 583"/>
        <xdr:cNvSpPr/>
      </xdr:nvSpPr>
      <xdr:spPr>
        <a:xfrm>
          <a:off x="15430500" y="966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154129</xdr:rowOff>
    </xdr:from>
    <xdr:ext cx="534377" cy="259045"/>
    <xdr:sp macro="" textlink="">
      <xdr:nvSpPr>
        <xdr:cNvPr id="585" name="テキスト ボックス 584"/>
        <xdr:cNvSpPr txBox="1"/>
      </xdr:nvSpPr>
      <xdr:spPr>
        <a:xfrm>
          <a:off x="15214111" y="975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46,026</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10878</xdr:rowOff>
    </xdr:from>
    <xdr:to>
      <xdr:col>21</xdr:col>
      <xdr:colOff>161925</xdr:colOff>
      <xdr:row>57</xdr:row>
      <xdr:rowOff>41206</xdr:rowOff>
    </xdr:to>
    <xdr:cxnSp macro="">
      <xdr:nvCxnSpPr>
        <xdr:cNvPr id="586" name="直線コネクタ 585"/>
        <xdr:cNvCxnSpPr/>
      </xdr:nvCxnSpPr>
      <xdr:spPr>
        <a:xfrm>
          <a:off x="13703300" y="9612078"/>
          <a:ext cx="889000" cy="20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54381</xdr:rowOff>
    </xdr:from>
    <xdr:to>
      <xdr:col>21</xdr:col>
      <xdr:colOff>212725</xdr:colOff>
      <xdr:row>56</xdr:row>
      <xdr:rowOff>155981</xdr:rowOff>
    </xdr:to>
    <xdr:sp macro="" textlink="">
      <xdr:nvSpPr>
        <xdr:cNvPr id="587" name="フローチャート : 判断 586"/>
        <xdr:cNvSpPr/>
      </xdr:nvSpPr>
      <xdr:spPr>
        <a:xfrm>
          <a:off x="14541500" y="965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1058</xdr:rowOff>
    </xdr:from>
    <xdr:ext cx="534377" cy="259045"/>
    <xdr:sp macro="" textlink="">
      <xdr:nvSpPr>
        <xdr:cNvPr id="588" name="テキスト ボックス 587"/>
        <xdr:cNvSpPr txBox="1"/>
      </xdr:nvSpPr>
      <xdr:spPr>
        <a:xfrm>
          <a:off x="14325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46,671</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10878</xdr:rowOff>
    </xdr:from>
    <xdr:to>
      <xdr:col>19</xdr:col>
      <xdr:colOff>644525</xdr:colOff>
      <xdr:row>57</xdr:row>
      <xdr:rowOff>156290</xdr:rowOff>
    </xdr:to>
    <xdr:cxnSp macro="">
      <xdr:nvCxnSpPr>
        <xdr:cNvPr id="589" name="直線コネクタ 588"/>
        <xdr:cNvCxnSpPr/>
      </xdr:nvCxnSpPr>
      <xdr:spPr>
        <a:xfrm flipV="1">
          <a:off x="12814300" y="9612078"/>
          <a:ext cx="889000" cy="316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83751</xdr:rowOff>
    </xdr:from>
    <xdr:to>
      <xdr:col>20</xdr:col>
      <xdr:colOff>9525</xdr:colOff>
      <xdr:row>57</xdr:row>
      <xdr:rowOff>13901</xdr:rowOff>
    </xdr:to>
    <xdr:sp macro="" textlink="">
      <xdr:nvSpPr>
        <xdr:cNvPr id="590" name="フローチャート : 判断 589"/>
        <xdr:cNvSpPr/>
      </xdr:nvSpPr>
      <xdr:spPr>
        <a:xfrm>
          <a:off x="13652500" y="9684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5028</xdr:rowOff>
    </xdr:from>
    <xdr:ext cx="534377" cy="259045"/>
    <xdr:sp macro="" textlink="">
      <xdr:nvSpPr>
        <xdr:cNvPr id="591" name="テキスト ボックス 590"/>
        <xdr:cNvSpPr txBox="1"/>
      </xdr:nvSpPr>
      <xdr:spPr>
        <a:xfrm>
          <a:off x="13436111" y="9777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43,973</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86418</xdr:rowOff>
    </xdr:from>
    <xdr:to>
      <xdr:col>18</xdr:col>
      <xdr:colOff>492125</xdr:colOff>
      <xdr:row>57</xdr:row>
      <xdr:rowOff>16568</xdr:rowOff>
    </xdr:to>
    <xdr:sp macro="" textlink="">
      <xdr:nvSpPr>
        <xdr:cNvPr id="592" name="フローチャート : 判断 591"/>
        <xdr:cNvSpPr/>
      </xdr:nvSpPr>
      <xdr:spPr>
        <a:xfrm>
          <a:off x="12763500" y="9687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33095</xdr:rowOff>
    </xdr:from>
    <xdr:ext cx="534377" cy="259045"/>
    <xdr:sp macro="" textlink="">
      <xdr:nvSpPr>
        <xdr:cNvPr id="593" name="テキスト ボックス 592"/>
        <xdr:cNvSpPr txBox="1"/>
      </xdr:nvSpPr>
      <xdr:spPr>
        <a:xfrm>
          <a:off x="12547111" y="946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43,728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32817</xdr:rowOff>
    </xdr:from>
    <xdr:to>
      <xdr:col>23</xdr:col>
      <xdr:colOff>568325</xdr:colOff>
      <xdr:row>57</xdr:row>
      <xdr:rowOff>134417</xdr:rowOff>
    </xdr:to>
    <xdr:sp macro="" textlink="">
      <xdr:nvSpPr>
        <xdr:cNvPr id="599" name="円/楕円 598"/>
        <xdr:cNvSpPr/>
      </xdr:nvSpPr>
      <xdr:spPr>
        <a:xfrm>
          <a:off x="16268700" y="980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119194</xdr:rowOff>
    </xdr:from>
    <xdr:ext cx="534377" cy="259045"/>
    <xdr:sp macro="" textlink="">
      <xdr:nvSpPr>
        <xdr:cNvPr id="600" name="教育費該当値テキスト"/>
        <xdr:cNvSpPr txBox="1"/>
      </xdr:nvSpPr>
      <xdr:spPr>
        <a:xfrm>
          <a:off x="16370300" y="9720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32,902</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134424</xdr:rowOff>
    </xdr:from>
    <xdr:to>
      <xdr:col>22</xdr:col>
      <xdr:colOff>415925</xdr:colOff>
      <xdr:row>56</xdr:row>
      <xdr:rowOff>64574</xdr:rowOff>
    </xdr:to>
    <xdr:sp macro="" textlink="">
      <xdr:nvSpPr>
        <xdr:cNvPr id="601" name="円/楕円 600"/>
        <xdr:cNvSpPr/>
      </xdr:nvSpPr>
      <xdr:spPr>
        <a:xfrm>
          <a:off x="15430500" y="9564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81101</xdr:rowOff>
    </xdr:from>
    <xdr:ext cx="534377" cy="259045"/>
    <xdr:sp macro="" textlink="">
      <xdr:nvSpPr>
        <xdr:cNvPr id="602" name="テキスト ボックス 601"/>
        <xdr:cNvSpPr txBox="1"/>
      </xdr:nvSpPr>
      <xdr:spPr>
        <a:xfrm>
          <a:off x="15214111" y="933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55,068</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161856</xdr:rowOff>
    </xdr:from>
    <xdr:to>
      <xdr:col>21</xdr:col>
      <xdr:colOff>212725</xdr:colOff>
      <xdr:row>57</xdr:row>
      <xdr:rowOff>92006</xdr:rowOff>
    </xdr:to>
    <xdr:sp macro="" textlink="">
      <xdr:nvSpPr>
        <xdr:cNvPr id="603" name="円/楕円 602"/>
        <xdr:cNvSpPr/>
      </xdr:nvSpPr>
      <xdr:spPr>
        <a:xfrm>
          <a:off x="14541500" y="976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83133</xdr:rowOff>
    </xdr:from>
    <xdr:ext cx="534377" cy="259045"/>
    <xdr:sp macro="" textlink="">
      <xdr:nvSpPr>
        <xdr:cNvPr id="604" name="テキスト ボックス 603"/>
        <xdr:cNvSpPr txBox="1"/>
      </xdr:nvSpPr>
      <xdr:spPr>
        <a:xfrm>
          <a:off x="14325111" y="985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36,798</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131528</xdr:rowOff>
    </xdr:from>
    <xdr:to>
      <xdr:col>20</xdr:col>
      <xdr:colOff>9525</xdr:colOff>
      <xdr:row>56</xdr:row>
      <xdr:rowOff>61678</xdr:rowOff>
    </xdr:to>
    <xdr:sp macro="" textlink="">
      <xdr:nvSpPr>
        <xdr:cNvPr id="605" name="円/楕円 604"/>
        <xdr:cNvSpPr/>
      </xdr:nvSpPr>
      <xdr:spPr>
        <a:xfrm>
          <a:off x="13652500" y="956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78205</xdr:rowOff>
    </xdr:from>
    <xdr:ext cx="534377" cy="259045"/>
    <xdr:sp macro="" textlink="">
      <xdr:nvSpPr>
        <xdr:cNvPr id="606" name="テキスト ボックス 605"/>
        <xdr:cNvSpPr txBox="1"/>
      </xdr:nvSpPr>
      <xdr:spPr>
        <a:xfrm>
          <a:off x="13436111" y="9336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55,334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105490</xdr:rowOff>
    </xdr:from>
    <xdr:to>
      <xdr:col>18</xdr:col>
      <xdr:colOff>492125</xdr:colOff>
      <xdr:row>58</xdr:row>
      <xdr:rowOff>35640</xdr:rowOff>
    </xdr:to>
    <xdr:sp macro="" textlink="">
      <xdr:nvSpPr>
        <xdr:cNvPr id="607" name="円/楕円 606"/>
        <xdr:cNvSpPr/>
      </xdr:nvSpPr>
      <xdr:spPr>
        <a:xfrm>
          <a:off x="12763500" y="987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26767</xdr:rowOff>
    </xdr:from>
    <xdr:ext cx="534377" cy="259045"/>
    <xdr:sp macro="" textlink="">
      <xdr:nvSpPr>
        <xdr:cNvPr id="608" name="テキスト ボックス 607"/>
        <xdr:cNvSpPr txBox="1"/>
      </xdr:nvSpPr>
      <xdr:spPr>
        <a:xfrm>
          <a:off x="12547111" y="9970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26,226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52/100</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0" name="テキスト ボックス 62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151264</xdr:rowOff>
    </xdr:from>
    <xdr:to>
      <xdr:col>23</xdr:col>
      <xdr:colOff>516889</xdr:colOff>
      <xdr:row>79</xdr:row>
      <xdr:rowOff>44450</xdr:rowOff>
    </xdr:to>
    <xdr:cxnSp macro="">
      <xdr:nvCxnSpPr>
        <xdr:cNvPr id="632" name="直線コネクタ 631"/>
        <xdr:cNvCxnSpPr/>
      </xdr:nvCxnSpPr>
      <xdr:spPr>
        <a:xfrm flipV="1">
          <a:off x="16317595" y="12324214"/>
          <a:ext cx="1269" cy="1264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65206</xdr:rowOff>
    </xdr:from>
    <xdr:ext cx="249299" cy="259045"/>
    <xdr:sp macro="" textlink="">
      <xdr:nvSpPr>
        <xdr:cNvPr id="633" name="災害復旧費最小値テキスト"/>
        <xdr:cNvSpPr txBox="1"/>
      </xdr:nvSpPr>
      <xdr:spPr>
        <a:xfrm>
          <a:off x="16370300" y="13609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97941</xdr:rowOff>
    </xdr:from>
    <xdr:ext cx="534377" cy="259045"/>
    <xdr:sp macro="" textlink="">
      <xdr:nvSpPr>
        <xdr:cNvPr id="635" name="災害復旧費最大値テキスト"/>
        <xdr:cNvSpPr txBox="1"/>
      </xdr:nvSpPr>
      <xdr:spPr>
        <a:xfrm>
          <a:off x="16370300" y="12099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66,393</a:t>
          </a:r>
          <a:endParaRPr kumimoji="1" lang="ja-JP" altLang="en-US" sz="1000" b="1">
            <a:latin typeface="ＭＳ Ｐゴシック"/>
          </a:endParaRPr>
        </a:p>
      </xdr:txBody>
    </xdr:sp>
    <xdr:clientData/>
  </xdr:oneCellAnchor>
  <xdr:twoCellAnchor>
    <xdr:from>
      <xdr:col>23</xdr:col>
      <xdr:colOff>428625</xdr:colOff>
      <xdr:row>71</xdr:row>
      <xdr:rowOff>151264</xdr:rowOff>
    </xdr:from>
    <xdr:to>
      <xdr:col>23</xdr:col>
      <xdr:colOff>606425</xdr:colOff>
      <xdr:row>71</xdr:row>
      <xdr:rowOff>151264</xdr:rowOff>
    </xdr:to>
    <xdr:cxnSp macro="">
      <xdr:nvCxnSpPr>
        <xdr:cNvPr id="636" name="直線コネクタ 635"/>
        <xdr:cNvCxnSpPr/>
      </xdr:nvCxnSpPr>
      <xdr:spPr>
        <a:xfrm>
          <a:off x="16230600" y="12324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44450</xdr:rowOff>
    </xdr:from>
    <xdr:to>
      <xdr:col>23</xdr:col>
      <xdr:colOff>517525</xdr:colOff>
      <xdr:row>79</xdr:row>
      <xdr:rowOff>44450</xdr:rowOff>
    </xdr:to>
    <xdr:cxnSp macro="">
      <xdr:nvCxnSpPr>
        <xdr:cNvPr id="637" name="直線コネクタ 636"/>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154106</xdr:rowOff>
    </xdr:from>
    <xdr:ext cx="469744" cy="259045"/>
    <xdr:sp macro="" textlink="">
      <xdr:nvSpPr>
        <xdr:cNvPr id="638" name="災害復旧費平均値テキスト"/>
        <xdr:cNvSpPr txBox="1"/>
      </xdr:nvSpPr>
      <xdr:spPr>
        <a:xfrm>
          <a:off x="16370300" y="133557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131229</xdr:rowOff>
    </xdr:from>
    <xdr:to>
      <xdr:col>23</xdr:col>
      <xdr:colOff>568325</xdr:colOff>
      <xdr:row>79</xdr:row>
      <xdr:rowOff>61379</xdr:rowOff>
    </xdr:to>
    <xdr:sp macro="" textlink="">
      <xdr:nvSpPr>
        <xdr:cNvPr id="639" name="フローチャート : 判断 638"/>
        <xdr:cNvSpPr/>
      </xdr:nvSpPr>
      <xdr:spPr>
        <a:xfrm>
          <a:off x="16268700" y="1350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44450</xdr:rowOff>
    </xdr:from>
    <xdr:to>
      <xdr:col>22</xdr:col>
      <xdr:colOff>365125</xdr:colOff>
      <xdr:row>79</xdr:row>
      <xdr:rowOff>44450</xdr:rowOff>
    </xdr:to>
    <xdr:cxnSp macro="">
      <xdr:nvCxnSpPr>
        <xdr:cNvPr id="640" name="直線コネクタ 639"/>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146907</xdr:rowOff>
    </xdr:from>
    <xdr:to>
      <xdr:col>22</xdr:col>
      <xdr:colOff>415925</xdr:colOff>
      <xdr:row>79</xdr:row>
      <xdr:rowOff>77057</xdr:rowOff>
    </xdr:to>
    <xdr:sp macro="" textlink="">
      <xdr:nvSpPr>
        <xdr:cNvPr id="641" name="フローチャート : 判断 640"/>
        <xdr:cNvSpPr/>
      </xdr:nvSpPr>
      <xdr:spPr>
        <a:xfrm>
          <a:off x="15430500" y="1352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77</xdr:row>
      <xdr:rowOff>93584</xdr:rowOff>
    </xdr:from>
    <xdr:ext cx="378565" cy="259045"/>
    <xdr:sp macro="" textlink="">
      <xdr:nvSpPr>
        <xdr:cNvPr id="642" name="テキスト ボックス 641"/>
        <xdr:cNvSpPr txBox="1"/>
      </xdr:nvSpPr>
      <xdr:spPr>
        <a:xfrm>
          <a:off x="15292017" y="13295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44450</xdr:rowOff>
    </xdr:from>
    <xdr:to>
      <xdr:col>21</xdr:col>
      <xdr:colOff>161925</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139573</xdr:rowOff>
    </xdr:from>
    <xdr:to>
      <xdr:col>21</xdr:col>
      <xdr:colOff>212725</xdr:colOff>
      <xdr:row>79</xdr:row>
      <xdr:rowOff>69723</xdr:rowOff>
    </xdr:to>
    <xdr:sp macro="" textlink="">
      <xdr:nvSpPr>
        <xdr:cNvPr id="644" name="フローチャート : 判断 643"/>
        <xdr:cNvSpPr/>
      </xdr:nvSpPr>
      <xdr:spPr>
        <a:xfrm>
          <a:off x="14541500" y="13512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86250</xdr:rowOff>
    </xdr:from>
    <xdr:ext cx="469744" cy="259045"/>
    <xdr:sp macro="" textlink="">
      <xdr:nvSpPr>
        <xdr:cNvPr id="645" name="テキスト ボックス 644"/>
        <xdr:cNvSpPr txBox="1"/>
      </xdr:nvSpPr>
      <xdr:spPr>
        <a:xfrm>
          <a:off x="14357427" y="132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1,340</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44450</xdr:rowOff>
    </xdr:from>
    <xdr:to>
      <xdr:col>19</xdr:col>
      <xdr:colOff>644525</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126391</xdr:rowOff>
    </xdr:from>
    <xdr:to>
      <xdr:col>20</xdr:col>
      <xdr:colOff>9525</xdr:colOff>
      <xdr:row>79</xdr:row>
      <xdr:rowOff>56541</xdr:rowOff>
    </xdr:to>
    <xdr:sp macro="" textlink="">
      <xdr:nvSpPr>
        <xdr:cNvPr id="647" name="フローチャート : 判断 646"/>
        <xdr:cNvSpPr/>
      </xdr:nvSpPr>
      <xdr:spPr>
        <a:xfrm>
          <a:off x="13652500" y="1349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73068</xdr:rowOff>
    </xdr:from>
    <xdr:ext cx="469744" cy="259045"/>
    <xdr:sp macro="" textlink="">
      <xdr:nvSpPr>
        <xdr:cNvPr id="648" name="テキスト ボックス 647"/>
        <xdr:cNvSpPr txBox="1"/>
      </xdr:nvSpPr>
      <xdr:spPr>
        <a:xfrm>
          <a:off x="13468427" y="13274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2,032</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104730</xdr:rowOff>
    </xdr:from>
    <xdr:to>
      <xdr:col>18</xdr:col>
      <xdr:colOff>492125</xdr:colOff>
      <xdr:row>79</xdr:row>
      <xdr:rowOff>34880</xdr:rowOff>
    </xdr:to>
    <xdr:sp macro="" textlink="">
      <xdr:nvSpPr>
        <xdr:cNvPr id="649" name="フローチャート : 判断 648"/>
        <xdr:cNvSpPr/>
      </xdr:nvSpPr>
      <xdr:spPr>
        <a:xfrm>
          <a:off x="127635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51407</xdr:rowOff>
    </xdr:from>
    <xdr:ext cx="469744" cy="259045"/>
    <xdr:sp macro="" textlink="">
      <xdr:nvSpPr>
        <xdr:cNvPr id="650" name="テキスト ボックス 649"/>
        <xdr:cNvSpPr txBox="1"/>
      </xdr:nvSpPr>
      <xdr:spPr>
        <a:xfrm>
          <a:off x="12579427" y="13253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165100</xdr:rowOff>
    </xdr:from>
    <xdr:to>
      <xdr:col>23</xdr:col>
      <xdr:colOff>568325</xdr:colOff>
      <xdr:row>79</xdr:row>
      <xdr:rowOff>95250</xdr:rowOff>
    </xdr:to>
    <xdr:sp macro="" textlink="">
      <xdr:nvSpPr>
        <xdr:cNvPr id="656" name="円/楕円 655"/>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109656</xdr:rowOff>
    </xdr:from>
    <xdr:ext cx="249299" cy="259045"/>
    <xdr:sp macro="" textlink="">
      <xdr:nvSpPr>
        <xdr:cNvPr id="657" name="災害復旧費該当値テキスト"/>
        <xdr:cNvSpPr txBox="1"/>
      </xdr:nvSpPr>
      <xdr:spPr>
        <a:xfrm>
          <a:off x="16370300" y="13482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165100</xdr:rowOff>
    </xdr:from>
    <xdr:to>
      <xdr:col>22</xdr:col>
      <xdr:colOff>415925</xdr:colOff>
      <xdr:row>79</xdr:row>
      <xdr:rowOff>95250</xdr:rowOff>
    </xdr:to>
    <xdr:sp macro="" textlink="">
      <xdr:nvSpPr>
        <xdr:cNvPr id="658" name="円/楕円 657"/>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86377</xdr:rowOff>
    </xdr:from>
    <xdr:ext cx="249299" cy="259045"/>
    <xdr:sp macro="" textlink="">
      <xdr:nvSpPr>
        <xdr:cNvPr id="659" name="テキスト ボックス 658"/>
        <xdr:cNvSpPr txBox="1"/>
      </xdr:nvSpPr>
      <xdr:spPr>
        <a:xfrm>
          <a:off x="15356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165100</xdr:rowOff>
    </xdr:from>
    <xdr:to>
      <xdr:col>21</xdr:col>
      <xdr:colOff>212725</xdr:colOff>
      <xdr:row>79</xdr:row>
      <xdr:rowOff>95250</xdr:rowOff>
    </xdr:to>
    <xdr:sp macro="" textlink="">
      <xdr:nvSpPr>
        <xdr:cNvPr id="660" name="円/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79</xdr:row>
      <xdr:rowOff>86377</xdr:rowOff>
    </xdr:from>
    <xdr:ext cx="249299" cy="259045"/>
    <xdr:sp macro="" textlink="">
      <xdr:nvSpPr>
        <xdr:cNvPr id="661" name="テキスト ボックス 660"/>
        <xdr:cNvSpPr txBox="1"/>
      </xdr:nvSpPr>
      <xdr:spPr>
        <a:xfrm>
          <a:off x="14467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165100</xdr:rowOff>
    </xdr:from>
    <xdr:to>
      <xdr:col>20</xdr:col>
      <xdr:colOff>9525</xdr:colOff>
      <xdr:row>79</xdr:row>
      <xdr:rowOff>95250</xdr:rowOff>
    </xdr:to>
    <xdr:sp macro="" textlink="">
      <xdr:nvSpPr>
        <xdr:cNvPr id="662" name="円/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79</xdr:row>
      <xdr:rowOff>86377</xdr:rowOff>
    </xdr:from>
    <xdr:ext cx="249299" cy="259045"/>
    <xdr:sp macro="" textlink="">
      <xdr:nvSpPr>
        <xdr:cNvPr id="663" name="テキスト ボックス 662"/>
        <xdr:cNvSpPr txBox="1"/>
      </xdr:nvSpPr>
      <xdr:spPr>
        <a:xfrm>
          <a:off x="13578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165100</xdr:rowOff>
    </xdr:from>
    <xdr:to>
      <xdr:col>18</xdr:col>
      <xdr:colOff>492125</xdr:colOff>
      <xdr:row>79</xdr:row>
      <xdr:rowOff>95250</xdr:rowOff>
    </xdr:to>
    <xdr:sp macro="" textlink="">
      <xdr:nvSpPr>
        <xdr:cNvPr id="664" name="円/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79</xdr:row>
      <xdr:rowOff>86377</xdr:rowOff>
    </xdr:from>
    <xdr:ext cx="249299" cy="259045"/>
    <xdr:sp macro="" textlink="">
      <xdr:nvSpPr>
        <xdr:cNvPr id="665" name="テキスト ボックス 664"/>
        <xdr:cNvSpPr txBox="1"/>
      </xdr:nvSpPr>
      <xdr:spPr>
        <a:xfrm>
          <a:off x="12689649"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13/100</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47,576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6" name="直線コネクタ 675"/>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7" name="テキスト ボックス 676"/>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8" name="直線コネクタ 677"/>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9" name="テキスト ボックス 678"/>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80" name="直線コネクタ 679"/>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81" name="テキスト ボックス 680"/>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82" name="直線コネクタ 681"/>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83" name="テキスト ボックス 682"/>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84" name="直線コネクタ 683"/>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5" name="テキスト ボックス 684"/>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6" name="直線コネクタ 685"/>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7" name="テキスト ボックス 686"/>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8" name="直線コネクタ 68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9" name="テキスト ボックス 68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90"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50426</xdr:rowOff>
    </xdr:from>
    <xdr:to>
      <xdr:col>23</xdr:col>
      <xdr:colOff>516889</xdr:colOff>
      <xdr:row>98</xdr:row>
      <xdr:rowOff>106139</xdr:rowOff>
    </xdr:to>
    <xdr:cxnSp macro="">
      <xdr:nvCxnSpPr>
        <xdr:cNvPr id="691" name="直線コネクタ 690"/>
        <xdr:cNvCxnSpPr/>
      </xdr:nvCxnSpPr>
      <xdr:spPr>
        <a:xfrm flipV="1">
          <a:off x="16317595" y="15652376"/>
          <a:ext cx="1269" cy="125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109966</xdr:rowOff>
    </xdr:from>
    <xdr:ext cx="534377" cy="259045"/>
    <xdr:sp macro="" textlink="">
      <xdr:nvSpPr>
        <xdr:cNvPr id="692" name="公債費最小値テキスト"/>
        <xdr:cNvSpPr txBox="1"/>
      </xdr:nvSpPr>
      <xdr:spPr>
        <a:xfrm>
          <a:off x="16370300" y="16912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15,083</a:t>
          </a:r>
          <a:endParaRPr kumimoji="1" lang="ja-JP" altLang="en-US" sz="1000" b="1">
            <a:latin typeface="ＭＳ Ｐゴシック"/>
          </a:endParaRPr>
        </a:p>
      </xdr:txBody>
    </xdr:sp>
    <xdr:clientData/>
  </xdr:oneCellAnchor>
  <xdr:twoCellAnchor>
    <xdr:from>
      <xdr:col>23</xdr:col>
      <xdr:colOff>428625</xdr:colOff>
      <xdr:row>98</xdr:row>
      <xdr:rowOff>106139</xdr:rowOff>
    </xdr:from>
    <xdr:to>
      <xdr:col>23</xdr:col>
      <xdr:colOff>606425</xdr:colOff>
      <xdr:row>98</xdr:row>
      <xdr:rowOff>106139</xdr:rowOff>
    </xdr:to>
    <xdr:cxnSp macro="">
      <xdr:nvCxnSpPr>
        <xdr:cNvPr id="693" name="直線コネクタ 692"/>
        <xdr:cNvCxnSpPr/>
      </xdr:nvCxnSpPr>
      <xdr:spPr>
        <a:xfrm>
          <a:off x="16230600" y="16908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168553</xdr:rowOff>
    </xdr:from>
    <xdr:ext cx="599010" cy="259045"/>
    <xdr:sp macro="" textlink="">
      <xdr:nvSpPr>
        <xdr:cNvPr id="694" name="公債費最大値テキスト"/>
        <xdr:cNvSpPr txBox="1"/>
      </xdr:nvSpPr>
      <xdr:spPr>
        <a:xfrm>
          <a:off x="16370300" y="15427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130,451</a:t>
          </a:r>
          <a:endParaRPr kumimoji="1" lang="ja-JP" altLang="en-US" sz="1000" b="1">
            <a:latin typeface="ＭＳ Ｐゴシック"/>
          </a:endParaRPr>
        </a:p>
      </xdr:txBody>
    </xdr:sp>
    <xdr:clientData/>
  </xdr:oneCellAnchor>
  <xdr:twoCellAnchor>
    <xdr:from>
      <xdr:col>23</xdr:col>
      <xdr:colOff>428625</xdr:colOff>
      <xdr:row>91</xdr:row>
      <xdr:rowOff>50426</xdr:rowOff>
    </xdr:from>
    <xdr:to>
      <xdr:col>23</xdr:col>
      <xdr:colOff>606425</xdr:colOff>
      <xdr:row>91</xdr:row>
      <xdr:rowOff>50426</xdr:rowOff>
    </xdr:to>
    <xdr:cxnSp macro="">
      <xdr:nvCxnSpPr>
        <xdr:cNvPr id="695" name="直線コネクタ 694"/>
        <xdr:cNvCxnSpPr/>
      </xdr:nvCxnSpPr>
      <xdr:spPr>
        <a:xfrm>
          <a:off x="16230600" y="1565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124428</xdr:rowOff>
    </xdr:from>
    <xdr:to>
      <xdr:col>23</xdr:col>
      <xdr:colOff>517525</xdr:colOff>
      <xdr:row>96</xdr:row>
      <xdr:rowOff>47596</xdr:rowOff>
    </xdr:to>
    <xdr:cxnSp macro="">
      <xdr:nvCxnSpPr>
        <xdr:cNvPr id="696" name="直線コネクタ 695"/>
        <xdr:cNvCxnSpPr/>
      </xdr:nvCxnSpPr>
      <xdr:spPr>
        <a:xfrm>
          <a:off x="15481300" y="16412178"/>
          <a:ext cx="838200" cy="9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23827</xdr:rowOff>
    </xdr:from>
    <xdr:ext cx="534377" cy="259045"/>
    <xdr:sp macro="" textlink="">
      <xdr:nvSpPr>
        <xdr:cNvPr id="697" name="公債費平均値テキスト"/>
        <xdr:cNvSpPr txBox="1"/>
      </xdr:nvSpPr>
      <xdr:spPr>
        <a:xfrm>
          <a:off x="16370300" y="166544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31,746</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45400</xdr:rowOff>
    </xdr:from>
    <xdr:to>
      <xdr:col>23</xdr:col>
      <xdr:colOff>568325</xdr:colOff>
      <xdr:row>97</xdr:row>
      <xdr:rowOff>147000</xdr:rowOff>
    </xdr:to>
    <xdr:sp macro="" textlink="">
      <xdr:nvSpPr>
        <xdr:cNvPr id="698" name="フローチャート : 判断 697"/>
        <xdr:cNvSpPr/>
      </xdr:nvSpPr>
      <xdr:spPr>
        <a:xfrm>
          <a:off x="16268700" y="1667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114260</xdr:rowOff>
    </xdr:from>
    <xdr:to>
      <xdr:col>22</xdr:col>
      <xdr:colOff>365125</xdr:colOff>
      <xdr:row>95</xdr:row>
      <xdr:rowOff>124428</xdr:rowOff>
    </xdr:to>
    <xdr:cxnSp macro="">
      <xdr:nvCxnSpPr>
        <xdr:cNvPr id="699" name="直線コネクタ 698"/>
        <xdr:cNvCxnSpPr/>
      </xdr:nvCxnSpPr>
      <xdr:spPr>
        <a:xfrm>
          <a:off x="14592300" y="16402010"/>
          <a:ext cx="889000" cy="10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67335</xdr:rowOff>
    </xdr:from>
    <xdr:to>
      <xdr:col>22</xdr:col>
      <xdr:colOff>415925</xdr:colOff>
      <xdr:row>97</xdr:row>
      <xdr:rowOff>168935</xdr:rowOff>
    </xdr:to>
    <xdr:sp macro="" textlink="">
      <xdr:nvSpPr>
        <xdr:cNvPr id="700" name="フローチャート : 判断 699"/>
        <xdr:cNvSpPr/>
      </xdr:nvSpPr>
      <xdr:spPr>
        <a:xfrm>
          <a:off x="15430500" y="1669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160062</xdr:rowOff>
    </xdr:from>
    <xdr:ext cx="534377" cy="259045"/>
    <xdr:sp macro="" textlink="">
      <xdr:nvSpPr>
        <xdr:cNvPr id="701" name="テキスト ボックス 700"/>
        <xdr:cNvSpPr txBox="1"/>
      </xdr:nvSpPr>
      <xdr:spPr>
        <a:xfrm>
          <a:off x="15214111" y="1679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29,731</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114260</xdr:rowOff>
    </xdr:from>
    <xdr:to>
      <xdr:col>21</xdr:col>
      <xdr:colOff>161925</xdr:colOff>
      <xdr:row>96</xdr:row>
      <xdr:rowOff>72143</xdr:rowOff>
    </xdr:to>
    <xdr:cxnSp macro="">
      <xdr:nvCxnSpPr>
        <xdr:cNvPr id="702" name="直線コネクタ 701"/>
        <xdr:cNvCxnSpPr/>
      </xdr:nvCxnSpPr>
      <xdr:spPr>
        <a:xfrm flipV="1">
          <a:off x="13703300" y="16402010"/>
          <a:ext cx="889000" cy="129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18197</xdr:rowOff>
    </xdr:from>
    <xdr:to>
      <xdr:col>21</xdr:col>
      <xdr:colOff>212725</xdr:colOff>
      <xdr:row>97</xdr:row>
      <xdr:rowOff>119797</xdr:rowOff>
    </xdr:to>
    <xdr:sp macro="" textlink="">
      <xdr:nvSpPr>
        <xdr:cNvPr id="703" name="フローチャート : 判断 702"/>
        <xdr:cNvSpPr/>
      </xdr:nvSpPr>
      <xdr:spPr>
        <a:xfrm>
          <a:off x="14541500" y="1664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110924</xdr:rowOff>
    </xdr:from>
    <xdr:ext cx="534377" cy="259045"/>
    <xdr:sp macro="" textlink="">
      <xdr:nvSpPr>
        <xdr:cNvPr id="704" name="テキスト ボックス 703"/>
        <xdr:cNvSpPr txBox="1"/>
      </xdr:nvSpPr>
      <xdr:spPr>
        <a:xfrm>
          <a:off x="14325111" y="1674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34,245</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28905</xdr:rowOff>
    </xdr:from>
    <xdr:to>
      <xdr:col>19</xdr:col>
      <xdr:colOff>644525</xdr:colOff>
      <xdr:row>96</xdr:row>
      <xdr:rowOff>72143</xdr:rowOff>
    </xdr:to>
    <xdr:cxnSp macro="">
      <xdr:nvCxnSpPr>
        <xdr:cNvPr id="705" name="直線コネクタ 704"/>
        <xdr:cNvCxnSpPr/>
      </xdr:nvCxnSpPr>
      <xdr:spPr>
        <a:xfrm>
          <a:off x="12814300" y="16488105"/>
          <a:ext cx="889000" cy="4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15367</xdr:rowOff>
    </xdr:from>
    <xdr:to>
      <xdr:col>20</xdr:col>
      <xdr:colOff>9525</xdr:colOff>
      <xdr:row>97</xdr:row>
      <xdr:rowOff>116967</xdr:rowOff>
    </xdr:to>
    <xdr:sp macro="" textlink="">
      <xdr:nvSpPr>
        <xdr:cNvPr id="706" name="フローチャート : 判断 705"/>
        <xdr:cNvSpPr/>
      </xdr:nvSpPr>
      <xdr:spPr>
        <a:xfrm>
          <a:off x="13652500" y="16646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108094</xdr:rowOff>
    </xdr:from>
    <xdr:ext cx="534377" cy="259045"/>
    <xdr:sp macro="" textlink="">
      <xdr:nvSpPr>
        <xdr:cNvPr id="707" name="テキスト ボックス 706"/>
        <xdr:cNvSpPr txBox="1"/>
      </xdr:nvSpPr>
      <xdr:spPr>
        <a:xfrm>
          <a:off x="13436111" y="1673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34,505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169290</xdr:rowOff>
    </xdr:from>
    <xdr:to>
      <xdr:col>18</xdr:col>
      <xdr:colOff>492125</xdr:colOff>
      <xdr:row>97</xdr:row>
      <xdr:rowOff>99440</xdr:rowOff>
    </xdr:to>
    <xdr:sp macro="" textlink="">
      <xdr:nvSpPr>
        <xdr:cNvPr id="708" name="フローチャート : 判断 707"/>
        <xdr:cNvSpPr/>
      </xdr:nvSpPr>
      <xdr:spPr>
        <a:xfrm>
          <a:off x="12763500" y="1662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90567</xdr:rowOff>
    </xdr:from>
    <xdr:ext cx="534377" cy="259045"/>
    <xdr:sp macro="" textlink="">
      <xdr:nvSpPr>
        <xdr:cNvPr id="709" name="テキスト ボックス 708"/>
        <xdr:cNvSpPr txBox="1"/>
      </xdr:nvSpPr>
      <xdr:spPr>
        <a:xfrm>
          <a:off x="12547111" y="1672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36,115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10" name="テキスト ボックス 70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1" name="テキスト ボックス 71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2" name="テキスト ボックス 71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3" name="テキスト ボックス 71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4" name="テキスト ボックス 71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168246</xdr:rowOff>
    </xdr:from>
    <xdr:to>
      <xdr:col>23</xdr:col>
      <xdr:colOff>568325</xdr:colOff>
      <xdr:row>96</xdr:row>
      <xdr:rowOff>98396</xdr:rowOff>
    </xdr:to>
    <xdr:sp macro="" textlink="">
      <xdr:nvSpPr>
        <xdr:cNvPr id="715" name="円/楕円 714"/>
        <xdr:cNvSpPr/>
      </xdr:nvSpPr>
      <xdr:spPr>
        <a:xfrm>
          <a:off x="16268700" y="1645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19673</xdr:rowOff>
    </xdr:from>
    <xdr:ext cx="534377" cy="259045"/>
    <xdr:sp macro="" textlink="">
      <xdr:nvSpPr>
        <xdr:cNvPr id="716" name="公債費該当値テキスト"/>
        <xdr:cNvSpPr txBox="1"/>
      </xdr:nvSpPr>
      <xdr:spPr>
        <a:xfrm>
          <a:off x="16370300" y="16307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51,961</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73628</xdr:rowOff>
    </xdr:from>
    <xdr:to>
      <xdr:col>22</xdr:col>
      <xdr:colOff>415925</xdr:colOff>
      <xdr:row>96</xdr:row>
      <xdr:rowOff>3778</xdr:rowOff>
    </xdr:to>
    <xdr:sp macro="" textlink="">
      <xdr:nvSpPr>
        <xdr:cNvPr id="717" name="円/楕円 716"/>
        <xdr:cNvSpPr/>
      </xdr:nvSpPr>
      <xdr:spPr>
        <a:xfrm>
          <a:off x="15430500" y="1636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20305</xdr:rowOff>
    </xdr:from>
    <xdr:ext cx="534377" cy="259045"/>
    <xdr:sp macro="" textlink="">
      <xdr:nvSpPr>
        <xdr:cNvPr id="718" name="テキスト ボックス 717"/>
        <xdr:cNvSpPr txBox="1"/>
      </xdr:nvSpPr>
      <xdr:spPr>
        <a:xfrm>
          <a:off x="15214111" y="1613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60,653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63460</xdr:rowOff>
    </xdr:from>
    <xdr:to>
      <xdr:col>21</xdr:col>
      <xdr:colOff>212725</xdr:colOff>
      <xdr:row>95</xdr:row>
      <xdr:rowOff>165060</xdr:rowOff>
    </xdr:to>
    <xdr:sp macro="" textlink="">
      <xdr:nvSpPr>
        <xdr:cNvPr id="719" name="円/楕円 718"/>
        <xdr:cNvSpPr/>
      </xdr:nvSpPr>
      <xdr:spPr>
        <a:xfrm>
          <a:off x="14541500" y="1635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10137</xdr:rowOff>
    </xdr:from>
    <xdr:ext cx="534377" cy="259045"/>
    <xdr:sp macro="" textlink="">
      <xdr:nvSpPr>
        <xdr:cNvPr id="720" name="テキスト ボックス 719"/>
        <xdr:cNvSpPr txBox="1"/>
      </xdr:nvSpPr>
      <xdr:spPr>
        <a:xfrm>
          <a:off x="14325111" y="1612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61,587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21343</xdr:rowOff>
    </xdr:from>
    <xdr:to>
      <xdr:col>20</xdr:col>
      <xdr:colOff>9525</xdr:colOff>
      <xdr:row>96</xdr:row>
      <xdr:rowOff>122943</xdr:rowOff>
    </xdr:to>
    <xdr:sp macro="" textlink="">
      <xdr:nvSpPr>
        <xdr:cNvPr id="721" name="円/楕円 720"/>
        <xdr:cNvSpPr/>
      </xdr:nvSpPr>
      <xdr:spPr>
        <a:xfrm>
          <a:off x="13652500" y="1648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139470</xdr:rowOff>
    </xdr:from>
    <xdr:ext cx="534377" cy="259045"/>
    <xdr:sp macro="" textlink="">
      <xdr:nvSpPr>
        <xdr:cNvPr id="722" name="テキスト ボックス 721"/>
        <xdr:cNvSpPr txBox="1"/>
      </xdr:nvSpPr>
      <xdr:spPr>
        <a:xfrm>
          <a:off x="13436111" y="1625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49,706</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149555</xdr:rowOff>
    </xdr:from>
    <xdr:to>
      <xdr:col>18</xdr:col>
      <xdr:colOff>492125</xdr:colOff>
      <xdr:row>96</xdr:row>
      <xdr:rowOff>79705</xdr:rowOff>
    </xdr:to>
    <xdr:sp macro="" textlink="">
      <xdr:nvSpPr>
        <xdr:cNvPr id="723" name="円/楕円 722"/>
        <xdr:cNvSpPr/>
      </xdr:nvSpPr>
      <xdr:spPr>
        <a:xfrm>
          <a:off x="12763500" y="1643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96232</xdr:rowOff>
    </xdr:from>
    <xdr:ext cx="534377" cy="259045"/>
    <xdr:sp macro="" textlink="">
      <xdr:nvSpPr>
        <xdr:cNvPr id="724" name="テキスト ボックス 723"/>
        <xdr:cNvSpPr txBox="1"/>
      </xdr:nvSpPr>
      <xdr:spPr>
        <a:xfrm>
          <a:off x="12547111" y="16212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53,678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5" name="正方形/長方形 72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6" name="正方形/長方形 72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7" name="正方形/長方形 72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6/100</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8" name="正方形/長方形 72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9" name="正方形/長方形 72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30" name="正方形/長方形 72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1" name="正方形/長方形 73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2" name="正方形/長方形 73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3" name="テキスト ボックス 73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4" name="直線コネクタ 73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5" name="直線コネクタ 73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6" name="テキスト ボックス 73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7" name="直線コネクタ 73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8" name="テキスト ボックス 73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9" name="直線コネクタ 73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40" name="テキスト ボックス 73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1" name="直線コネクタ 74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2" name="テキスト ボックス 74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3" name="直線コネクタ 74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4" name="テキスト ボックス 743"/>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116078</xdr:rowOff>
    </xdr:from>
    <xdr:to>
      <xdr:col>32</xdr:col>
      <xdr:colOff>186689</xdr:colOff>
      <xdr:row>39</xdr:row>
      <xdr:rowOff>44450</xdr:rowOff>
    </xdr:to>
    <xdr:cxnSp macro="">
      <xdr:nvCxnSpPr>
        <xdr:cNvPr id="748" name="直線コネクタ 747"/>
        <xdr:cNvCxnSpPr/>
      </xdr:nvCxnSpPr>
      <xdr:spPr>
        <a:xfrm flipV="1">
          <a:off x="22159595" y="5259578"/>
          <a:ext cx="1269"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76979</xdr:rowOff>
    </xdr:from>
    <xdr:ext cx="249299" cy="259045"/>
    <xdr:sp macro="" textlink="">
      <xdr:nvSpPr>
        <xdr:cNvPr id="749" name="諸支出金最小値テキスト"/>
        <xdr:cNvSpPr txBox="1"/>
      </xdr:nvSpPr>
      <xdr:spPr>
        <a:xfrm>
          <a:off x="22212300" y="6763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50" name="直線コネクタ 74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62755</xdr:rowOff>
    </xdr:from>
    <xdr:ext cx="469744" cy="259045"/>
    <xdr:sp macro="" textlink="">
      <xdr:nvSpPr>
        <xdr:cNvPr id="751" name="諸支出金最大値テキスト"/>
        <xdr:cNvSpPr txBox="1"/>
      </xdr:nvSpPr>
      <xdr:spPr>
        <a:xfrm>
          <a:off x="22212300" y="5034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3,862</a:t>
          </a:r>
          <a:endParaRPr kumimoji="1" lang="ja-JP" altLang="en-US" sz="1000" b="1">
            <a:latin typeface="ＭＳ Ｐゴシック"/>
          </a:endParaRPr>
        </a:p>
      </xdr:txBody>
    </xdr:sp>
    <xdr:clientData/>
  </xdr:oneCellAnchor>
  <xdr:twoCellAnchor>
    <xdr:from>
      <xdr:col>32</xdr:col>
      <xdr:colOff>98425</xdr:colOff>
      <xdr:row>30</xdr:row>
      <xdr:rowOff>116078</xdr:rowOff>
    </xdr:from>
    <xdr:to>
      <xdr:col>32</xdr:col>
      <xdr:colOff>276225</xdr:colOff>
      <xdr:row>30</xdr:row>
      <xdr:rowOff>116078</xdr:rowOff>
    </xdr:to>
    <xdr:cxnSp macro="">
      <xdr:nvCxnSpPr>
        <xdr:cNvPr id="752" name="直線コネクタ 751"/>
        <xdr:cNvCxnSpPr/>
      </xdr:nvCxnSpPr>
      <xdr:spPr>
        <a:xfrm>
          <a:off x="22072600" y="5259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3" name="直線コネクタ 75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165879</xdr:rowOff>
    </xdr:from>
    <xdr:ext cx="313932" cy="259045"/>
    <xdr:sp macro="" textlink="">
      <xdr:nvSpPr>
        <xdr:cNvPr id="754" name="諸支出金平均値テキスト"/>
        <xdr:cNvSpPr txBox="1"/>
      </xdr:nvSpPr>
      <xdr:spPr>
        <a:xfrm>
          <a:off x="22212300" y="650952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143002</xdr:rowOff>
    </xdr:from>
    <xdr:to>
      <xdr:col>32</xdr:col>
      <xdr:colOff>238125</xdr:colOff>
      <xdr:row>39</xdr:row>
      <xdr:rowOff>73152</xdr:rowOff>
    </xdr:to>
    <xdr:sp macro="" textlink="">
      <xdr:nvSpPr>
        <xdr:cNvPr id="755" name="フローチャート : 判断 754"/>
        <xdr:cNvSpPr/>
      </xdr:nvSpPr>
      <xdr:spPr>
        <a:xfrm>
          <a:off x="22110700" y="665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6" name="直線コネクタ 75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138049</xdr:rowOff>
    </xdr:from>
    <xdr:to>
      <xdr:col>31</xdr:col>
      <xdr:colOff>85725</xdr:colOff>
      <xdr:row>39</xdr:row>
      <xdr:rowOff>68199</xdr:rowOff>
    </xdr:to>
    <xdr:sp macro="" textlink="">
      <xdr:nvSpPr>
        <xdr:cNvPr id="757" name="フローチャート : 判断 756"/>
        <xdr:cNvSpPr/>
      </xdr:nvSpPr>
      <xdr:spPr>
        <a:xfrm>
          <a:off x="21272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84726</xdr:rowOff>
    </xdr:from>
    <xdr:ext cx="313932" cy="259045"/>
    <xdr:sp macro="" textlink="">
      <xdr:nvSpPr>
        <xdr:cNvPr id="758" name="テキスト ボックス 757"/>
        <xdr:cNvSpPr txBox="1"/>
      </xdr:nvSpPr>
      <xdr:spPr>
        <a:xfrm>
          <a:off x="21166333" y="64283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9" name="直線コネクタ 75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104140</xdr:rowOff>
    </xdr:from>
    <xdr:to>
      <xdr:col>29</xdr:col>
      <xdr:colOff>568325</xdr:colOff>
      <xdr:row>39</xdr:row>
      <xdr:rowOff>34290</xdr:rowOff>
    </xdr:to>
    <xdr:sp macro="" textlink="">
      <xdr:nvSpPr>
        <xdr:cNvPr id="760" name="フローチャート : 判断 759"/>
        <xdr:cNvSpPr/>
      </xdr:nvSpPr>
      <xdr:spPr>
        <a:xfrm>
          <a:off x="20383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50817</xdr:rowOff>
    </xdr:from>
    <xdr:ext cx="378565" cy="259045"/>
    <xdr:sp macro="" textlink="">
      <xdr:nvSpPr>
        <xdr:cNvPr id="761" name="テキスト ボックス 760"/>
        <xdr:cNvSpPr txBox="1"/>
      </xdr:nvSpPr>
      <xdr:spPr>
        <a:xfrm>
          <a:off x="20245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twoCellAnchor>
    <xdr:from>
      <xdr:col>27</xdr:col>
      <xdr:colOff>111125</xdr:colOff>
      <xdr:row>32</xdr:row>
      <xdr:rowOff>56642</xdr:rowOff>
    </xdr:from>
    <xdr:to>
      <xdr:col>28</xdr:col>
      <xdr:colOff>314325</xdr:colOff>
      <xdr:row>39</xdr:row>
      <xdr:rowOff>44450</xdr:rowOff>
    </xdr:to>
    <xdr:cxnSp macro="">
      <xdr:nvCxnSpPr>
        <xdr:cNvPr id="762" name="直線コネクタ 761"/>
        <xdr:cNvCxnSpPr/>
      </xdr:nvCxnSpPr>
      <xdr:spPr>
        <a:xfrm>
          <a:off x="18656300" y="5543042"/>
          <a:ext cx="889000" cy="1187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76327</xdr:rowOff>
    </xdr:from>
    <xdr:to>
      <xdr:col>28</xdr:col>
      <xdr:colOff>365125</xdr:colOff>
      <xdr:row>39</xdr:row>
      <xdr:rowOff>6477</xdr:rowOff>
    </xdr:to>
    <xdr:sp macro="" textlink="">
      <xdr:nvSpPr>
        <xdr:cNvPr id="763" name="フローチャート : 判断 762"/>
        <xdr:cNvSpPr/>
      </xdr:nvSpPr>
      <xdr:spPr>
        <a:xfrm>
          <a:off x="19494500" y="659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23004</xdr:rowOff>
    </xdr:from>
    <xdr:ext cx="378565" cy="259045"/>
    <xdr:sp macro="" textlink="">
      <xdr:nvSpPr>
        <xdr:cNvPr id="764" name="テキスト ボックス 763"/>
        <xdr:cNvSpPr txBox="1"/>
      </xdr:nvSpPr>
      <xdr:spPr>
        <a:xfrm>
          <a:off x="19356017" y="6366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89662</xdr:rowOff>
    </xdr:from>
    <xdr:to>
      <xdr:col>27</xdr:col>
      <xdr:colOff>161925</xdr:colOff>
      <xdr:row>39</xdr:row>
      <xdr:rowOff>19812</xdr:rowOff>
    </xdr:to>
    <xdr:sp macro="" textlink="">
      <xdr:nvSpPr>
        <xdr:cNvPr id="765" name="フローチャート : 判断 764"/>
        <xdr:cNvSpPr/>
      </xdr:nvSpPr>
      <xdr:spPr>
        <a:xfrm>
          <a:off x="18605500" y="660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10939</xdr:rowOff>
    </xdr:from>
    <xdr:ext cx="378565" cy="259045"/>
    <xdr:sp macro="" textlink="">
      <xdr:nvSpPr>
        <xdr:cNvPr id="766" name="テキスト ボックス 765"/>
        <xdr:cNvSpPr txBox="1"/>
      </xdr:nvSpPr>
      <xdr:spPr>
        <a:xfrm>
          <a:off x="18467017" y="66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2" name="円/楕円 77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121429</xdr:rowOff>
    </xdr:from>
    <xdr:ext cx="249299" cy="259045"/>
    <xdr:sp macro="" textlink="">
      <xdr:nvSpPr>
        <xdr:cNvPr id="773" name="諸支出金該当値テキスト"/>
        <xdr:cNvSpPr txBox="1"/>
      </xdr:nvSpPr>
      <xdr:spPr>
        <a:xfrm>
          <a:off x="22212300" y="66365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4" name="円/楕円 77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5" name="テキスト ボックス 774"/>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6" name="円/楕円 77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7" name="テキスト ボックス 776"/>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8" name="円/楕円 77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9" name="テキスト ボックス 778"/>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32</xdr:row>
      <xdr:rowOff>5842</xdr:rowOff>
    </xdr:from>
    <xdr:to>
      <xdr:col>27</xdr:col>
      <xdr:colOff>161925</xdr:colOff>
      <xdr:row>32</xdr:row>
      <xdr:rowOff>107442</xdr:rowOff>
    </xdr:to>
    <xdr:sp macro="" textlink="">
      <xdr:nvSpPr>
        <xdr:cNvPr id="780" name="円/楕円 779"/>
        <xdr:cNvSpPr/>
      </xdr:nvSpPr>
      <xdr:spPr>
        <a:xfrm>
          <a:off x="18605500" y="549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30</xdr:row>
      <xdr:rowOff>123969</xdr:rowOff>
    </xdr:from>
    <xdr:ext cx="469744" cy="259045"/>
    <xdr:sp macro="" textlink="">
      <xdr:nvSpPr>
        <xdr:cNvPr id="781" name="テキスト ボックス 780"/>
        <xdr:cNvSpPr txBox="1"/>
      </xdr:nvSpPr>
      <xdr:spPr>
        <a:xfrm>
          <a:off x="18421427" y="526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1/100</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奈良県平均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92" name="直線コネクタ 791"/>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93" name="テキスト ボックス 792"/>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95" name="テキスト ボックス 794"/>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6"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7" name="直線コネクタ 796"/>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8"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800"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802" name="直線コネクタ 801"/>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803"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4" name="フローチャート : 判断 803"/>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805" name="直線コネクタ 804"/>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806" name="フローチャート : 判断 805"/>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7" name="テキスト ボックス 806"/>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8" name="直線コネクタ 807"/>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9" name="フローチャート : 判断 808"/>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10" name="テキスト ボックス 809"/>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11" name="直線コネクタ 810"/>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12" name="フローチャート : 判断 811"/>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13" name="テキスト ボックス 812"/>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フローチャート : 判断 813"/>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15" name="テキスト ボックス 814"/>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21" name="円/楕円 820"/>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22"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23" name="円/楕円 822"/>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24" name="テキスト ボックス 823"/>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25" name="円/楕円 824"/>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26" name="テキスト ボックス 825"/>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7" name="円/楕円 826"/>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8" name="テキスト ボックス 827"/>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9" name="円/楕円 828"/>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30" name="テキスト ボックス 829"/>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1" name="正方形/長方形 8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2" name="正方形/長方形 8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3" name="テキスト ボックス 8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生費については、近年の扶助費の上昇の影響により住民一人当たりのコストが上昇傾向にあり、今年度の住民一人あたりのコストは昨年度と比較して７，４１９円（６．５％）の上昇となった。衛生費では、平成２７年度繰越事業であるごみ中継施設建設工事に伴い、１４，８６７円（４９．５％）の上昇となった。消防費では、平成２７年度繰越事業である防災行政無線デジタル化工事の影響もあり、１１，８４３円（８８．４％）と大きく上昇した。公債費に関しては、前年度に行った繰上償還及び高利率の地方債における借換えによる効果等により減少しているが、依然として住民一人当たりの金額が類似団体平均を大きく上回っている。今後、公共施設の耐震化や長寿命化に伴う地方債の償還が始まっており、減少傾向は緩やかになる見込み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実質収支額は、平成２１年度決算より実質収支額が黒字となった以後、年々収支は改善してきたが、平成２８年度においては、町税及び地方消費税交付金の減少、また国勢調査の人口減少を反映した普通交付税の減も伴い、実質単年度収支は悪化している。今後は、普通建設事業を抑制する等、歳出の徹底的な見直しを再度実施するとともに、税収の徴収率向上対策を中心とする自主財減の確保に努め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奈良県上牧町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に係る各会計において、黒字額の大部分を水道事業会計が占めている。集中改革プラン等により、行財政改革に取り組んだことで、すべての会計において平成２１年度決算以降、黒字となった。しかし平成２８年度、一般会計において、町税及び地方消費税交付金の減少、また国勢調査の人口減少を反映した普通交付税の減も伴い、黒字額の減少となった。また、国民健康保険特別会計において、実質収支額よりも基金残高を優先した結果、基金残高は上昇したが、黒字額の減少につながった。今後も、一般会計だけでなく、全ての会計において財政の健全化を図り連結実質赤字比率の安定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7934343</v>
      </c>
      <c r="BO4" s="381"/>
      <c r="BP4" s="381"/>
      <c r="BQ4" s="381"/>
      <c r="BR4" s="381"/>
      <c r="BS4" s="381"/>
      <c r="BT4" s="381"/>
      <c r="BU4" s="382"/>
      <c r="BV4" s="380">
        <v>8458886</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3.4</v>
      </c>
      <c r="CU4" s="387"/>
      <c r="CV4" s="387"/>
      <c r="CW4" s="387"/>
      <c r="CX4" s="387"/>
      <c r="CY4" s="387"/>
      <c r="CZ4" s="387"/>
      <c r="DA4" s="388"/>
      <c r="DB4" s="386">
        <v>4.9000000000000004</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7701031</v>
      </c>
      <c r="BO5" s="418"/>
      <c r="BP5" s="418"/>
      <c r="BQ5" s="418"/>
      <c r="BR5" s="418"/>
      <c r="BS5" s="418"/>
      <c r="BT5" s="418"/>
      <c r="BU5" s="419"/>
      <c r="BV5" s="417">
        <v>8124014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98.7</v>
      </c>
      <c r="CU5" s="415"/>
      <c r="CV5" s="415"/>
      <c r="CW5" s="415"/>
      <c r="CX5" s="415"/>
      <c r="CY5" s="415"/>
      <c r="CZ5" s="415"/>
      <c r="DA5" s="416"/>
      <c r="DB5" s="414">
        <v>93.2</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233312</v>
      </c>
      <c r="BO6" s="418"/>
      <c r="BP6" s="418"/>
      <c r="BQ6" s="418"/>
      <c r="BR6" s="418"/>
      <c r="BS6" s="418"/>
      <c r="BT6" s="418"/>
      <c r="BU6" s="419"/>
      <c r="BV6" s="417">
        <v>334872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104.1</v>
      </c>
      <c r="CU6" s="455"/>
      <c r="CV6" s="455"/>
      <c r="CW6" s="455"/>
      <c r="CX6" s="455"/>
      <c r="CY6" s="455"/>
      <c r="CZ6" s="455"/>
      <c r="DA6" s="456"/>
      <c r="DB6" s="454">
        <v>99.2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67230</v>
      </c>
      <c r="BO7" s="418"/>
      <c r="BP7" s="418"/>
      <c r="BQ7" s="418"/>
      <c r="BR7" s="418"/>
      <c r="BS7" s="418"/>
      <c r="BT7" s="418"/>
      <c r="BU7" s="419"/>
      <c r="BV7" s="417">
        <v>83633</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4938710</v>
      </c>
      <c r="CU7" s="418"/>
      <c r="CV7" s="418"/>
      <c r="CW7" s="418"/>
      <c r="CX7" s="418"/>
      <c r="CY7" s="418"/>
      <c r="CZ7" s="418"/>
      <c r="DA7" s="419"/>
      <c r="DB7" s="417">
        <v>5101771</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166082</v>
      </c>
      <c r="BO8" s="418"/>
      <c r="BP8" s="418"/>
      <c r="BQ8" s="418"/>
      <c r="BR8" s="418"/>
      <c r="BS8" s="418"/>
      <c r="BT8" s="418"/>
      <c r="BU8" s="419"/>
      <c r="BV8" s="417">
        <v>251239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0.48</v>
      </c>
      <c r="CU8" s="458"/>
      <c r="CV8" s="458"/>
      <c r="CW8" s="458"/>
      <c r="CX8" s="458"/>
      <c r="CY8" s="458"/>
      <c r="CZ8" s="458"/>
      <c r="DA8" s="459"/>
      <c r="DB8" s="457">
        <v>0.46</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22054</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-85157</v>
      </c>
      <c r="BO9" s="418"/>
      <c r="BP9" s="418"/>
      <c r="BQ9" s="418"/>
      <c r="BR9" s="418"/>
      <c r="BS9" s="418"/>
      <c r="BT9" s="418"/>
      <c r="BU9" s="419"/>
      <c r="BV9" s="417">
        <v>-48904</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20.100000000000001</v>
      </c>
      <c r="CU9" s="415"/>
      <c r="CV9" s="415"/>
      <c r="CW9" s="415"/>
      <c r="CX9" s="415"/>
      <c r="CY9" s="415"/>
      <c r="CZ9" s="415"/>
      <c r="DA9" s="416"/>
      <c r="DB9" s="414">
        <v>21.2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23728</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158572</v>
      </c>
      <c r="BO10" s="418"/>
      <c r="BP10" s="418"/>
      <c r="BQ10" s="418"/>
      <c r="BR10" s="418"/>
      <c r="BS10" s="418"/>
      <c r="BT10" s="418"/>
      <c r="BU10" s="419"/>
      <c r="BV10" s="417">
        <v>276618</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v>154894</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22873</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192685</v>
      </c>
      <c r="BO12" s="418"/>
      <c r="BP12" s="418"/>
      <c r="BQ12" s="418"/>
      <c r="BR12" s="418"/>
      <c r="BS12" s="418"/>
      <c r="BT12" s="418"/>
      <c r="BU12" s="419"/>
      <c r="BV12" s="417">
        <v>248753</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22734</v>
      </c>
      <c r="S13" s="499"/>
      <c r="T13" s="499"/>
      <c r="U13" s="499"/>
      <c r="V13" s="500"/>
      <c r="W13" s="433" t="s">
        <v>123</v>
      </c>
      <c r="X13" s="434"/>
      <c r="Y13" s="434"/>
      <c r="Z13" s="434"/>
      <c r="AA13" s="434"/>
      <c r="AB13" s="424"/>
      <c r="AC13" s="468">
        <v>58</v>
      </c>
      <c r="AD13" s="469"/>
      <c r="AE13" s="469"/>
      <c r="AF13" s="469"/>
      <c r="AG13" s="508"/>
      <c r="AH13" s="468">
        <v>62</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-119270</v>
      </c>
      <c r="BO13" s="418"/>
      <c r="BP13" s="418"/>
      <c r="BQ13" s="418"/>
      <c r="BR13" s="418"/>
      <c r="BS13" s="418"/>
      <c r="BT13" s="418"/>
      <c r="BU13" s="419"/>
      <c r="BV13" s="417">
        <v>133855</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14.7</v>
      </c>
      <c r="CU13" s="415"/>
      <c r="CV13" s="415"/>
      <c r="CW13" s="415"/>
      <c r="CX13" s="415"/>
      <c r="CY13" s="415"/>
      <c r="CZ13" s="415"/>
      <c r="DA13" s="416"/>
      <c r="DB13" s="414">
        <v>13.4</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23045</v>
      </c>
      <c r="S14" s="499"/>
      <c r="T14" s="499"/>
      <c r="U14" s="499"/>
      <c r="V14" s="500"/>
      <c r="W14" s="407"/>
      <c r="X14" s="408"/>
      <c r="Y14" s="408"/>
      <c r="Z14" s="408"/>
      <c r="AA14" s="408"/>
      <c r="AB14" s="397"/>
      <c r="AC14" s="501">
        <v>0.7</v>
      </c>
      <c r="AD14" s="502"/>
      <c r="AE14" s="502"/>
      <c r="AF14" s="502"/>
      <c r="AG14" s="503"/>
      <c r="AH14" s="501">
        <v>0.7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138.9</v>
      </c>
      <c r="CU14" s="513"/>
      <c r="CV14" s="513"/>
      <c r="CW14" s="513"/>
      <c r="CX14" s="513"/>
      <c r="CY14" s="513"/>
      <c r="CZ14" s="513"/>
      <c r="DA14" s="514"/>
      <c r="DB14" s="512">
        <v>154</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22900</v>
      </c>
      <c r="S15" s="499"/>
      <c r="T15" s="499"/>
      <c r="U15" s="499"/>
      <c r="V15" s="500"/>
      <c r="W15" s="433" t="s">
        <v>130</v>
      </c>
      <c r="X15" s="434"/>
      <c r="Y15" s="434"/>
      <c r="Z15" s="434"/>
      <c r="AA15" s="434"/>
      <c r="AB15" s="424"/>
      <c r="AC15" s="468">
        <v>2095</v>
      </c>
      <c r="AD15" s="469"/>
      <c r="AE15" s="469"/>
      <c r="AF15" s="469"/>
      <c r="AG15" s="508"/>
      <c r="AH15" s="468">
        <v>2393</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2065602</v>
      </c>
      <c r="BO15" s="381"/>
      <c r="BP15" s="381"/>
      <c r="BQ15" s="381"/>
      <c r="BR15" s="381"/>
      <c r="BS15" s="381"/>
      <c r="BT15" s="381"/>
      <c r="BU15" s="382"/>
      <c r="BV15" s="380">
        <v>2016116</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25</v>
      </c>
      <c r="AD16" s="502"/>
      <c r="AE16" s="502"/>
      <c r="AF16" s="502"/>
      <c r="AG16" s="503"/>
      <c r="AH16" s="501">
        <v>26.6</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4135530</v>
      </c>
      <c r="BO16" s="418"/>
      <c r="BP16" s="418"/>
      <c r="BQ16" s="418"/>
      <c r="BR16" s="418"/>
      <c r="BS16" s="418"/>
      <c r="BT16" s="418"/>
      <c r="BU16" s="419"/>
      <c r="BV16" s="417">
        <v>4257209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6225</v>
      </c>
      <c r="AD17" s="469"/>
      <c r="AE17" s="469"/>
      <c r="AF17" s="469"/>
      <c r="AG17" s="508"/>
      <c r="AH17" s="468">
        <v>6546</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2624807</v>
      </c>
      <c r="BO17" s="418"/>
      <c r="BP17" s="418"/>
      <c r="BQ17" s="418"/>
      <c r="BR17" s="418"/>
      <c r="BS17" s="418"/>
      <c r="BT17" s="418"/>
      <c r="BU17" s="419"/>
      <c r="BV17" s="417">
        <v>2543817</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6.14</v>
      </c>
      <c r="M18" s="530"/>
      <c r="N18" s="530"/>
      <c r="O18" s="530"/>
      <c r="P18" s="530"/>
      <c r="Q18" s="530"/>
      <c r="R18" s="531"/>
      <c r="S18" s="531"/>
      <c r="T18" s="531"/>
      <c r="U18" s="531"/>
      <c r="V18" s="532"/>
      <c r="W18" s="435"/>
      <c r="X18" s="436"/>
      <c r="Y18" s="436"/>
      <c r="Z18" s="436"/>
      <c r="AA18" s="436"/>
      <c r="AB18" s="427"/>
      <c r="AC18" s="533">
        <v>74.3</v>
      </c>
      <c r="AD18" s="534"/>
      <c r="AE18" s="534"/>
      <c r="AF18" s="534"/>
      <c r="AG18" s="535"/>
      <c r="AH18" s="533">
        <v>72.7</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4805098</v>
      </c>
      <c r="BO18" s="418"/>
      <c r="BP18" s="418"/>
      <c r="BQ18" s="418"/>
      <c r="BR18" s="418"/>
      <c r="BS18" s="418"/>
      <c r="BT18" s="418"/>
      <c r="BU18" s="419"/>
      <c r="BV18" s="417">
        <v>4871910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3592</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5732483</v>
      </c>
      <c r="BO19" s="418"/>
      <c r="BP19" s="418"/>
      <c r="BQ19" s="418"/>
      <c r="BR19" s="418"/>
      <c r="BS19" s="418"/>
      <c r="BT19" s="418"/>
      <c r="BU19" s="419"/>
      <c r="BV19" s="417">
        <v>6432183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8085</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12957926</v>
      </c>
      <c r="BO23" s="418"/>
      <c r="BP23" s="418"/>
      <c r="BQ23" s="418"/>
      <c r="BR23" s="418"/>
      <c r="BS23" s="418"/>
      <c r="BT23" s="418"/>
      <c r="BU23" s="419"/>
      <c r="BV23" s="417">
        <v>13177255</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8200</v>
      </c>
      <c r="R24" s="469"/>
      <c r="S24" s="469"/>
      <c r="T24" s="469"/>
      <c r="U24" s="469"/>
      <c r="V24" s="508"/>
      <c r="W24" s="563"/>
      <c r="X24" s="551"/>
      <c r="Y24" s="552"/>
      <c r="Z24" s="467" t="s">
        <v>153</v>
      </c>
      <c r="AA24" s="447"/>
      <c r="AB24" s="447"/>
      <c r="AC24" s="447"/>
      <c r="AD24" s="447"/>
      <c r="AE24" s="447"/>
      <c r="AF24" s="447"/>
      <c r="AG24" s="448"/>
      <c r="AH24" s="468">
        <v>170</v>
      </c>
      <c r="AI24" s="469"/>
      <c r="AJ24" s="469"/>
      <c r="AK24" s="469"/>
      <c r="AL24" s="508"/>
      <c r="AM24" s="468">
        <v>510170</v>
      </c>
      <c r="AN24" s="469"/>
      <c r="AO24" s="469"/>
      <c r="AP24" s="469"/>
      <c r="AQ24" s="469"/>
      <c r="AR24" s="508"/>
      <c r="AS24" s="468">
        <v>3001</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6806327</v>
      </c>
      <c r="BO24" s="418"/>
      <c r="BP24" s="418"/>
      <c r="BQ24" s="418"/>
      <c r="BR24" s="418"/>
      <c r="BS24" s="418"/>
      <c r="BT24" s="418"/>
      <c r="BU24" s="419"/>
      <c r="BV24" s="417">
        <v>6829083</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6900</v>
      </c>
      <c r="R25" s="469"/>
      <c r="S25" s="469"/>
      <c r="T25" s="469"/>
      <c r="U25" s="469"/>
      <c r="V25" s="508"/>
      <c r="W25" s="563"/>
      <c r="X25" s="551"/>
      <c r="Y25" s="552"/>
      <c r="Z25" s="467" t="s">
        <v>156</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468911</v>
      </c>
      <c r="BO25" s="381"/>
      <c r="BP25" s="381"/>
      <c r="BQ25" s="381"/>
      <c r="BR25" s="381"/>
      <c r="BS25" s="381"/>
      <c r="BT25" s="381"/>
      <c r="BU25" s="382"/>
      <c r="BV25" s="380">
        <v>533466</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6000</v>
      </c>
      <c r="R26" s="469"/>
      <c r="S26" s="469"/>
      <c r="T26" s="469"/>
      <c r="U26" s="469"/>
      <c r="V26" s="508"/>
      <c r="W26" s="563"/>
      <c r="X26" s="551"/>
      <c r="Y26" s="552"/>
      <c r="Z26" s="467" t="s">
        <v>159</v>
      </c>
      <c r="AA26" s="573"/>
      <c r="AB26" s="573"/>
      <c r="AC26" s="573"/>
      <c r="AD26" s="573"/>
      <c r="AE26" s="573"/>
      <c r="AF26" s="573"/>
      <c r="AG26" s="574"/>
      <c r="AH26" s="468">
        <v>33</v>
      </c>
      <c r="AI26" s="469"/>
      <c r="AJ26" s="469"/>
      <c r="AK26" s="469"/>
      <c r="AL26" s="508"/>
      <c r="AM26" s="468">
        <v>95997</v>
      </c>
      <c r="AN26" s="469"/>
      <c r="AO26" s="469"/>
      <c r="AP26" s="469"/>
      <c r="AQ26" s="469"/>
      <c r="AR26" s="508"/>
      <c r="AS26" s="468">
        <v>2909</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3700</v>
      </c>
      <c r="R27" s="469"/>
      <c r="S27" s="469"/>
      <c r="T27" s="469"/>
      <c r="U27" s="469"/>
      <c r="V27" s="508"/>
      <c r="W27" s="563"/>
      <c r="X27" s="551"/>
      <c r="Y27" s="552"/>
      <c r="Z27" s="467" t="s">
        <v>162</v>
      </c>
      <c r="AA27" s="447"/>
      <c r="AB27" s="447"/>
      <c r="AC27" s="447"/>
      <c r="AD27" s="447"/>
      <c r="AE27" s="447"/>
      <c r="AF27" s="447"/>
      <c r="AG27" s="448"/>
      <c r="AH27" s="468">
        <v>10</v>
      </c>
      <c r="AI27" s="469"/>
      <c r="AJ27" s="469"/>
      <c r="AK27" s="469"/>
      <c r="AL27" s="508"/>
      <c r="AM27" s="468">
        <v>27460</v>
      </c>
      <c r="AN27" s="469"/>
      <c r="AO27" s="469"/>
      <c r="AP27" s="469"/>
      <c r="AQ27" s="469"/>
      <c r="AR27" s="508"/>
      <c r="AS27" s="468">
        <v>2746</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43489</v>
      </c>
      <c r="BO27" s="587"/>
      <c r="BP27" s="587"/>
      <c r="BQ27" s="587"/>
      <c r="BR27" s="587"/>
      <c r="BS27" s="587"/>
      <c r="BT27" s="587"/>
      <c r="BU27" s="588"/>
      <c r="BV27" s="586">
        <v>43489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3000</v>
      </c>
      <c r="R28" s="469"/>
      <c r="S28" s="469"/>
      <c r="T28" s="469"/>
      <c r="U28" s="469"/>
      <c r="V28" s="508"/>
      <c r="W28" s="563"/>
      <c r="X28" s="551"/>
      <c r="Y28" s="552"/>
      <c r="Z28" s="467" t="s">
        <v>165</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1075002</v>
      </c>
      <c r="BO28" s="381"/>
      <c r="BP28" s="381"/>
      <c r="BQ28" s="381"/>
      <c r="BR28" s="381"/>
      <c r="BS28" s="381"/>
      <c r="BT28" s="381"/>
      <c r="BU28" s="382"/>
      <c r="BV28" s="380">
        <v>1109115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10</v>
      </c>
      <c r="M29" s="469"/>
      <c r="N29" s="469"/>
      <c r="O29" s="469"/>
      <c r="P29" s="508"/>
      <c r="Q29" s="468">
        <v>2800</v>
      </c>
      <c r="R29" s="469"/>
      <c r="S29" s="469"/>
      <c r="T29" s="469"/>
      <c r="U29" s="469"/>
      <c r="V29" s="508"/>
      <c r="W29" s="564"/>
      <c r="X29" s="565"/>
      <c r="Y29" s="566"/>
      <c r="Z29" s="467" t="s">
        <v>169</v>
      </c>
      <c r="AA29" s="447"/>
      <c r="AB29" s="447"/>
      <c r="AC29" s="447"/>
      <c r="AD29" s="447"/>
      <c r="AE29" s="447"/>
      <c r="AF29" s="447"/>
      <c r="AG29" s="448"/>
      <c r="AH29" s="468">
        <v>180</v>
      </c>
      <c r="AI29" s="469"/>
      <c r="AJ29" s="469"/>
      <c r="AK29" s="469"/>
      <c r="AL29" s="508"/>
      <c r="AM29" s="468">
        <v>537630</v>
      </c>
      <c r="AN29" s="469"/>
      <c r="AO29" s="469"/>
      <c r="AP29" s="469"/>
      <c r="AQ29" s="469"/>
      <c r="AR29" s="508"/>
      <c r="AS29" s="468">
        <v>2987</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343</v>
      </c>
      <c r="BO29" s="418"/>
      <c r="BP29" s="418"/>
      <c r="BQ29" s="418"/>
      <c r="BR29" s="418"/>
      <c r="BS29" s="418"/>
      <c r="BT29" s="418"/>
      <c r="BU29" s="419"/>
      <c r="BV29" s="417">
        <v>43</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90.1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37943</v>
      </c>
      <c r="BO30" s="587"/>
      <c r="BP30" s="587"/>
      <c r="BQ30" s="587"/>
      <c r="BR30" s="587"/>
      <c r="BS30" s="587"/>
      <c r="BT30" s="587"/>
      <c r="BU30" s="588"/>
      <c r="BV30" s="586">
        <v>36448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f>IF(AO34="","",MAX(C34:D43,U34:V43)+1)</f>
        <v>7</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8</v>
      </c>
      <c r="BF34" s="598"/>
      <c r="BG34" s="599" t="str">
        <f>IF('各会計、関係団体の財政状況及び健全化判断比率'!B33="","",'各会計、関係団体の財政状況及び健全化判断比率'!B33)</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老人福祉施設三室園組合</v>
      </c>
      <c r="BZ34" s="599"/>
      <c r="CA34" s="599"/>
      <c r="CB34" s="599"/>
      <c r="CC34" s="599"/>
      <c r="CD34" s="599"/>
      <c r="CE34" s="599"/>
      <c r="CF34" s="599"/>
      <c r="CG34" s="599"/>
      <c r="CH34" s="599"/>
      <c r="CI34" s="599"/>
      <c r="CJ34" s="599"/>
      <c r="CK34" s="599"/>
      <c r="CL34" s="599"/>
      <c r="CM34" s="599"/>
      <c r="CN34" s="167"/>
      <c r="CO34" s="598" t="str">
        <f>IF(CQ34="","",MAX(C34:D43,U34:V43,AM34:AN43,BE34:BF43,BW34:BX43)+1)</f>
        <v/>
      </c>
      <c r="CP34" s="598"/>
      <c r="CQ34" s="599" t="str">
        <f>IF('各会計、関係団体の財政状況及び健全化判断比率'!BS7="","",'各会計、関係団体の財政状況及び健全化判断比率'!BS7)</f>
        <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介護保険特別会計（保険事業）</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t="str">
        <f t="shared" ref="BE35:BE43" si="1">IF(BG35="","",BE34+1)</f>
        <v/>
      </c>
      <c r="BF35" s="598"/>
      <c r="BG35" s="599"/>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奈良県葛城地区清掃事務組合</v>
      </c>
      <c r="BZ35" s="599"/>
      <c r="CA35" s="599"/>
      <c r="CB35" s="599"/>
      <c r="CC35" s="599"/>
      <c r="CD35" s="599"/>
      <c r="CE35" s="599"/>
      <c r="CF35" s="599"/>
      <c r="CG35" s="599"/>
      <c r="CH35" s="599"/>
      <c r="CI35" s="599"/>
      <c r="CJ35" s="599"/>
      <c r="CK35" s="599"/>
      <c r="CL35" s="599"/>
      <c r="CM35" s="599"/>
      <c r="CN35" s="167"/>
      <c r="CO35" s="598" t="str">
        <f t="shared" ref="CO35:CO43" si="3">IF(CQ35="","",CO34+1)</f>
        <v/>
      </c>
      <c r="CP35" s="598"/>
      <c r="CQ35" s="599" t="str">
        <f>IF('各会計、関係団体の財政状況及び健全化判断比率'!BS8="","",'各会計、関係団体の財政状況及び健全化判断比率'!BS8)</f>
        <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介護保険特別会計（介護ｻｰﾋﾞｽ事業）</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奈良県市町村総合事務組合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後期高齢者医療特別会計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西和衛生試験センター組合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王寺周辺広域休日応急診療施設組合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静香苑環境施設組合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奈良県後期高齢者医療広域連合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奈良県広域消防組合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山辺・県北西部広域環境衛生組合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526</v>
      </c>
      <c r="D34" s="1184"/>
      <c r="E34" s="1185"/>
      <c r="F34" s="32">
        <v>14.91</v>
      </c>
      <c r="G34" s="33">
        <v>16.3</v>
      </c>
      <c r="H34" s="33">
        <v>17.77</v>
      </c>
      <c r="I34" s="33">
        <v>18.02</v>
      </c>
      <c r="J34" s="34">
        <v>19.95</v>
      </c>
      <c r="K34" s="22"/>
      <c r="L34" s="22"/>
      <c r="M34" s="22"/>
      <c r="N34" s="22"/>
      <c r="O34" s="22"/>
      <c r="P34" s="22"/>
    </row>
    <row r="35" spans="1:16" ht="39" customHeight="1" x14ac:dyDescent="0.15">
      <c r="A35" s="22"/>
      <c r="B35" s="35"/>
      <c r="C35" s="1178" t="s">
        <v>527</v>
      </c>
      <c r="D35" s="1179"/>
      <c r="E35" s="1180"/>
      <c r="F35" s="36">
        <v>5.15</v>
      </c>
      <c r="G35" s="37">
        <v>5.57</v>
      </c>
      <c r="H35" s="37">
        <v>6</v>
      </c>
      <c r="I35" s="37">
        <v>4.91</v>
      </c>
      <c r="J35" s="38">
        <v>3.35</v>
      </c>
      <c r="K35" s="22"/>
      <c r="L35" s="22"/>
      <c r="M35" s="22"/>
      <c r="N35" s="22"/>
      <c r="O35" s="22"/>
      <c r="P35" s="22"/>
    </row>
    <row r="36" spans="1:16" ht="39" customHeight="1" x14ac:dyDescent="0.15">
      <c r="A36" s="22"/>
      <c r="B36" s="35"/>
      <c r="C36" s="1178" t="s">
        <v>528</v>
      </c>
      <c r="D36" s="1179"/>
      <c r="E36" s="1180"/>
      <c r="F36" s="36">
        <v>0.73</v>
      </c>
      <c r="G36" s="37">
        <v>0.7</v>
      </c>
      <c r="H36" s="37">
        <v>0.76</v>
      </c>
      <c r="I36" s="37">
        <v>1.22</v>
      </c>
      <c r="J36" s="38">
        <v>1.33</v>
      </c>
      <c r="K36" s="22"/>
      <c r="L36" s="22"/>
      <c r="M36" s="22"/>
      <c r="N36" s="22"/>
      <c r="O36" s="22"/>
      <c r="P36" s="22"/>
    </row>
    <row r="37" spans="1:16" ht="39" customHeight="1" x14ac:dyDescent="0.15">
      <c r="A37" s="22"/>
      <c r="B37" s="35"/>
      <c r="C37" s="1178" t="s">
        <v>529</v>
      </c>
      <c r="D37" s="1179"/>
      <c r="E37" s="1180"/>
      <c r="F37" s="36">
        <v>2.95</v>
      </c>
      <c r="G37" s="37">
        <v>2.99</v>
      </c>
      <c r="H37" s="37">
        <v>2.6</v>
      </c>
      <c r="I37" s="37">
        <v>1.96</v>
      </c>
      <c r="J37" s="38">
        <v>0.28999999999999998</v>
      </c>
      <c r="K37" s="22"/>
      <c r="L37" s="22"/>
      <c r="M37" s="22"/>
      <c r="N37" s="22"/>
      <c r="O37" s="22"/>
      <c r="P37" s="22"/>
    </row>
    <row r="38" spans="1:16" ht="39" customHeight="1" x14ac:dyDescent="0.15">
      <c r="A38" s="22"/>
      <c r="B38" s="35"/>
      <c r="C38" s="1178" t="s">
        <v>530</v>
      </c>
      <c r="D38" s="1179"/>
      <c r="E38" s="1180"/>
      <c r="F38" s="36">
        <v>0.02</v>
      </c>
      <c r="G38" s="37">
        <v>0.11</v>
      </c>
      <c r="H38" s="37">
        <v>0.19</v>
      </c>
      <c r="I38" s="37">
        <v>7.0000000000000007E-2</v>
      </c>
      <c r="J38" s="38">
        <v>0.17</v>
      </c>
      <c r="K38" s="22"/>
      <c r="L38" s="22"/>
      <c r="M38" s="22"/>
      <c r="N38" s="22"/>
      <c r="O38" s="22"/>
      <c r="P38" s="22"/>
    </row>
    <row r="39" spans="1:16" ht="39" customHeight="1" x14ac:dyDescent="0.15">
      <c r="A39" s="22"/>
      <c r="B39" s="35"/>
      <c r="C39" s="1178" t="s">
        <v>531</v>
      </c>
      <c r="D39" s="1179"/>
      <c r="E39" s="1180"/>
      <c r="F39" s="36">
        <v>0.18</v>
      </c>
      <c r="G39" s="37">
        <v>0.14000000000000001</v>
      </c>
      <c r="H39" s="37">
        <v>0.11</v>
      </c>
      <c r="I39" s="37">
        <v>0</v>
      </c>
      <c r="J39" s="38">
        <v>0.01</v>
      </c>
      <c r="K39" s="22"/>
      <c r="L39" s="22"/>
      <c r="M39" s="22"/>
      <c r="N39" s="22"/>
      <c r="O39" s="22"/>
      <c r="P39" s="22"/>
    </row>
    <row r="40" spans="1:16" ht="39" customHeight="1" x14ac:dyDescent="0.15">
      <c r="A40" s="22"/>
      <c r="B40" s="35"/>
      <c r="C40" s="1178" t="s">
        <v>532</v>
      </c>
      <c r="D40" s="1179"/>
      <c r="E40" s="1180"/>
      <c r="F40" s="36">
        <v>0.06</v>
      </c>
      <c r="G40" s="37">
        <v>0.12</v>
      </c>
      <c r="H40" s="37">
        <v>7.0000000000000007E-2</v>
      </c>
      <c r="I40" s="37">
        <v>0.01</v>
      </c>
      <c r="J40" s="38">
        <v>0.01</v>
      </c>
      <c r="K40" s="22"/>
      <c r="L40" s="22"/>
      <c r="M40" s="22"/>
      <c r="N40" s="22"/>
      <c r="O40" s="22"/>
      <c r="P40" s="22"/>
    </row>
    <row r="41" spans="1:16" ht="39" customHeight="1" x14ac:dyDescent="0.15">
      <c r="A41" s="22"/>
      <c r="B41" s="35"/>
      <c r="C41" s="1178" t="s">
        <v>533</v>
      </c>
      <c r="D41" s="1179"/>
      <c r="E41" s="1180"/>
      <c r="F41" s="36">
        <v>0</v>
      </c>
      <c r="G41" s="37">
        <v>0</v>
      </c>
      <c r="H41" s="37">
        <v>0.01</v>
      </c>
      <c r="I41" s="37">
        <v>0</v>
      </c>
      <c r="J41" s="38">
        <v>0</v>
      </c>
      <c r="K41" s="22"/>
      <c r="L41" s="22"/>
      <c r="M41" s="22"/>
      <c r="N41" s="22"/>
      <c r="O41" s="22"/>
      <c r="P41" s="22"/>
    </row>
    <row r="42" spans="1:16" ht="39" customHeight="1" x14ac:dyDescent="0.15">
      <c r="A42" s="22"/>
      <c r="B42" s="39"/>
      <c r="C42" s="1178" t="s">
        <v>534</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535</v>
      </c>
      <c r="D43" s="1182"/>
      <c r="E43" s="1183"/>
      <c r="F43" s="41" t="s">
        <v>479</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1260</v>
      </c>
      <c r="L45" s="60">
        <v>1164</v>
      </c>
      <c r="M45" s="60">
        <v>1301</v>
      </c>
      <c r="N45" s="60">
        <v>1243</v>
      </c>
      <c r="O45" s="61">
        <v>1188</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118</v>
      </c>
      <c r="L48" s="64">
        <v>118</v>
      </c>
      <c r="M48" s="64">
        <v>121</v>
      </c>
      <c r="N48" s="64">
        <v>110</v>
      </c>
      <c r="O48" s="65">
        <v>129</v>
      </c>
      <c r="P48" s="48"/>
      <c r="Q48" s="48"/>
      <c r="R48" s="48"/>
      <c r="S48" s="48"/>
      <c r="T48" s="48"/>
      <c r="U48" s="48"/>
    </row>
    <row r="49" spans="1:21" ht="30.75" customHeight="1" x14ac:dyDescent="0.15">
      <c r="A49" s="48"/>
      <c r="B49" s="1196"/>
      <c r="C49" s="1197"/>
      <c r="D49" s="62"/>
      <c r="E49" s="1188" t="s">
        <v>16</v>
      </c>
      <c r="F49" s="1188"/>
      <c r="G49" s="1188"/>
      <c r="H49" s="1188"/>
      <c r="I49" s="1188"/>
      <c r="J49" s="1189"/>
      <c r="K49" s="63">
        <v>134</v>
      </c>
      <c r="L49" s="64">
        <v>144</v>
      </c>
      <c r="M49" s="64">
        <v>132</v>
      </c>
      <c r="N49" s="64">
        <v>128</v>
      </c>
      <c r="O49" s="65">
        <v>119</v>
      </c>
      <c r="P49" s="48"/>
      <c r="Q49" s="48"/>
      <c r="R49" s="48"/>
      <c r="S49" s="48"/>
      <c r="T49" s="48"/>
      <c r="U49" s="48"/>
    </row>
    <row r="50" spans="1:21" ht="30.75" customHeight="1" x14ac:dyDescent="0.15">
      <c r="A50" s="48"/>
      <c r="B50" s="1196"/>
      <c r="C50" s="1197"/>
      <c r="D50" s="62"/>
      <c r="E50" s="1188" t="s">
        <v>17</v>
      </c>
      <c r="F50" s="1188"/>
      <c r="G50" s="1188"/>
      <c r="H50" s="1188"/>
      <c r="I50" s="1188"/>
      <c r="J50" s="1189"/>
      <c r="K50" s="63" t="s">
        <v>479</v>
      </c>
      <c r="L50" s="64" t="s">
        <v>479</v>
      </c>
      <c r="M50" s="64" t="s">
        <v>479</v>
      </c>
      <c r="N50" s="64" t="s">
        <v>479</v>
      </c>
      <c r="O50" s="65" t="s">
        <v>479</v>
      </c>
      <c r="P50" s="48"/>
      <c r="Q50" s="48"/>
      <c r="R50" s="48"/>
      <c r="S50" s="48"/>
      <c r="T50" s="48"/>
      <c r="U50" s="48"/>
    </row>
    <row r="51" spans="1:21" ht="30.75" customHeight="1" x14ac:dyDescent="0.15">
      <c r="A51" s="48"/>
      <c r="B51" s="1198"/>
      <c r="C51" s="1199"/>
      <c r="D51" s="66"/>
      <c r="E51" s="1188" t="s">
        <v>18</v>
      </c>
      <c r="F51" s="1188"/>
      <c r="G51" s="1188"/>
      <c r="H51" s="1188"/>
      <c r="I51" s="1188"/>
      <c r="J51" s="1189"/>
      <c r="K51" s="63">
        <v>2</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967</v>
      </c>
      <c r="L52" s="64">
        <v>968</v>
      </c>
      <c r="M52" s="64">
        <v>932</v>
      </c>
      <c r="N52" s="64">
        <v>883</v>
      </c>
      <c r="O52" s="65">
        <v>818</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547</v>
      </c>
      <c r="L53" s="69">
        <v>458</v>
      </c>
      <c r="M53" s="69">
        <v>622</v>
      </c>
      <c r="N53" s="69">
        <v>598</v>
      </c>
      <c r="O53" s="70">
        <v>618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2" t="s">
        <v>24</v>
      </c>
      <c r="C41" s="1203"/>
      <c r="D41" s="81"/>
      <c r="E41" s="1208" t="s">
        <v>25</v>
      </c>
      <c r="F41" s="1208"/>
      <c r="G41" s="1208"/>
      <c r="H41" s="1209"/>
      <c r="I41" s="82">
        <v>10296</v>
      </c>
      <c r="J41" s="83">
        <v>14237</v>
      </c>
      <c r="K41" s="83">
        <v>13867</v>
      </c>
      <c r="L41" s="83">
        <v>13177</v>
      </c>
      <c r="M41" s="84">
        <v>12958</v>
      </c>
    </row>
    <row r="42" spans="2:13" ht="27.75" customHeight="1" x14ac:dyDescent="0.15">
      <c r="B42" s="1204"/>
      <c r="C42" s="1205"/>
      <c r="D42" s="85"/>
      <c r="E42" s="1210" t="s">
        <v>26</v>
      </c>
      <c r="F42" s="1210"/>
      <c r="G42" s="1210"/>
      <c r="H42" s="1211"/>
      <c r="I42" s="86" t="s">
        <v>479</v>
      </c>
      <c r="J42" s="87">
        <v>3</v>
      </c>
      <c r="K42" s="87">
        <v>2</v>
      </c>
      <c r="L42" s="87">
        <v>1</v>
      </c>
      <c r="M42" s="88">
        <v>6</v>
      </c>
    </row>
    <row r="43" spans="2:13" ht="27.75" customHeight="1" x14ac:dyDescent="0.15">
      <c r="B43" s="1204"/>
      <c r="C43" s="1205"/>
      <c r="D43" s="85"/>
      <c r="E43" s="1210" t="s">
        <v>27</v>
      </c>
      <c r="F43" s="1210"/>
      <c r="G43" s="1210"/>
      <c r="H43" s="1211"/>
      <c r="I43" s="86">
        <v>2028</v>
      </c>
      <c r="J43" s="87">
        <v>2022</v>
      </c>
      <c r="K43" s="87">
        <v>2008</v>
      </c>
      <c r="L43" s="87">
        <v>1938</v>
      </c>
      <c r="M43" s="88">
        <v>1984</v>
      </c>
    </row>
    <row r="44" spans="2:13" ht="27.75" customHeight="1" x14ac:dyDescent="0.15">
      <c r="B44" s="1204"/>
      <c r="C44" s="1205"/>
      <c r="D44" s="85"/>
      <c r="E44" s="1210" t="s">
        <v>28</v>
      </c>
      <c r="F44" s="1210"/>
      <c r="G44" s="1210"/>
      <c r="H44" s="1211"/>
      <c r="I44" s="86">
        <v>965</v>
      </c>
      <c r="J44" s="87">
        <v>818</v>
      </c>
      <c r="K44" s="87">
        <v>706</v>
      </c>
      <c r="L44" s="87">
        <v>621</v>
      </c>
      <c r="M44" s="88">
        <v>506</v>
      </c>
    </row>
    <row r="45" spans="2:13" ht="27.75" customHeight="1" x14ac:dyDescent="0.15">
      <c r="B45" s="1204"/>
      <c r="C45" s="1205"/>
      <c r="D45" s="85"/>
      <c r="E45" s="1210" t="s">
        <v>29</v>
      </c>
      <c r="F45" s="1210"/>
      <c r="G45" s="1210"/>
      <c r="H45" s="1211"/>
      <c r="I45" s="86">
        <v>1282</v>
      </c>
      <c r="J45" s="87">
        <v>910</v>
      </c>
      <c r="K45" s="87">
        <v>1011</v>
      </c>
      <c r="L45" s="87">
        <v>634</v>
      </c>
      <c r="M45" s="88">
        <v>636</v>
      </c>
    </row>
    <row r="46" spans="2:13" ht="27.75" customHeight="1" x14ac:dyDescent="0.15">
      <c r="B46" s="1204"/>
      <c r="C46" s="1205"/>
      <c r="D46" s="89"/>
      <c r="E46" s="1210" t="s">
        <v>30</v>
      </c>
      <c r="F46" s="1210"/>
      <c r="G46" s="1210"/>
      <c r="H46" s="1211"/>
      <c r="I46" s="86">
        <v>4024</v>
      </c>
      <c r="J46" s="87" t="s">
        <v>479</v>
      </c>
      <c r="K46" s="87" t="s">
        <v>479</v>
      </c>
      <c r="L46" s="87" t="s">
        <v>479</v>
      </c>
      <c r="M46" s="88" t="s">
        <v>479</v>
      </c>
    </row>
    <row r="47" spans="2:13" ht="27.75" customHeight="1" x14ac:dyDescent="0.15">
      <c r="B47" s="1204"/>
      <c r="C47" s="1205"/>
      <c r="D47" s="90"/>
      <c r="E47" s="1212" t="s">
        <v>31</v>
      </c>
      <c r="F47" s="1213"/>
      <c r="G47" s="1213"/>
      <c r="H47" s="1214"/>
      <c r="I47" s="86" t="s">
        <v>479</v>
      </c>
      <c r="J47" s="87" t="s">
        <v>479</v>
      </c>
      <c r="K47" s="87" t="s">
        <v>479</v>
      </c>
      <c r="L47" s="87" t="s">
        <v>479</v>
      </c>
      <c r="M47" s="88" t="s">
        <v>479</v>
      </c>
    </row>
    <row r="48" spans="2:13" ht="27.75" customHeight="1" x14ac:dyDescent="0.15">
      <c r="B48" s="1204"/>
      <c r="C48" s="1205"/>
      <c r="D48" s="85"/>
      <c r="E48" s="1210" t="s">
        <v>32</v>
      </c>
      <c r="F48" s="1210"/>
      <c r="G48" s="1210"/>
      <c r="H48" s="1211"/>
      <c r="I48" s="86" t="s">
        <v>479</v>
      </c>
      <c r="J48" s="87" t="s">
        <v>479</v>
      </c>
      <c r="K48" s="87" t="s">
        <v>479</v>
      </c>
      <c r="L48" s="87" t="s">
        <v>479</v>
      </c>
      <c r="M48" s="88" t="s">
        <v>479</v>
      </c>
    </row>
    <row r="49" spans="2:13" ht="27.75" customHeight="1" x14ac:dyDescent="0.15">
      <c r="B49" s="1206"/>
      <c r="C49" s="1207"/>
      <c r="D49" s="85"/>
      <c r="E49" s="1210" t="s">
        <v>33</v>
      </c>
      <c r="F49" s="1210"/>
      <c r="G49" s="1210"/>
      <c r="H49" s="1211"/>
      <c r="I49" s="86" t="s">
        <v>479</v>
      </c>
      <c r="J49" s="87" t="s">
        <v>479</v>
      </c>
      <c r="K49" s="87" t="s">
        <v>479</v>
      </c>
      <c r="L49" s="87" t="s">
        <v>479</v>
      </c>
      <c r="M49" s="88" t="s">
        <v>479</v>
      </c>
    </row>
    <row r="50" spans="2:13" ht="27.75" customHeight="1" x14ac:dyDescent="0.15">
      <c r="B50" s="1215" t="s">
        <v>34</v>
      </c>
      <c r="C50" s="1216"/>
      <c r="D50" s="91"/>
      <c r="E50" s="1210" t="s">
        <v>35</v>
      </c>
      <c r="F50" s="1210"/>
      <c r="G50" s="1210"/>
      <c r="H50" s="1211"/>
      <c r="I50" s="86">
        <v>757</v>
      </c>
      <c r="J50" s="87">
        <v>1162</v>
      </c>
      <c r="K50" s="87">
        <v>1124</v>
      </c>
      <c r="L50" s="87">
        <v>1154</v>
      </c>
      <c r="M50" s="88">
        <v>1873</v>
      </c>
    </row>
    <row r="51" spans="2:13" ht="27.75" customHeight="1" x14ac:dyDescent="0.15">
      <c r="B51" s="1204"/>
      <c r="C51" s="1205"/>
      <c r="D51" s="85"/>
      <c r="E51" s="1210" t="s">
        <v>36</v>
      </c>
      <c r="F51" s="1210"/>
      <c r="G51" s="1210"/>
      <c r="H51" s="1211"/>
      <c r="I51" s="86">
        <v>178</v>
      </c>
      <c r="J51" s="87">
        <v>161</v>
      </c>
      <c r="K51" s="87">
        <v>141</v>
      </c>
      <c r="L51" s="87">
        <v>136</v>
      </c>
      <c r="M51" s="88">
        <v>184</v>
      </c>
    </row>
    <row r="52" spans="2:13" ht="27.75" customHeight="1" x14ac:dyDescent="0.15">
      <c r="B52" s="1206"/>
      <c r="C52" s="1207"/>
      <c r="D52" s="85"/>
      <c r="E52" s="1210" t="s">
        <v>37</v>
      </c>
      <c r="F52" s="1210"/>
      <c r="G52" s="1210"/>
      <c r="H52" s="1211"/>
      <c r="I52" s="86">
        <v>9214</v>
      </c>
      <c r="J52" s="87">
        <v>8762</v>
      </c>
      <c r="K52" s="87">
        <v>8613</v>
      </c>
      <c r="L52" s="87">
        <v>8533</v>
      </c>
      <c r="M52" s="88">
        <v>8254</v>
      </c>
    </row>
    <row r="53" spans="2:13" ht="27.75" customHeight="1" thickBot="1" x14ac:dyDescent="0.2">
      <c r="B53" s="1217" t="s">
        <v>21</v>
      </c>
      <c r="C53" s="1218"/>
      <c r="D53" s="92"/>
      <c r="E53" s="1219" t="s">
        <v>38</v>
      </c>
      <c r="F53" s="1219"/>
      <c r="G53" s="1219"/>
      <c r="H53" s="1220"/>
      <c r="I53" s="93">
        <v>8446</v>
      </c>
      <c r="J53" s="94">
        <v>7905</v>
      </c>
      <c r="K53" s="94">
        <v>7717</v>
      </c>
      <c r="L53" s="94">
        <v>6548</v>
      </c>
      <c r="M53" s="95">
        <v>5780</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551</v>
      </c>
      <c r="I42" s="354"/>
      <c r="J42" s="354"/>
      <c r="K42" s="354"/>
      <c r="L42" s="246"/>
      <c r="M42" s="246"/>
      <c r="N42" s="246"/>
      <c r="O42" s="246"/>
    </row>
    <row r="43" spans="2:17" x14ac:dyDescent="0.15">
      <c r="B43" s="250"/>
      <c r="C43" s="246"/>
      <c r="D43" s="246"/>
      <c r="E43" s="246"/>
      <c r="F43" s="246"/>
      <c r="G43" s="1235" t="s">
        <v>552</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553</v>
      </c>
    </row>
    <row r="50" spans="1:17" x14ac:dyDescent="0.15">
      <c r="B50" s="250"/>
      <c r="C50" s="246"/>
      <c r="D50" s="246"/>
      <c r="E50" s="246"/>
      <c r="F50" s="246"/>
      <c r="G50" s="1244"/>
      <c r="H50" s="1245"/>
      <c r="I50" s="1245"/>
      <c r="J50" s="1246"/>
      <c r="K50" s="356" t="s">
        <v>519</v>
      </c>
      <c r="L50" s="356" t="s">
        <v>520</v>
      </c>
      <c r="M50" s="356" t="s">
        <v>521</v>
      </c>
      <c r="N50" s="356" t="s">
        <v>522</v>
      </c>
      <c r="O50" s="356" t="s">
        <v>523</v>
      </c>
    </row>
    <row r="51" spans="1:17" x14ac:dyDescent="0.15">
      <c r="B51" s="250"/>
      <c r="C51" s="246"/>
      <c r="D51" s="246"/>
      <c r="E51" s="246"/>
      <c r="F51" s="246"/>
      <c r="G51" s="1247" t="s">
        <v>554</v>
      </c>
      <c r="H51" s="1248"/>
      <c r="I51" s="1253" t="s">
        <v>555</v>
      </c>
      <c r="J51" s="1253"/>
      <c r="K51" s="1256"/>
      <c r="L51" s="1256"/>
      <c r="M51" s="1256"/>
      <c r="N51" s="1221">
        <v>154</v>
      </c>
      <c r="O51" s="1221">
        <v>138.9</v>
      </c>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556</v>
      </c>
      <c r="J53" s="1233"/>
      <c r="K53" s="1255"/>
      <c r="L53" s="1255"/>
      <c r="M53" s="1255"/>
      <c r="N53" s="1225">
        <v>58.7</v>
      </c>
      <c r="O53" s="1225">
        <v>59.5</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557</v>
      </c>
      <c r="H55" s="1228"/>
      <c r="I55" s="1233" t="s">
        <v>555</v>
      </c>
      <c r="J55" s="1233"/>
      <c r="K55" s="1256"/>
      <c r="L55" s="1256"/>
      <c r="M55" s="1256"/>
      <c r="N55" s="1221">
        <v>13</v>
      </c>
      <c r="O55" s="1221">
        <v>21</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556</v>
      </c>
      <c r="J57" s="1223"/>
      <c r="K57" s="1255"/>
      <c r="L57" s="1255"/>
      <c r="M57" s="1255"/>
      <c r="N57" s="1225">
        <v>53.4</v>
      </c>
      <c r="O57" s="1225">
        <v>53.4</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558</v>
      </c>
      <c r="C63" s="246"/>
      <c r="D63" s="246"/>
      <c r="E63" s="246"/>
      <c r="F63" s="246"/>
      <c r="G63" s="246"/>
      <c r="H63" s="246"/>
      <c r="I63" s="246"/>
      <c r="J63" s="246"/>
      <c r="K63" s="246"/>
      <c r="L63" s="246"/>
      <c r="M63" s="246"/>
      <c r="N63" s="246"/>
      <c r="O63" s="246"/>
    </row>
    <row r="64" spans="1:17" x14ac:dyDescent="0.15">
      <c r="B64" s="250"/>
      <c r="C64" s="246"/>
      <c r="D64" s="246"/>
      <c r="E64" s="246"/>
      <c r="F64" s="246"/>
      <c r="G64" s="353" t="s">
        <v>551</v>
      </c>
      <c r="I64" s="354"/>
      <c r="J64" s="354"/>
      <c r="K64" s="354"/>
      <c r="L64" s="246"/>
      <c r="M64" s="246"/>
      <c r="N64" s="246"/>
      <c r="O64" s="246"/>
    </row>
    <row r="65" spans="2:30" x14ac:dyDescent="0.15">
      <c r="B65" s="250"/>
      <c r="C65" s="246"/>
      <c r="D65" s="246"/>
      <c r="E65" s="246"/>
      <c r="F65" s="246"/>
      <c r="G65" s="1235" t="s">
        <v>559</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560</v>
      </c>
      <c r="I71" s="370"/>
      <c r="J71" s="366"/>
      <c r="K71" s="366"/>
      <c r="L71" s="367"/>
      <c r="M71" s="366"/>
      <c r="N71" s="367"/>
      <c r="O71" s="368"/>
    </row>
    <row r="72" spans="2:30" x14ac:dyDescent="0.15">
      <c r="B72" s="250"/>
      <c r="C72" s="246"/>
      <c r="D72" s="246"/>
      <c r="E72" s="246"/>
      <c r="F72" s="246"/>
      <c r="G72" s="1244"/>
      <c r="H72" s="1245"/>
      <c r="I72" s="1245"/>
      <c r="J72" s="1246"/>
      <c r="K72" s="356" t="s">
        <v>519</v>
      </c>
      <c r="L72" s="356" t="s">
        <v>520</v>
      </c>
      <c r="M72" s="356" t="s">
        <v>521</v>
      </c>
      <c r="N72" s="356" t="s">
        <v>522</v>
      </c>
      <c r="O72" s="356" t="s">
        <v>523</v>
      </c>
    </row>
    <row r="73" spans="2:30" x14ac:dyDescent="0.15">
      <c r="B73" s="250"/>
      <c r="C73" s="246"/>
      <c r="D73" s="246"/>
      <c r="E73" s="246"/>
      <c r="F73" s="246"/>
      <c r="G73" s="1247" t="s">
        <v>554</v>
      </c>
      <c r="H73" s="1248"/>
      <c r="I73" s="1253" t="s">
        <v>555</v>
      </c>
      <c r="J73" s="1253"/>
      <c r="K73" s="1234">
        <v>207.2</v>
      </c>
      <c r="L73" s="1234">
        <v>192.1</v>
      </c>
      <c r="M73" s="1221">
        <v>188.9</v>
      </c>
      <c r="N73" s="1221">
        <v>154</v>
      </c>
      <c r="O73" s="1221">
        <v>138.9</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561</v>
      </c>
      <c r="J75" s="1233"/>
      <c r="K75" s="1225">
        <v>16.100000000000001</v>
      </c>
      <c r="L75" s="1225">
        <v>13.5</v>
      </c>
      <c r="M75" s="1225">
        <v>13.2</v>
      </c>
      <c r="N75" s="1225">
        <v>13.4</v>
      </c>
      <c r="O75" s="1225">
        <v>14.7</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557</v>
      </c>
      <c r="H77" s="1228"/>
      <c r="I77" s="1233" t="s">
        <v>555</v>
      </c>
      <c r="J77" s="1233"/>
      <c r="K77" s="1234">
        <v>30.7</v>
      </c>
      <c r="L77" s="1234">
        <v>22.3</v>
      </c>
      <c r="M77" s="1221">
        <v>20.3</v>
      </c>
      <c r="N77" s="1221">
        <v>13</v>
      </c>
      <c r="O77" s="1221">
        <v>21</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561</v>
      </c>
      <c r="J79" s="1223"/>
      <c r="K79" s="1224">
        <v>9.1999999999999993</v>
      </c>
      <c r="L79" s="1224">
        <v>8.5</v>
      </c>
      <c r="M79" s="1224">
        <v>7.7</v>
      </c>
      <c r="N79" s="1224">
        <v>6.8</v>
      </c>
      <c r="O79" s="1224">
        <v>6.8</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39234</v>
      </c>
      <c r="E3" s="118"/>
      <c r="F3" s="119">
        <v>46819</v>
      </c>
      <c r="G3" s="120"/>
      <c r="H3" s="121"/>
    </row>
    <row r="4" spans="1:8" x14ac:dyDescent="0.15">
      <c r="A4" s="122"/>
      <c r="B4" s="123"/>
      <c r="C4" s="124"/>
      <c r="D4" s="125">
        <v>26896</v>
      </c>
      <c r="E4" s="126"/>
      <c r="F4" s="127">
        <v>24121</v>
      </c>
      <c r="G4" s="128"/>
      <c r="H4" s="129"/>
    </row>
    <row r="5" spans="1:8" x14ac:dyDescent="0.15">
      <c r="A5" s="110" t="s">
        <v>513</v>
      </c>
      <c r="B5" s="115"/>
      <c r="C5" s="116"/>
      <c r="D5" s="117">
        <v>52488</v>
      </c>
      <c r="E5" s="118"/>
      <c r="F5" s="119">
        <v>53270</v>
      </c>
      <c r="G5" s="120"/>
      <c r="H5" s="121"/>
    </row>
    <row r="6" spans="1:8" x14ac:dyDescent="0.15">
      <c r="A6" s="122"/>
      <c r="B6" s="123"/>
      <c r="C6" s="124"/>
      <c r="D6" s="125">
        <v>13191</v>
      </c>
      <c r="E6" s="126"/>
      <c r="F6" s="127">
        <v>24316</v>
      </c>
      <c r="G6" s="128"/>
      <c r="H6" s="129"/>
    </row>
    <row r="7" spans="1:8" x14ac:dyDescent="0.15">
      <c r="A7" s="110" t="s">
        <v>514</v>
      </c>
      <c r="B7" s="115"/>
      <c r="C7" s="116"/>
      <c r="D7" s="117">
        <v>46724</v>
      </c>
      <c r="E7" s="118"/>
      <c r="F7" s="119">
        <v>53292</v>
      </c>
      <c r="G7" s="120"/>
      <c r="H7" s="121"/>
    </row>
    <row r="8" spans="1:8" x14ac:dyDescent="0.15">
      <c r="A8" s="122"/>
      <c r="B8" s="123"/>
      <c r="C8" s="124"/>
      <c r="D8" s="125">
        <v>35786</v>
      </c>
      <c r="E8" s="126"/>
      <c r="F8" s="127">
        <v>28900</v>
      </c>
      <c r="G8" s="128"/>
      <c r="H8" s="129"/>
    </row>
    <row r="9" spans="1:8" x14ac:dyDescent="0.15">
      <c r="A9" s="110" t="s">
        <v>515</v>
      </c>
      <c r="B9" s="115"/>
      <c r="C9" s="116"/>
      <c r="D9" s="117">
        <v>42337</v>
      </c>
      <c r="E9" s="118"/>
      <c r="F9" s="119">
        <v>49919</v>
      </c>
      <c r="G9" s="120"/>
      <c r="H9" s="121"/>
    </row>
    <row r="10" spans="1:8" x14ac:dyDescent="0.15">
      <c r="A10" s="122"/>
      <c r="B10" s="123"/>
      <c r="C10" s="124"/>
      <c r="D10" s="125">
        <v>20914</v>
      </c>
      <c r="E10" s="126"/>
      <c r="F10" s="127">
        <v>26398</v>
      </c>
      <c r="G10" s="128"/>
      <c r="H10" s="129"/>
    </row>
    <row r="11" spans="1:8" x14ac:dyDescent="0.15">
      <c r="A11" s="110" t="s">
        <v>516</v>
      </c>
      <c r="B11" s="115"/>
      <c r="C11" s="116"/>
      <c r="D11" s="117">
        <v>42768</v>
      </c>
      <c r="E11" s="118"/>
      <c r="F11" s="119">
        <v>47738</v>
      </c>
      <c r="G11" s="120"/>
      <c r="H11" s="121"/>
    </row>
    <row r="12" spans="1:8" x14ac:dyDescent="0.15">
      <c r="A12" s="122"/>
      <c r="B12" s="123"/>
      <c r="C12" s="130"/>
      <c r="D12" s="125">
        <v>34029</v>
      </c>
      <c r="E12" s="126"/>
      <c r="F12" s="127">
        <v>24937</v>
      </c>
      <c r="G12" s="128"/>
      <c r="H12" s="129"/>
    </row>
    <row r="13" spans="1:8" x14ac:dyDescent="0.15">
      <c r="A13" s="110"/>
      <c r="B13" s="115"/>
      <c r="C13" s="131"/>
      <c r="D13" s="132">
        <v>44710</v>
      </c>
      <c r="E13" s="133"/>
      <c r="F13" s="134">
        <v>50208</v>
      </c>
      <c r="G13" s="135"/>
      <c r="H13" s="121"/>
    </row>
    <row r="14" spans="1:8" x14ac:dyDescent="0.15">
      <c r="A14" s="122"/>
      <c r="B14" s="123"/>
      <c r="C14" s="124"/>
      <c r="D14" s="125">
        <v>26163</v>
      </c>
      <c r="E14" s="126"/>
      <c r="F14" s="127">
        <v>25734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5.16</v>
      </c>
      <c r="C19" s="136">
        <f>ROUND(VALUE(SUBSTITUTE(実質収支比率等に係る経年分析!G$48,"▲","-")),2)</f>
        <v>5.58</v>
      </c>
      <c r="D19" s="136">
        <f>ROUND(VALUE(SUBSTITUTE(実質収支比率等に係る経年分析!H$48,"▲","-")),2)</f>
        <v>6.02</v>
      </c>
      <c r="E19" s="136">
        <f>ROUND(VALUE(SUBSTITUTE(実質収支比率等に係る経年分析!I$48,"▲","-")),2)</f>
        <v>4.92</v>
      </c>
      <c r="F19" s="136">
        <f>ROUND(VALUE(SUBSTITUTE(実質収支比率等に係る経年分析!J$48,"▲","-")),2)</f>
        <v>3.36</v>
      </c>
    </row>
    <row r="20" spans="1:11" x14ac:dyDescent="0.15">
      <c r="A20" s="136" t="s">
        <v>43</v>
      </c>
      <c r="B20" s="136">
        <f>ROUND(VALUE(SUBSTITUTE(実質収支比率等に係る経年分析!F$47,"▲","-")),2)</f>
        <v>14.17</v>
      </c>
      <c r="C20" s="136">
        <f>ROUND(VALUE(SUBSTITUTE(実質収支比率等に係る経年分析!G$47,"▲","-")),2)</f>
        <v>20.34</v>
      </c>
      <c r="D20" s="136">
        <f>ROUND(VALUE(SUBSTITUTE(実質収支比率等に係る経年分析!H$47,"▲","-")),2)</f>
        <v>21.68</v>
      </c>
      <c r="E20" s="136">
        <f>ROUND(VALUE(SUBSTITUTE(実質収支比率等に係る経年分析!I$47,"▲","-")),2)</f>
        <v>21.74</v>
      </c>
      <c r="F20" s="136">
        <f>ROUND(VALUE(SUBSTITUTE(実質収支比率等に係る経年分析!J$47,"▲","-")),2)</f>
        <v>21.77</v>
      </c>
    </row>
    <row r="21" spans="1:11" x14ac:dyDescent="0.15">
      <c r="A21" s="136" t="s">
        <v>44</v>
      </c>
      <c r="B21" s="136">
        <f>IF(ISNUMBER(VALUE(SUBSTITUTE(実質収支比率等に係る経年分析!F$49,"▲","-"))),ROUND(VALUE(SUBSTITUTE(実質収支比率等に係る経年分析!F$49,"▲","-")),2),NA())</f>
        <v>-0.14000000000000001</v>
      </c>
      <c r="C21" s="136">
        <f>IF(ISNUMBER(VALUE(SUBSTITUTE(実質収支比率等に係る経年分析!G$49,"▲","-"))),ROUND(VALUE(SUBSTITUTE(実質収支比率等に係る経年分析!G$49,"▲","-")),2),NA())</f>
        <v>6.74</v>
      </c>
      <c r="D21" s="136">
        <f>IF(ISNUMBER(VALUE(SUBSTITUTE(実質収支比率等に係る経年分析!H$49,"▲","-"))),ROUND(VALUE(SUBSTITUTE(実質収支比率等に係る経年分析!H$49,"▲","-")),2),NA())</f>
        <v>3.25</v>
      </c>
      <c r="E21" s="136">
        <f>IF(ISNUMBER(VALUE(SUBSTITUTE(実質収支比率等に係る経年分析!I$49,"▲","-"))),ROUND(VALUE(SUBSTITUTE(実質収支比率等に係る経年分析!I$49,"▲","-")),2),NA())</f>
        <v>2.62</v>
      </c>
      <c r="F21" s="136">
        <f>IF(ISNUMBER(VALUE(SUBSTITUTE(実質収支比率等に係る経年分析!J$49,"▲","-"))),ROUND(VALUE(SUBSTITUTE(実質収支比率等に係る経年分析!J$49,"▲","-")),2),NA())</f>
        <v>-2.42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住宅新築資金等貸付事業特別会計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0.06</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0.12</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7.0000000000000007E-2</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x14ac:dyDescent="0.15">
      <c r="A31" s="137" t="str">
        <f>IF(連結実質赤字比率に係る赤字・黒字の構成分析!C$39="",NA(),連結実質赤字比率に係る赤字・黒字の構成分析!C$39)</f>
        <v>介護保険特別会計（介護ｻｰﾋﾞｽ事業）</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0.18</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0.14000000000000001</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0.11</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0.01</v>
      </c>
    </row>
    <row r="32" spans="1:11" x14ac:dyDescent="0.15">
      <c r="A32" s="137" t="str">
        <f>IF(連結実質赤字比率に係る赤字・黒字の構成分析!C$38="",NA(),連結実質赤字比率に係る赤字・黒字の構成分析!C$38)</f>
        <v>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0.11</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0.19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7.0000000000000007E-2</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0.17</v>
      </c>
    </row>
    <row r="33" spans="1:16" x14ac:dyDescent="0.15">
      <c r="A33" s="137" t="str">
        <f>IF(連結実質赤字比率に係る赤字・黒字の構成分析!C$37="",NA(),連結実質赤字比率に係る赤字・黒字の構成分析!C$37)</f>
        <v>国民健康保険特別会計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2.95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2.99</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2.6</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1.96</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0.28999999999999998</v>
      </c>
    </row>
    <row r="34" spans="1:16" x14ac:dyDescent="0.15">
      <c r="A34" s="137" t="str">
        <f>IF(連結実質赤字比率に係る赤字・黒字の構成分析!C$36="",NA(),連結実質赤字比率に係る赤字・黒字の構成分析!C$36)</f>
        <v>介護保険特別会計（保険事業）</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0.73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0.7</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0.76</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1.22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1.33</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5.15</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5.57</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4.91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3.35</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14.91</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16.3</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17.77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18.02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19.95</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967</v>
      </c>
      <c r="E42" s="138"/>
      <c r="F42" s="138"/>
      <c r="G42" s="138">
        <f>'実質公債費比率（分子）の構造'!L$52</f>
        <v>968</v>
      </c>
      <c r="H42" s="138"/>
      <c r="I42" s="138"/>
      <c r="J42" s="138">
        <f>'実質公債費比率（分子）の構造'!M$52</f>
        <v>932</v>
      </c>
      <c r="K42" s="138"/>
      <c r="L42" s="138"/>
      <c r="M42" s="138">
        <f>'実質公債費比率（分子）の構造'!N$52</f>
        <v>883</v>
      </c>
      <c r="N42" s="138"/>
      <c r="O42" s="138"/>
      <c r="P42" s="138">
        <f>'実質公債費比率（分子）の構造'!O$52</f>
        <v>818</v>
      </c>
    </row>
    <row r="43" spans="1:16" x14ac:dyDescent="0.15">
      <c r="A43" s="138" t="s">
        <v>52</v>
      </c>
      <c r="B43" s="138">
        <f>'実質公債費比率（分子）の構造'!K$51</f>
        <v>2</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134</v>
      </c>
      <c r="C45" s="138"/>
      <c r="D45" s="138"/>
      <c r="E45" s="138">
        <f>'実質公債費比率（分子）の構造'!L$49</f>
        <v>144</v>
      </c>
      <c r="F45" s="138"/>
      <c r="G45" s="138"/>
      <c r="H45" s="138">
        <f>'実質公債費比率（分子）の構造'!M$49</f>
        <v>132</v>
      </c>
      <c r="I45" s="138"/>
      <c r="J45" s="138"/>
      <c r="K45" s="138">
        <f>'実質公債費比率（分子）の構造'!N$49</f>
        <v>128</v>
      </c>
      <c r="L45" s="138"/>
      <c r="M45" s="138"/>
      <c r="N45" s="138">
        <f>'実質公債費比率（分子）の構造'!O$49</f>
        <v>119</v>
      </c>
      <c r="O45" s="138"/>
      <c r="P45" s="138"/>
    </row>
    <row r="46" spans="1:16" x14ac:dyDescent="0.15">
      <c r="A46" s="138" t="s">
        <v>55</v>
      </c>
      <c r="B46" s="138">
        <f>'実質公債費比率（分子）の構造'!K$48</f>
        <v>118</v>
      </c>
      <c r="C46" s="138"/>
      <c r="D46" s="138"/>
      <c r="E46" s="138">
        <f>'実質公債費比率（分子）の構造'!L$48</f>
        <v>118</v>
      </c>
      <c r="F46" s="138"/>
      <c r="G46" s="138"/>
      <c r="H46" s="138">
        <f>'実質公債費比率（分子）の構造'!M$48</f>
        <v>121</v>
      </c>
      <c r="I46" s="138"/>
      <c r="J46" s="138"/>
      <c r="K46" s="138">
        <f>'実質公債費比率（分子）の構造'!N$48</f>
        <v>110</v>
      </c>
      <c r="L46" s="138"/>
      <c r="M46" s="138"/>
      <c r="N46" s="138">
        <f>'実質公債費比率（分子）の構造'!O$48</f>
        <v>129</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1260</v>
      </c>
      <c r="C49" s="138"/>
      <c r="D49" s="138"/>
      <c r="E49" s="138">
        <f>'実質公債費比率（分子）の構造'!L$45</f>
        <v>1164</v>
      </c>
      <c r="F49" s="138"/>
      <c r="G49" s="138"/>
      <c r="H49" s="138">
        <f>'実質公債費比率（分子）の構造'!M$45</f>
        <v>1301</v>
      </c>
      <c r="I49" s="138"/>
      <c r="J49" s="138"/>
      <c r="K49" s="138">
        <f>'実質公債費比率（分子）の構造'!N$45</f>
        <v>1243</v>
      </c>
      <c r="L49" s="138"/>
      <c r="M49" s="138"/>
      <c r="N49" s="138">
        <f>'実質公債費比率（分子）の構造'!O$45</f>
        <v>1188</v>
      </c>
      <c r="O49" s="138"/>
      <c r="P49" s="138"/>
    </row>
    <row r="50" spans="1:16" x14ac:dyDescent="0.15">
      <c r="A50" s="138" t="s">
        <v>59</v>
      </c>
      <c r="B50" s="138" t="e">
        <f>NA()</f>
        <v>#N/A</v>
      </c>
      <c r="C50" s="138">
        <f>IF(ISNUMBER('実質公債費比率（分子）の構造'!K$53),'実質公債費比率（分子）の構造'!K$53,NA())</f>
        <v>547</v>
      </c>
      <c r="D50" s="138" t="e">
        <f>NA()</f>
        <v>#N/A</v>
      </c>
      <c r="E50" s="138" t="e">
        <f>NA()</f>
        <v>#N/A</v>
      </c>
      <c r="F50" s="138">
        <f>IF(ISNUMBER('実質公債費比率（分子）の構造'!L$53),'実質公債費比率（分子）の構造'!L$53,NA())</f>
        <v>458</v>
      </c>
      <c r="G50" s="138" t="e">
        <f>NA()</f>
        <v>#N/A</v>
      </c>
      <c r="H50" s="138" t="e">
        <f>NA()</f>
        <v>#N/A</v>
      </c>
      <c r="I50" s="138">
        <f>IF(ISNUMBER('実質公債費比率（分子）の構造'!M$53),'実質公債費比率（分子）の構造'!M$53,NA())</f>
        <v>622</v>
      </c>
      <c r="J50" s="138" t="e">
        <f>NA()</f>
        <v>#N/A</v>
      </c>
      <c r="K50" s="138" t="e">
        <f>NA()</f>
        <v>#N/A</v>
      </c>
      <c r="L50" s="138">
        <f>IF(ISNUMBER('実質公債費比率（分子）の構造'!N$53),'実質公債費比率（分子）の構造'!N$53,NA())</f>
        <v>598</v>
      </c>
      <c r="M50" s="138" t="e">
        <f>NA()</f>
        <v>#N/A</v>
      </c>
      <c r="N50" s="138" t="e">
        <f>NA()</f>
        <v>#N/A</v>
      </c>
      <c r="O50" s="138">
        <f>IF(ISNUMBER('実質公債費比率（分子）の構造'!O$53),'実質公債費比率（分子）の構造'!O$53,NA())</f>
        <v>618</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9214</v>
      </c>
      <c r="E56" s="137"/>
      <c r="F56" s="137"/>
      <c r="G56" s="137">
        <f>'将来負担比率（分子）の構造'!J$52</f>
        <v>8762</v>
      </c>
      <c r="H56" s="137"/>
      <c r="I56" s="137"/>
      <c r="J56" s="137">
        <f>'将来負担比率（分子）の構造'!K$52</f>
        <v>8613</v>
      </c>
      <c r="K56" s="137"/>
      <c r="L56" s="137"/>
      <c r="M56" s="137">
        <f>'将来負担比率（分子）の構造'!L$52</f>
        <v>8533</v>
      </c>
      <c r="N56" s="137"/>
      <c r="O56" s="137"/>
      <c r="P56" s="137">
        <f>'将来負担比率（分子）の構造'!M$52</f>
        <v>8254</v>
      </c>
    </row>
    <row r="57" spans="1:16" x14ac:dyDescent="0.15">
      <c r="A57" s="137" t="s">
        <v>36</v>
      </c>
      <c r="B57" s="137"/>
      <c r="C57" s="137"/>
      <c r="D57" s="137">
        <f>'将来負担比率（分子）の構造'!I$51</f>
        <v>178</v>
      </c>
      <c r="E57" s="137"/>
      <c r="F57" s="137"/>
      <c r="G57" s="137">
        <f>'将来負担比率（分子）の構造'!J$51</f>
        <v>161</v>
      </c>
      <c r="H57" s="137"/>
      <c r="I57" s="137"/>
      <c r="J57" s="137">
        <f>'将来負担比率（分子）の構造'!K$51</f>
        <v>141</v>
      </c>
      <c r="K57" s="137"/>
      <c r="L57" s="137"/>
      <c r="M57" s="137">
        <f>'将来負担比率（分子）の構造'!L$51</f>
        <v>136</v>
      </c>
      <c r="N57" s="137"/>
      <c r="O57" s="137"/>
      <c r="P57" s="137">
        <f>'将来負担比率（分子）の構造'!M$51</f>
        <v>184</v>
      </c>
    </row>
    <row r="58" spans="1:16" x14ac:dyDescent="0.15">
      <c r="A58" s="137" t="s">
        <v>35</v>
      </c>
      <c r="B58" s="137"/>
      <c r="C58" s="137"/>
      <c r="D58" s="137">
        <f>'将来負担比率（分子）の構造'!I$50</f>
        <v>757</v>
      </c>
      <c r="E58" s="137"/>
      <c r="F58" s="137"/>
      <c r="G58" s="137">
        <f>'将来負担比率（分子）の構造'!J$50</f>
        <v>1162</v>
      </c>
      <c r="H58" s="137"/>
      <c r="I58" s="137"/>
      <c r="J58" s="137">
        <f>'将来負担比率（分子）の構造'!K$50</f>
        <v>1124</v>
      </c>
      <c r="K58" s="137"/>
      <c r="L58" s="137"/>
      <c r="M58" s="137">
        <f>'将来負担比率（分子）の構造'!L$50</f>
        <v>1154</v>
      </c>
      <c r="N58" s="137"/>
      <c r="O58" s="137"/>
      <c r="P58" s="137">
        <f>'将来負担比率（分子）の構造'!M$50</f>
        <v>1873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4024</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1282</v>
      </c>
      <c r="C62" s="137"/>
      <c r="D62" s="137"/>
      <c r="E62" s="137">
        <f>'将来負担比率（分子）の構造'!J$45</f>
        <v>910</v>
      </c>
      <c r="F62" s="137"/>
      <c r="G62" s="137"/>
      <c r="H62" s="137">
        <f>'将来負担比率（分子）の構造'!K$45</f>
        <v>1011</v>
      </c>
      <c r="I62" s="137"/>
      <c r="J62" s="137"/>
      <c r="K62" s="137">
        <f>'将来負担比率（分子）の構造'!L$45</f>
        <v>634</v>
      </c>
      <c r="L62" s="137"/>
      <c r="M62" s="137"/>
      <c r="N62" s="137">
        <f>'将来負担比率（分子）の構造'!M$45</f>
        <v>636</v>
      </c>
      <c r="O62" s="137"/>
      <c r="P62" s="137"/>
    </row>
    <row r="63" spans="1:16" x14ac:dyDescent="0.15">
      <c r="A63" s="137" t="s">
        <v>28</v>
      </c>
      <c r="B63" s="137">
        <f>'将来負担比率（分子）の構造'!I$44</f>
        <v>965</v>
      </c>
      <c r="C63" s="137"/>
      <c r="D63" s="137"/>
      <c r="E63" s="137">
        <f>'将来負担比率（分子）の構造'!J$44</f>
        <v>818</v>
      </c>
      <c r="F63" s="137"/>
      <c r="G63" s="137"/>
      <c r="H63" s="137">
        <f>'将来負担比率（分子）の構造'!K$44</f>
        <v>706</v>
      </c>
      <c r="I63" s="137"/>
      <c r="J63" s="137"/>
      <c r="K63" s="137">
        <f>'将来負担比率（分子）の構造'!L$44</f>
        <v>621</v>
      </c>
      <c r="L63" s="137"/>
      <c r="M63" s="137"/>
      <c r="N63" s="137">
        <f>'将来負担比率（分子）の構造'!M$44</f>
        <v>506</v>
      </c>
      <c r="O63" s="137"/>
      <c r="P63" s="137"/>
    </row>
    <row r="64" spans="1:16" x14ac:dyDescent="0.15">
      <c r="A64" s="137" t="s">
        <v>27</v>
      </c>
      <c r="B64" s="137">
        <f>'将来負担比率（分子）の構造'!I$43</f>
        <v>2028</v>
      </c>
      <c r="C64" s="137"/>
      <c r="D64" s="137"/>
      <c r="E64" s="137">
        <f>'将来負担比率（分子）の構造'!J$43</f>
        <v>2022</v>
      </c>
      <c r="F64" s="137"/>
      <c r="G64" s="137"/>
      <c r="H64" s="137">
        <f>'将来負担比率（分子）の構造'!K$43</f>
        <v>2008</v>
      </c>
      <c r="I64" s="137"/>
      <c r="J64" s="137"/>
      <c r="K64" s="137">
        <f>'将来負担比率（分子）の構造'!L$43</f>
        <v>1938</v>
      </c>
      <c r="L64" s="137"/>
      <c r="M64" s="137"/>
      <c r="N64" s="137">
        <f>'将来負担比率（分子）の構造'!M$43</f>
        <v>1984</v>
      </c>
      <c r="O64" s="137"/>
      <c r="P64" s="137"/>
    </row>
    <row r="65" spans="1:16" x14ac:dyDescent="0.15">
      <c r="A65" s="137" t="s">
        <v>26</v>
      </c>
      <c r="B65" s="137" t="str">
        <f>'将来負担比率（分子）の構造'!I$42</f>
        <v>-</v>
      </c>
      <c r="C65" s="137"/>
      <c r="D65" s="137"/>
      <c r="E65" s="137">
        <f>'将来負担比率（分子）の構造'!J$42</f>
        <v>3</v>
      </c>
      <c r="F65" s="137"/>
      <c r="G65" s="137"/>
      <c r="H65" s="137">
        <f>'将来負担比率（分子）の構造'!K$42</f>
        <v>2</v>
      </c>
      <c r="I65" s="137"/>
      <c r="J65" s="137"/>
      <c r="K65" s="137">
        <f>'将来負担比率（分子）の構造'!L$42</f>
        <v>1</v>
      </c>
      <c r="L65" s="137"/>
      <c r="M65" s="137"/>
      <c r="N65" s="137">
        <f>'将来負担比率（分子）の構造'!M$42</f>
        <v>6</v>
      </c>
      <c r="O65" s="137"/>
      <c r="P65" s="137"/>
    </row>
    <row r="66" spans="1:16" x14ac:dyDescent="0.15">
      <c r="A66" s="137" t="s">
        <v>25</v>
      </c>
      <c r="B66" s="137">
        <f>'将来負担比率（分子）の構造'!I$41</f>
        <v>10296</v>
      </c>
      <c r="C66" s="137"/>
      <c r="D66" s="137"/>
      <c r="E66" s="137">
        <f>'将来負担比率（分子）の構造'!J$41</f>
        <v>14237</v>
      </c>
      <c r="F66" s="137"/>
      <c r="G66" s="137"/>
      <c r="H66" s="137">
        <f>'将来負担比率（分子）の構造'!K$41</f>
        <v>13867</v>
      </c>
      <c r="I66" s="137"/>
      <c r="J66" s="137"/>
      <c r="K66" s="137">
        <f>'将来負担比率（分子）の構造'!L$41</f>
        <v>13177</v>
      </c>
      <c r="L66" s="137"/>
      <c r="M66" s="137"/>
      <c r="N66" s="137">
        <f>'将来負担比率（分子）の構造'!M$41</f>
        <v>12958</v>
      </c>
      <c r="O66" s="137"/>
      <c r="P66" s="137"/>
    </row>
    <row r="67" spans="1:16" x14ac:dyDescent="0.15">
      <c r="A67" s="137" t="s">
        <v>63</v>
      </c>
      <c r="B67" s="137" t="e">
        <f>NA()</f>
        <v>#N/A</v>
      </c>
      <c r="C67" s="137">
        <f>IF(ISNUMBER('将来負担比率（分子）の構造'!I$53), IF('将来負担比率（分子）の構造'!I$53 &lt; 0, 0, '将来負担比率（分子）の構造'!I$53), NA())</f>
        <v>8446</v>
      </c>
      <c r="D67" s="137" t="e">
        <f>NA()</f>
        <v>#N/A</v>
      </c>
      <c r="E67" s="137" t="e">
        <f>NA()</f>
        <v>#N/A</v>
      </c>
      <c r="F67" s="137">
        <f>IF(ISNUMBER('将来負担比率（分子）の構造'!J$53), IF('将来負担比率（分子）の構造'!J$53 &lt; 0, 0, '将来負担比率（分子）の構造'!J$53), NA())</f>
        <v>7905</v>
      </c>
      <c r="G67" s="137" t="e">
        <f>NA()</f>
        <v>#N/A</v>
      </c>
      <c r="H67" s="137" t="e">
        <f>NA()</f>
        <v>#N/A</v>
      </c>
      <c r="I67" s="137">
        <f>IF(ISNUMBER('将来負担比率（分子）の構造'!K$53), IF('将来負担比率（分子）の構造'!K$53 &lt; 0, 0, '将来負担比率（分子）の構造'!K$53), NA())</f>
        <v>7717</v>
      </c>
      <c r="J67" s="137" t="e">
        <f>NA()</f>
        <v>#N/A</v>
      </c>
      <c r="K67" s="137" t="e">
        <f>NA()</f>
        <v>#N/A</v>
      </c>
      <c r="L67" s="137">
        <f>IF(ISNUMBER('将来負担比率（分子）の構造'!L$53), IF('将来負担比率（分子）の構造'!L$53 &lt; 0, 0, '将来負担比率（分子）の構造'!L$53), NA())</f>
        <v>6548</v>
      </c>
      <c r="M67" s="137" t="e">
        <f>NA()</f>
        <v>#N/A</v>
      </c>
      <c r="N67" s="137" t="e">
        <f>NA()</f>
        <v>#N/A</v>
      </c>
      <c r="O67" s="137">
        <f>IF(ISNUMBER('将来負担比率（分子）の構造'!M$53), IF('将来負担比率（分子）の構造'!M$53 &lt; 0, 0, '将来負担比率（分子）の構造'!M$53), NA())</f>
        <v>5780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2100246</v>
      </c>
      <c r="S5" s="615"/>
      <c r="T5" s="615"/>
      <c r="U5" s="615"/>
      <c r="V5" s="615"/>
      <c r="W5" s="615"/>
      <c r="X5" s="615"/>
      <c r="Y5" s="616"/>
      <c r="Z5" s="617">
        <v>26.5</v>
      </c>
      <c r="AA5" s="617"/>
      <c r="AB5" s="617"/>
      <c r="AC5" s="617"/>
      <c r="AD5" s="618">
        <v>2100246</v>
      </c>
      <c r="AE5" s="618"/>
      <c r="AF5" s="618"/>
      <c r="AG5" s="618"/>
      <c r="AH5" s="618"/>
      <c r="AI5" s="618"/>
      <c r="AJ5" s="618"/>
      <c r="AK5" s="618"/>
      <c r="AL5" s="619">
        <v>45.5</v>
      </c>
      <c r="AM5" s="620"/>
      <c r="AN5" s="620"/>
      <c r="AO5" s="621"/>
      <c r="AP5" s="611" t="s">
        <v>208</v>
      </c>
      <c r="AQ5" s="612"/>
      <c r="AR5" s="612"/>
      <c r="AS5" s="612"/>
      <c r="AT5" s="612"/>
      <c r="AU5" s="612"/>
      <c r="AV5" s="612"/>
      <c r="AW5" s="612"/>
      <c r="AX5" s="612"/>
      <c r="AY5" s="612"/>
      <c r="AZ5" s="612"/>
      <c r="BA5" s="612"/>
      <c r="BB5" s="612"/>
      <c r="BC5" s="612"/>
      <c r="BD5" s="612"/>
      <c r="BE5" s="612"/>
      <c r="BF5" s="613"/>
      <c r="BG5" s="625">
        <v>2100246</v>
      </c>
      <c r="BH5" s="626"/>
      <c r="BI5" s="626"/>
      <c r="BJ5" s="626"/>
      <c r="BK5" s="626"/>
      <c r="BL5" s="626"/>
      <c r="BM5" s="626"/>
      <c r="BN5" s="627"/>
      <c r="BO5" s="628">
        <v>100</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49499</v>
      </c>
      <c r="S6" s="626"/>
      <c r="T6" s="626"/>
      <c r="U6" s="626"/>
      <c r="V6" s="626"/>
      <c r="W6" s="626"/>
      <c r="X6" s="626"/>
      <c r="Y6" s="627"/>
      <c r="Z6" s="628">
        <v>0.6</v>
      </c>
      <c r="AA6" s="628"/>
      <c r="AB6" s="628"/>
      <c r="AC6" s="628"/>
      <c r="AD6" s="629">
        <v>49499</v>
      </c>
      <c r="AE6" s="629"/>
      <c r="AF6" s="629"/>
      <c r="AG6" s="629"/>
      <c r="AH6" s="629"/>
      <c r="AI6" s="629"/>
      <c r="AJ6" s="629"/>
      <c r="AK6" s="629"/>
      <c r="AL6" s="630">
        <v>1.1000000000000001</v>
      </c>
      <c r="AM6" s="631"/>
      <c r="AN6" s="631"/>
      <c r="AO6" s="632"/>
      <c r="AP6" s="622" t="s">
        <v>214</v>
      </c>
      <c r="AQ6" s="623"/>
      <c r="AR6" s="623"/>
      <c r="AS6" s="623"/>
      <c r="AT6" s="623"/>
      <c r="AU6" s="623"/>
      <c r="AV6" s="623"/>
      <c r="AW6" s="623"/>
      <c r="AX6" s="623"/>
      <c r="AY6" s="623"/>
      <c r="AZ6" s="623"/>
      <c r="BA6" s="623"/>
      <c r="BB6" s="623"/>
      <c r="BC6" s="623"/>
      <c r="BD6" s="623"/>
      <c r="BE6" s="623"/>
      <c r="BF6" s="624"/>
      <c r="BG6" s="625">
        <v>2100246</v>
      </c>
      <c r="BH6" s="626"/>
      <c r="BI6" s="626"/>
      <c r="BJ6" s="626"/>
      <c r="BK6" s="626"/>
      <c r="BL6" s="626"/>
      <c r="BM6" s="626"/>
      <c r="BN6" s="627"/>
      <c r="BO6" s="628">
        <v>100</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106792</v>
      </c>
      <c r="CS6" s="626"/>
      <c r="CT6" s="626"/>
      <c r="CU6" s="626"/>
      <c r="CV6" s="626"/>
      <c r="CW6" s="626"/>
      <c r="CX6" s="626"/>
      <c r="CY6" s="627"/>
      <c r="CZ6" s="628">
        <v>1.4</v>
      </c>
      <c r="DA6" s="628"/>
      <c r="DB6" s="628"/>
      <c r="DC6" s="628"/>
      <c r="DD6" s="634" t="s">
        <v>209</v>
      </c>
      <c r="DE6" s="626"/>
      <c r="DF6" s="626"/>
      <c r="DG6" s="626"/>
      <c r="DH6" s="626"/>
      <c r="DI6" s="626"/>
      <c r="DJ6" s="626"/>
      <c r="DK6" s="626"/>
      <c r="DL6" s="626"/>
      <c r="DM6" s="626"/>
      <c r="DN6" s="626"/>
      <c r="DO6" s="626"/>
      <c r="DP6" s="627"/>
      <c r="DQ6" s="634">
        <v>106549</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4992</v>
      </c>
      <c r="S7" s="626"/>
      <c r="T7" s="626"/>
      <c r="U7" s="626"/>
      <c r="V7" s="626"/>
      <c r="W7" s="626"/>
      <c r="X7" s="626"/>
      <c r="Y7" s="627"/>
      <c r="Z7" s="628">
        <v>0.1</v>
      </c>
      <c r="AA7" s="628"/>
      <c r="AB7" s="628"/>
      <c r="AC7" s="628"/>
      <c r="AD7" s="629">
        <v>4992</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1085752</v>
      </c>
      <c r="BH7" s="626"/>
      <c r="BI7" s="626"/>
      <c r="BJ7" s="626"/>
      <c r="BK7" s="626"/>
      <c r="BL7" s="626"/>
      <c r="BM7" s="626"/>
      <c r="BN7" s="627"/>
      <c r="BO7" s="628">
        <v>51.7</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1113260</v>
      </c>
      <c r="CS7" s="626"/>
      <c r="CT7" s="626"/>
      <c r="CU7" s="626"/>
      <c r="CV7" s="626"/>
      <c r="CW7" s="626"/>
      <c r="CX7" s="626"/>
      <c r="CY7" s="627"/>
      <c r="CZ7" s="628">
        <v>14.5</v>
      </c>
      <c r="DA7" s="628"/>
      <c r="DB7" s="628"/>
      <c r="DC7" s="628"/>
      <c r="DD7" s="634">
        <v>11766</v>
      </c>
      <c r="DE7" s="626"/>
      <c r="DF7" s="626"/>
      <c r="DG7" s="626"/>
      <c r="DH7" s="626"/>
      <c r="DI7" s="626"/>
      <c r="DJ7" s="626"/>
      <c r="DK7" s="626"/>
      <c r="DL7" s="626"/>
      <c r="DM7" s="626"/>
      <c r="DN7" s="626"/>
      <c r="DO7" s="626"/>
      <c r="DP7" s="627"/>
      <c r="DQ7" s="634">
        <v>1010407</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19222</v>
      </c>
      <c r="S8" s="626"/>
      <c r="T8" s="626"/>
      <c r="U8" s="626"/>
      <c r="V8" s="626"/>
      <c r="W8" s="626"/>
      <c r="X8" s="626"/>
      <c r="Y8" s="627"/>
      <c r="Z8" s="628">
        <v>0.2</v>
      </c>
      <c r="AA8" s="628"/>
      <c r="AB8" s="628"/>
      <c r="AC8" s="628"/>
      <c r="AD8" s="629">
        <v>19222</v>
      </c>
      <c r="AE8" s="629"/>
      <c r="AF8" s="629"/>
      <c r="AG8" s="629"/>
      <c r="AH8" s="629"/>
      <c r="AI8" s="629"/>
      <c r="AJ8" s="629"/>
      <c r="AK8" s="629"/>
      <c r="AL8" s="630">
        <v>0.4</v>
      </c>
      <c r="AM8" s="631"/>
      <c r="AN8" s="631"/>
      <c r="AO8" s="632"/>
      <c r="AP8" s="622" t="s">
        <v>220</v>
      </c>
      <c r="AQ8" s="623"/>
      <c r="AR8" s="623"/>
      <c r="AS8" s="623"/>
      <c r="AT8" s="623"/>
      <c r="AU8" s="623"/>
      <c r="AV8" s="623"/>
      <c r="AW8" s="623"/>
      <c r="AX8" s="623"/>
      <c r="AY8" s="623"/>
      <c r="AZ8" s="623"/>
      <c r="BA8" s="623"/>
      <c r="BB8" s="623"/>
      <c r="BC8" s="623"/>
      <c r="BD8" s="623"/>
      <c r="BE8" s="623"/>
      <c r="BF8" s="624"/>
      <c r="BG8" s="625">
        <v>35266</v>
      </c>
      <c r="BH8" s="626"/>
      <c r="BI8" s="626"/>
      <c r="BJ8" s="626"/>
      <c r="BK8" s="626"/>
      <c r="BL8" s="626"/>
      <c r="BM8" s="626"/>
      <c r="BN8" s="627"/>
      <c r="BO8" s="628">
        <v>1.7</v>
      </c>
      <c r="BP8" s="628"/>
      <c r="BQ8" s="628"/>
      <c r="BR8" s="628"/>
      <c r="BS8" s="634" t="s">
        <v>111</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2310642</v>
      </c>
      <c r="CS8" s="626"/>
      <c r="CT8" s="626"/>
      <c r="CU8" s="626"/>
      <c r="CV8" s="626"/>
      <c r="CW8" s="626"/>
      <c r="CX8" s="626"/>
      <c r="CY8" s="627"/>
      <c r="CZ8" s="628">
        <v>30</v>
      </c>
      <c r="DA8" s="628"/>
      <c r="DB8" s="628"/>
      <c r="DC8" s="628"/>
      <c r="DD8" s="634">
        <v>7948</v>
      </c>
      <c r="DE8" s="626"/>
      <c r="DF8" s="626"/>
      <c r="DG8" s="626"/>
      <c r="DH8" s="626"/>
      <c r="DI8" s="626"/>
      <c r="DJ8" s="626"/>
      <c r="DK8" s="626"/>
      <c r="DL8" s="626"/>
      <c r="DM8" s="626"/>
      <c r="DN8" s="626"/>
      <c r="DO8" s="626"/>
      <c r="DP8" s="627"/>
      <c r="DQ8" s="634">
        <v>1189076</v>
      </c>
      <c r="DR8" s="626"/>
      <c r="DS8" s="626"/>
      <c r="DT8" s="626"/>
      <c r="DU8" s="626"/>
      <c r="DV8" s="626"/>
      <c r="DW8" s="626"/>
      <c r="DX8" s="626"/>
      <c r="DY8" s="626"/>
      <c r="DZ8" s="626"/>
      <c r="EA8" s="626"/>
      <c r="EB8" s="626"/>
      <c r="EC8" s="635"/>
    </row>
    <row r="9" spans="2:143" ht="11.25" customHeight="1" x14ac:dyDescent="0.15">
      <c r="B9" s="622" t="s">
        <v>222</v>
      </c>
      <c r="C9" s="623"/>
      <c r="D9" s="623"/>
      <c r="E9" s="623"/>
      <c r="F9" s="623"/>
      <c r="G9" s="623"/>
      <c r="H9" s="623"/>
      <c r="I9" s="623"/>
      <c r="J9" s="623"/>
      <c r="K9" s="623"/>
      <c r="L9" s="623"/>
      <c r="M9" s="623"/>
      <c r="N9" s="623"/>
      <c r="O9" s="623"/>
      <c r="P9" s="623"/>
      <c r="Q9" s="624"/>
      <c r="R9" s="625">
        <v>9982</v>
      </c>
      <c r="S9" s="626"/>
      <c r="T9" s="626"/>
      <c r="U9" s="626"/>
      <c r="V9" s="626"/>
      <c r="W9" s="626"/>
      <c r="X9" s="626"/>
      <c r="Y9" s="627"/>
      <c r="Z9" s="628">
        <v>0.1</v>
      </c>
      <c r="AA9" s="628"/>
      <c r="AB9" s="628"/>
      <c r="AC9" s="628"/>
      <c r="AD9" s="629">
        <v>9982</v>
      </c>
      <c r="AE9" s="629"/>
      <c r="AF9" s="629"/>
      <c r="AG9" s="629"/>
      <c r="AH9" s="629"/>
      <c r="AI9" s="629"/>
      <c r="AJ9" s="629"/>
      <c r="AK9" s="629"/>
      <c r="AL9" s="630">
        <v>0.2</v>
      </c>
      <c r="AM9" s="631"/>
      <c r="AN9" s="631"/>
      <c r="AO9" s="632"/>
      <c r="AP9" s="622" t="s">
        <v>223</v>
      </c>
      <c r="AQ9" s="623"/>
      <c r="AR9" s="623"/>
      <c r="AS9" s="623"/>
      <c r="AT9" s="623"/>
      <c r="AU9" s="623"/>
      <c r="AV9" s="623"/>
      <c r="AW9" s="623"/>
      <c r="AX9" s="623"/>
      <c r="AY9" s="623"/>
      <c r="AZ9" s="623"/>
      <c r="BA9" s="623"/>
      <c r="BB9" s="623"/>
      <c r="BC9" s="623"/>
      <c r="BD9" s="623"/>
      <c r="BE9" s="623"/>
      <c r="BF9" s="624"/>
      <c r="BG9" s="625">
        <v>975213</v>
      </c>
      <c r="BH9" s="626"/>
      <c r="BI9" s="626"/>
      <c r="BJ9" s="626"/>
      <c r="BK9" s="626"/>
      <c r="BL9" s="626"/>
      <c r="BM9" s="626"/>
      <c r="BN9" s="627"/>
      <c r="BO9" s="628">
        <v>46.4</v>
      </c>
      <c r="BP9" s="628"/>
      <c r="BQ9" s="628"/>
      <c r="BR9" s="628"/>
      <c r="BS9" s="634" t="s">
        <v>111</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1027108</v>
      </c>
      <c r="CS9" s="626"/>
      <c r="CT9" s="626"/>
      <c r="CU9" s="626"/>
      <c r="CV9" s="626"/>
      <c r="CW9" s="626"/>
      <c r="CX9" s="626"/>
      <c r="CY9" s="627"/>
      <c r="CZ9" s="628">
        <v>13.3</v>
      </c>
      <c r="DA9" s="628"/>
      <c r="DB9" s="628"/>
      <c r="DC9" s="628"/>
      <c r="DD9" s="634">
        <v>325183</v>
      </c>
      <c r="DE9" s="626"/>
      <c r="DF9" s="626"/>
      <c r="DG9" s="626"/>
      <c r="DH9" s="626"/>
      <c r="DI9" s="626"/>
      <c r="DJ9" s="626"/>
      <c r="DK9" s="626"/>
      <c r="DL9" s="626"/>
      <c r="DM9" s="626"/>
      <c r="DN9" s="626"/>
      <c r="DO9" s="626"/>
      <c r="DP9" s="627"/>
      <c r="DQ9" s="634">
        <v>645616</v>
      </c>
      <c r="DR9" s="626"/>
      <c r="DS9" s="626"/>
      <c r="DT9" s="626"/>
      <c r="DU9" s="626"/>
      <c r="DV9" s="626"/>
      <c r="DW9" s="626"/>
      <c r="DX9" s="626"/>
      <c r="DY9" s="626"/>
      <c r="DZ9" s="626"/>
      <c r="EA9" s="626"/>
      <c r="EB9" s="626"/>
      <c r="EC9" s="635"/>
    </row>
    <row r="10" spans="2:143" ht="11.25" customHeight="1" x14ac:dyDescent="0.15">
      <c r="B10" s="622" t="s">
        <v>225</v>
      </c>
      <c r="C10" s="623"/>
      <c r="D10" s="623"/>
      <c r="E10" s="623"/>
      <c r="F10" s="623"/>
      <c r="G10" s="623"/>
      <c r="H10" s="623"/>
      <c r="I10" s="623"/>
      <c r="J10" s="623"/>
      <c r="K10" s="623"/>
      <c r="L10" s="623"/>
      <c r="M10" s="623"/>
      <c r="N10" s="623"/>
      <c r="O10" s="623"/>
      <c r="P10" s="623"/>
      <c r="Q10" s="624"/>
      <c r="R10" s="625">
        <v>308004</v>
      </c>
      <c r="S10" s="626"/>
      <c r="T10" s="626"/>
      <c r="U10" s="626"/>
      <c r="V10" s="626"/>
      <c r="W10" s="626"/>
      <c r="X10" s="626"/>
      <c r="Y10" s="627"/>
      <c r="Z10" s="628">
        <v>3.9</v>
      </c>
      <c r="AA10" s="628"/>
      <c r="AB10" s="628"/>
      <c r="AC10" s="628"/>
      <c r="AD10" s="629">
        <v>308004</v>
      </c>
      <c r="AE10" s="629"/>
      <c r="AF10" s="629"/>
      <c r="AG10" s="629"/>
      <c r="AH10" s="629"/>
      <c r="AI10" s="629"/>
      <c r="AJ10" s="629"/>
      <c r="AK10" s="629"/>
      <c r="AL10" s="630">
        <v>6.7</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38569</v>
      </c>
      <c r="BH10" s="626"/>
      <c r="BI10" s="626"/>
      <c r="BJ10" s="626"/>
      <c r="BK10" s="626"/>
      <c r="BL10" s="626"/>
      <c r="BM10" s="626"/>
      <c r="BN10" s="627"/>
      <c r="BO10" s="628">
        <v>1.8</v>
      </c>
      <c r="BP10" s="628"/>
      <c r="BQ10" s="628"/>
      <c r="BR10" s="628"/>
      <c r="BS10" s="634" t="s">
        <v>111</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8930</v>
      </c>
      <c r="CS10" s="626"/>
      <c r="CT10" s="626"/>
      <c r="CU10" s="626"/>
      <c r="CV10" s="626"/>
      <c r="CW10" s="626"/>
      <c r="CX10" s="626"/>
      <c r="CY10" s="627"/>
      <c r="CZ10" s="628">
        <v>0.1</v>
      </c>
      <c r="DA10" s="628"/>
      <c r="DB10" s="628"/>
      <c r="DC10" s="628"/>
      <c r="DD10" s="634" t="s">
        <v>111</v>
      </c>
      <c r="DE10" s="626"/>
      <c r="DF10" s="626"/>
      <c r="DG10" s="626"/>
      <c r="DH10" s="626"/>
      <c r="DI10" s="626"/>
      <c r="DJ10" s="626"/>
      <c r="DK10" s="626"/>
      <c r="DL10" s="626"/>
      <c r="DM10" s="626"/>
      <c r="DN10" s="626"/>
      <c r="DO10" s="626"/>
      <c r="DP10" s="627"/>
      <c r="DQ10" s="634">
        <v>8930</v>
      </c>
      <c r="DR10" s="626"/>
      <c r="DS10" s="626"/>
      <c r="DT10" s="626"/>
      <c r="DU10" s="626"/>
      <c r="DV10" s="626"/>
      <c r="DW10" s="626"/>
      <c r="DX10" s="626"/>
      <c r="DY10" s="626"/>
      <c r="DZ10" s="626"/>
      <c r="EA10" s="626"/>
      <c r="EB10" s="626"/>
      <c r="EC10" s="635"/>
    </row>
    <row r="11" spans="2:143" ht="11.25" customHeight="1" x14ac:dyDescent="0.15">
      <c r="B11" s="622" t="s">
        <v>228</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36704</v>
      </c>
      <c r="BH11" s="626"/>
      <c r="BI11" s="626"/>
      <c r="BJ11" s="626"/>
      <c r="BK11" s="626"/>
      <c r="BL11" s="626"/>
      <c r="BM11" s="626"/>
      <c r="BN11" s="627"/>
      <c r="BO11" s="628">
        <v>1.7</v>
      </c>
      <c r="BP11" s="628"/>
      <c r="BQ11" s="628"/>
      <c r="BR11" s="628"/>
      <c r="BS11" s="634" t="s">
        <v>111</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24940</v>
      </c>
      <c r="CS11" s="626"/>
      <c r="CT11" s="626"/>
      <c r="CU11" s="626"/>
      <c r="CV11" s="626"/>
      <c r="CW11" s="626"/>
      <c r="CX11" s="626"/>
      <c r="CY11" s="627"/>
      <c r="CZ11" s="628">
        <v>0.3</v>
      </c>
      <c r="DA11" s="628"/>
      <c r="DB11" s="628"/>
      <c r="DC11" s="628"/>
      <c r="DD11" s="634">
        <v>1998</v>
      </c>
      <c r="DE11" s="626"/>
      <c r="DF11" s="626"/>
      <c r="DG11" s="626"/>
      <c r="DH11" s="626"/>
      <c r="DI11" s="626"/>
      <c r="DJ11" s="626"/>
      <c r="DK11" s="626"/>
      <c r="DL11" s="626"/>
      <c r="DM11" s="626"/>
      <c r="DN11" s="626"/>
      <c r="DO11" s="626"/>
      <c r="DP11" s="627"/>
      <c r="DQ11" s="634">
        <v>22054</v>
      </c>
      <c r="DR11" s="626"/>
      <c r="DS11" s="626"/>
      <c r="DT11" s="626"/>
      <c r="DU11" s="626"/>
      <c r="DV11" s="626"/>
      <c r="DW11" s="626"/>
      <c r="DX11" s="626"/>
      <c r="DY11" s="626"/>
      <c r="DZ11" s="626"/>
      <c r="EA11" s="626"/>
      <c r="EB11" s="626"/>
      <c r="EC11" s="635"/>
    </row>
    <row r="12" spans="2:143" ht="11.25" customHeight="1" x14ac:dyDescent="0.15">
      <c r="B12" s="622" t="s">
        <v>231</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815149</v>
      </c>
      <c r="BH12" s="626"/>
      <c r="BI12" s="626"/>
      <c r="BJ12" s="626"/>
      <c r="BK12" s="626"/>
      <c r="BL12" s="626"/>
      <c r="BM12" s="626"/>
      <c r="BN12" s="627"/>
      <c r="BO12" s="628">
        <v>38.799999999999997</v>
      </c>
      <c r="BP12" s="628"/>
      <c r="BQ12" s="628"/>
      <c r="BR12" s="628"/>
      <c r="BS12" s="634" t="s">
        <v>111</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1204</v>
      </c>
      <c r="CS12" s="626"/>
      <c r="CT12" s="626"/>
      <c r="CU12" s="626"/>
      <c r="CV12" s="626"/>
      <c r="CW12" s="626"/>
      <c r="CX12" s="626"/>
      <c r="CY12" s="627"/>
      <c r="CZ12" s="628">
        <v>0</v>
      </c>
      <c r="DA12" s="628"/>
      <c r="DB12" s="628"/>
      <c r="DC12" s="628"/>
      <c r="DD12" s="634" t="s">
        <v>111</v>
      </c>
      <c r="DE12" s="626"/>
      <c r="DF12" s="626"/>
      <c r="DG12" s="626"/>
      <c r="DH12" s="626"/>
      <c r="DI12" s="626"/>
      <c r="DJ12" s="626"/>
      <c r="DK12" s="626"/>
      <c r="DL12" s="626"/>
      <c r="DM12" s="626"/>
      <c r="DN12" s="626"/>
      <c r="DO12" s="626"/>
      <c r="DP12" s="627"/>
      <c r="DQ12" s="634">
        <v>467</v>
      </c>
      <c r="DR12" s="626"/>
      <c r="DS12" s="626"/>
      <c r="DT12" s="626"/>
      <c r="DU12" s="626"/>
      <c r="DV12" s="626"/>
      <c r="DW12" s="626"/>
      <c r="DX12" s="626"/>
      <c r="DY12" s="626"/>
      <c r="DZ12" s="626"/>
      <c r="EA12" s="626"/>
      <c r="EB12" s="626"/>
      <c r="EC12" s="635"/>
    </row>
    <row r="13" spans="2:143" ht="11.25" customHeight="1" x14ac:dyDescent="0.15">
      <c r="B13" s="622" t="s">
        <v>234</v>
      </c>
      <c r="C13" s="623"/>
      <c r="D13" s="623"/>
      <c r="E13" s="623"/>
      <c r="F13" s="623"/>
      <c r="G13" s="623"/>
      <c r="H13" s="623"/>
      <c r="I13" s="623"/>
      <c r="J13" s="623"/>
      <c r="K13" s="623"/>
      <c r="L13" s="623"/>
      <c r="M13" s="623"/>
      <c r="N13" s="623"/>
      <c r="O13" s="623"/>
      <c r="P13" s="623"/>
      <c r="Q13" s="624"/>
      <c r="R13" s="625">
        <v>12086</v>
      </c>
      <c r="S13" s="626"/>
      <c r="T13" s="626"/>
      <c r="U13" s="626"/>
      <c r="V13" s="626"/>
      <c r="W13" s="626"/>
      <c r="X13" s="626"/>
      <c r="Y13" s="627"/>
      <c r="Z13" s="628">
        <v>0.2</v>
      </c>
      <c r="AA13" s="628"/>
      <c r="AB13" s="628"/>
      <c r="AC13" s="628"/>
      <c r="AD13" s="629">
        <v>12086</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815149</v>
      </c>
      <c r="BH13" s="626"/>
      <c r="BI13" s="626"/>
      <c r="BJ13" s="626"/>
      <c r="BK13" s="626"/>
      <c r="BL13" s="626"/>
      <c r="BM13" s="626"/>
      <c r="BN13" s="627"/>
      <c r="BO13" s="628">
        <v>38.799999999999997</v>
      </c>
      <c r="BP13" s="628"/>
      <c r="BQ13" s="628"/>
      <c r="BR13" s="628"/>
      <c r="BS13" s="634" t="s">
        <v>111</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589724</v>
      </c>
      <c r="CS13" s="626"/>
      <c r="CT13" s="626"/>
      <c r="CU13" s="626"/>
      <c r="CV13" s="626"/>
      <c r="CW13" s="626"/>
      <c r="CX13" s="626"/>
      <c r="CY13" s="627"/>
      <c r="CZ13" s="628">
        <v>7.7</v>
      </c>
      <c r="DA13" s="628"/>
      <c r="DB13" s="628"/>
      <c r="DC13" s="628"/>
      <c r="DD13" s="634">
        <v>261834</v>
      </c>
      <c r="DE13" s="626"/>
      <c r="DF13" s="626"/>
      <c r="DG13" s="626"/>
      <c r="DH13" s="626"/>
      <c r="DI13" s="626"/>
      <c r="DJ13" s="626"/>
      <c r="DK13" s="626"/>
      <c r="DL13" s="626"/>
      <c r="DM13" s="626"/>
      <c r="DN13" s="626"/>
      <c r="DO13" s="626"/>
      <c r="DP13" s="627"/>
      <c r="DQ13" s="634">
        <v>370027</v>
      </c>
      <c r="DR13" s="626"/>
      <c r="DS13" s="626"/>
      <c r="DT13" s="626"/>
      <c r="DU13" s="626"/>
      <c r="DV13" s="626"/>
      <c r="DW13" s="626"/>
      <c r="DX13" s="626"/>
      <c r="DY13" s="626"/>
      <c r="DZ13" s="626"/>
      <c r="EA13" s="626"/>
      <c r="EB13" s="626"/>
      <c r="EC13" s="635"/>
    </row>
    <row r="14" spans="2:143" ht="11.25" customHeight="1" x14ac:dyDescent="0.15">
      <c r="B14" s="622" t="s">
        <v>237</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44120</v>
      </c>
      <c r="BH14" s="626"/>
      <c r="BI14" s="626"/>
      <c r="BJ14" s="626"/>
      <c r="BK14" s="626"/>
      <c r="BL14" s="626"/>
      <c r="BM14" s="626"/>
      <c r="BN14" s="627"/>
      <c r="BO14" s="628">
        <v>2.1</v>
      </c>
      <c r="BP14" s="628"/>
      <c r="BQ14" s="628"/>
      <c r="BR14" s="628"/>
      <c r="BS14" s="634" t="s">
        <v>111</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577362</v>
      </c>
      <c r="CS14" s="626"/>
      <c r="CT14" s="626"/>
      <c r="CU14" s="626"/>
      <c r="CV14" s="626"/>
      <c r="CW14" s="626"/>
      <c r="CX14" s="626"/>
      <c r="CY14" s="627"/>
      <c r="CZ14" s="628">
        <v>7.5</v>
      </c>
      <c r="DA14" s="628"/>
      <c r="DB14" s="628"/>
      <c r="DC14" s="628"/>
      <c r="DD14" s="634">
        <v>270000</v>
      </c>
      <c r="DE14" s="626"/>
      <c r="DF14" s="626"/>
      <c r="DG14" s="626"/>
      <c r="DH14" s="626"/>
      <c r="DI14" s="626"/>
      <c r="DJ14" s="626"/>
      <c r="DK14" s="626"/>
      <c r="DL14" s="626"/>
      <c r="DM14" s="626"/>
      <c r="DN14" s="626"/>
      <c r="DO14" s="626"/>
      <c r="DP14" s="627"/>
      <c r="DQ14" s="634">
        <v>290233</v>
      </c>
      <c r="DR14" s="626"/>
      <c r="DS14" s="626"/>
      <c r="DT14" s="626"/>
      <c r="DU14" s="626"/>
      <c r="DV14" s="626"/>
      <c r="DW14" s="626"/>
      <c r="DX14" s="626"/>
      <c r="DY14" s="626"/>
      <c r="DZ14" s="626"/>
      <c r="EA14" s="626"/>
      <c r="EB14" s="626"/>
      <c r="EC14" s="635"/>
    </row>
    <row r="15" spans="2:143" ht="11.25" customHeight="1" x14ac:dyDescent="0.15">
      <c r="B15" s="622" t="s">
        <v>240</v>
      </c>
      <c r="C15" s="623"/>
      <c r="D15" s="623"/>
      <c r="E15" s="623"/>
      <c r="F15" s="623"/>
      <c r="G15" s="623"/>
      <c r="H15" s="623"/>
      <c r="I15" s="623"/>
      <c r="J15" s="623"/>
      <c r="K15" s="623"/>
      <c r="L15" s="623"/>
      <c r="M15" s="623"/>
      <c r="N15" s="623"/>
      <c r="O15" s="623"/>
      <c r="P15" s="623"/>
      <c r="Q15" s="624"/>
      <c r="R15" s="625">
        <v>14368</v>
      </c>
      <c r="S15" s="626"/>
      <c r="T15" s="626"/>
      <c r="U15" s="626"/>
      <c r="V15" s="626"/>
      <c r="W15" s="626"/>
      <c r="X15" s="626"/>
      <c r="Y15" s="627"/>
      <c r="Z15" s="628">
        <v>0.2</v>
      </c>
      <c r="AA15" s="628"/>
      <c r="AB15" s="628"/>
      <c r="AC15" s="628"/>
      <c r="AD15" s="629">
        <v>14368</v>
      </c>
      <c r="AE15" s="629"/>
      <c r="AF15" s="629"/>
      <c r="AG15" s="629"/>
      <c r="AH15" s="629"/>
      <c r="AI15" s="629"/>
      <c r="AJ15" s="629"/>
      <c r="AK15" s="629"/>
      <c r="AL15" s="630">
        <v>0.3</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155225</v>
      </c>
      <c r="BH15" s="626"/>
      <c r="BI15" s="626"/>
      <c r="BJ15" s="626"/>
      <c r="BK15" s="626"/>
      <c r="BL15" s="626"/>
      <c r="BM15" s="626"/>
      <c r="BN15" s="627"/>
      <c r="BO15" s="628">
        <v>7.4</v>
      </c>
      <c r="BP15" s="628"/>
      <c r="BQ15" s="628"/>
      <c r="BR15" s="628"/>
      <c r="BS15" s="634" t="s">
        <v>111</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752575</v>
      </c>
      <c r="CS15" s="626"/>
      <c r="CT15" s="626"/>
      <c r="CU15" s="626"/>
      <c r="CV15" s="626"/>
      <c r="CW15" s="626"/>
      <c r="CX15" s="626"/>
      <c r="CY15" s="627"/>
      <c r="CZ15" s="628">
        <v>9.8000000000000007</v>
      </c>
      <c r="DA15" s="628"/>
      <c r="DB15" s="628"/>
      <c r="DC15" s="628"/>
      <c r="DD15" s="634">
        <v>99513</v>
      </c>
      <c r="DE15" s="626"/>
      <c r="DF15" s="626"/>
      <c r="DG15" s="626"/>
      <c r="DH15" s="626"/>
      <c r="DI15" s="626"/>
      <c r="DJ15" s="626"/>
      <c r="DK15" s="626"/>
      <c r="DL15" s="626"/>
      <c r="DM15" s="626"/>
      <c r="DN15" s="626"/>
      <c r="DO15" s="626"/>
      <c r="DP15" s="627"/>
      <c r="DQ15" s="634">
        <v>705002</v>
      </c>
      <c r="DR15" s="626"/>
      <c r="DS15" s="626"/>
      <c r="DT15" s="626"/>
      <c r="DU15" s="626"/>
      <c r="DV15" s="626"/>
      <c r="DW15" s="626"/>
      <c r="DX15" s="626"/>
      <c r="DY15" s="626"/>
      <c r="DZ15" s="626"/>
      <c r="EA15" s="626"/>
      <c r="EB15" s="626"/>
      <c r="EC15" s="635"/>
    </row>
    <row r="16" spans="2:143" ht="11.25" customHeight="1" x14ac:dyDescent="0.15">
      <c r="B16" s="622" t="s">
        <v>243</v>
      </c>
      <c r="C16" s="623"/>
      <c r="D16" s="623"/>
      <c r="E16" s="623"/>
      <c r="F16" s="623"/>
      <c r="G16" s="623"/>
      <c r="H16" s="623"/>
      <c r="I16" s="623"/>
      <c r="J16" s="623"/>
      <c r="K16" s="623"/>
      <c r="L16" s="623"/>
      <c r="M16" s="623"/>
      <c r="N16" s="623"/>
      <c r="O16" s="623"/>
      <c r="P16" s="623"/>
      <c r="Q16" s="624"/>
      <c r="R16" s="625">
        <v>2437777</v>
      </c>
      <c r="S16" s="626"/>
      <c r="T16" s="626"/>
      <c r="U16" s="626"/>
      <c r="V16" s="626"/>
      <c r="W16" s="626"/>
      <c r="X16" s="626"/>
      <c r="Y16" s="627"/>
      <c r="Z16" s="628">
        <v>30.7</v>
      </c>
      <c r="AA16" s="628"/>
      <c r="AB16" s="628"/>
      <c r="AC16" s="628"/>
      <c r="AD16" s="629">
        <v>2064140</v>
      </c>
      <c r="AE16" s="629"/>
      <c r="AF16" s="629"/>
      <c r="AG16" s="629"/>
      <c r="AH16" s="629"/>
      <c r="AI16" s="629"/>
      <c r="AJ16" s="629"/>
      <c r="AK16" s="629"/>
      <c r="AL16" s="630">
        <v>44.7</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t="s">
        <v>111</v>
      </c>
      <c r="BH16" s="626"/>
      <c r="BI16" s="626"/>
      <c r="BJ16" s="626"/>
      <c r="BK16" s="626"/>
      <c r="BL16" s="626"/>
      <c r="BM16" s="626"/>
      <c r="BN16" s="627"/>
      <c r="BO16" s="628" t="s">
        <v>111</v>
      </c>
      <c r="BP16" s="628"/>
      <c r="BQ16" s="628"/>
      <c r="BR16" s="628"/>
      <c r="BS16" s="634" t="s">
        <v>111</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x14ac:dyDescent="0.15">
      <c r="B17" s="622" t="s">
        <v>246</v>
      </c>
      <c r="C17" s="623"/>
      <c r="D17" s="623"/>
      <c r="E17" s="623"/>
      <c r="F17" s="623"/>
      <c r="G17" s="623"/>
      <c r="H17" s="623"/>
      <c r="I17" s="623"/>
      <c r="J17" s="623"/>
      <c r="K17" s="623"/>
      <c r="L17" s="623"/>
      <c r="M17" s="623"/>
      <c r="N17" s="623"/>
      <c r="O17" s="623"/>
      <c r="P17" s="623"/>
      <c r="Q17" s="624"/>
      <c r="R17" s="625">
        <v>2064140</v>
      </c>
      <c r="S17" s="626"/>
      <c r="T17" s="626"/>
      <c r="U17" s="626"/>
      <c r="V17" s="626"/>
      <c r="W17" s="626"/>
      <c r="X17" s="626"/>
      <c r="Y17" s="627"/>
      <c r="Z17" s="628">
        <v>26</v>
      </c>
      <c r="AA17" s="628"/>
      <c r="AB17" s="628"/>
      <c r="AC17" s="628"/>
      <c r="AD17" s="629">
        <v>2064140</v>
      </c>
      <c r="AE17" s="629"/>
      <c r="AF17" s="629"/>
      <c r="AG17" s="629"/>
      <c r="AH17" s="629"/>
      <c r="AI17" s="629"/>
      <c r="AJ17" s="629"/>
      <c r="AK17" s="629"/>
      <c r="AL17" s="630">
        <v>44.7</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1188494</v>
      </c>
      <c r="CS17" s="626"/>
      <c r="CT17" s="626"/>
      <c r="CU17" s="626"/>
      <c r="CV17" s="626"/>
      <c r="CW17" s="626"/>
      <c r="CX17" s="626"/>
      <c r="CY17" s="627"/>
      <c r="CZ17" s="628">
        <v>15.4</v>
      </c>
      <c r="DA17" s="628"/>
      <c r="DB17" s="628"/>
      <c r="DC17" s="628"/>
      <c r="DD17" s="634" t="s">
        <v>111</v>
      </c>
      <c r="DE17" s="626"/>
      <c r="DF17" s="626"/>
      <c r="DG17" s="626"/>
      <c r="DH17" s="626"/>
      <c r="DI17" s="626"/>
      <c r="DJ17" s="626"/>
      <c r="DK17" s="626"/>
      <c r="DL17" s="626"/>
      <c r="DM17" s="626"/>
      <c r="DN17" s="626"/>
      <c r="DO17" s="626"/>
      <c r="DP17" s="627"/>
      <c r="DQ17" s="634">
        <v>1150810</v>
      </c>
      <c r="DR17" s="626"/>
      <c r="DS17" s="626"/>
      <c r="DT17" s="626"/>
      <c r="DU17" s="626"/>
      <c r="DV17" s="626"/>
      <c r="DW17" s="626"/>
      <c r="DX17" s="626"/>
      <c r="DY17" s="626"/>
      <c r="DZ17" s="626"/>
      <c r="EA17" s="626"/>
      <c r="EB17" s="626"/>
      <c r="EC17" s="635"/>
    </row>
    <row r="18" spans="2:133" ht="11.25" customHeight="1" x14ac:dyDescent="0.15">
      <c r="B18" s="622" t="s">
        <v>249</v>
      </c>
      <c r="C18" s="623"/>
      <c r="D18" s="623"/>
      <c r="E18" s="623"/>
      <c r="F18" s="623"/>
      <c r="G18" s="623"/>
      <c r="H18" s="623"/>
      <c r="I18" s="623"/>
      <c r="J18" s="623"/>
      <c r="K18" s="623"/>
      <c r="L18" s="623"/>
      <c r="M18" s="623"/>
      <c r="N18" s="623"/>
      <c r="O18" s="623"/>
      <c r="P18" s="623"/>
      <c r="Q18" s="624"/>
      <c r="R18" s="625">
        <v>373637</v>
      </c>
      <c r="S18" s="626"/>
      <c r="T18" s="626"/>
      <c r="U18" s="626"/>
      <c r="V18" s="626"/>
      <c r="W18" s="626"/>
      <c r="X18" s="626"/>
      <c r="Y18" s="627"/>
      <c r="Z18" s="628">
        <v>4.7</v>
      </c>
      <c r="AA18" s="628"/>
      <c r="AB18" s="628"/>
      <c r="AC18" s="628"/>
      <c r="AD18" s="629" t="s">
        <v>111</v>
      </c>
      <c r="AE18" s="629"/>
      <c r="AF18" s="629"/>
      <c r="AG18" s="629"/>
      <c r="AH18" s="629"/>
      <c r="AI18" s="629"/>
      <c r="AJ18" s="629"/>
      <c r="AK18" s="629"/>
      <c r="AL18" s="630" t="s">
        <v>111</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x14ac:dyDescent="0.15">
      <c r="B19" s="622" t="s">
        <v>252</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t="s">
        <v>111</v>
      </c>
      <c r="BH19" s="626"/>
      <c r="BI19" s="626"/>
      <c r="BJ19" s="626"/>
      <c r="BK19" s="626"/>
      <c r="BL19" s="626"/>
      <c r="BM19" s="626"/>
      <c r="BN19" s="627"/>
      <c r="BO19" s="628" t="s">
        <v>111</v>
      </c>
      <c r="BP19" s="628"/>
      <c r="BQ19" s="628"/>
      <c r="BR19" s="628"/>
      <c r="BS19" s="634" t="s">
        <v>111</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x14ac:dyDescent="0.15">
      <c r="B20" s="622" t="s">
        <v>255</v>
      </c>
      <c r="C20" s="623"/>
      <c r="D20" s="623"/>
      <c r="E20" s="623"/>
      <c r="F20" s="623"/>
      <c r="G20" s="623"/>
      <c r="H20" s="623"/>
      <c r="I20" s="623"/>
      <c r="J20" s="623"/>
      <c r="K20" s="623"/>
      <c r="L20" s="623"/>
      <c r="M20" s="623"/>
      <c r="N20" s="623"/>
      <c r="O20" s="623"/>
      <c r="P20" s="623"/>
      <c r="Q20" s="624"/>
      <c r="R20" s="625">
        <v>4956176</v>
      </c>
      <c r="S20" s="626"/>
      <c r="T20" s="626"/>
      <c r="U20" s="626"/>
      <c r="V20" s="626"/>
      <c r="W20" s="626"/>
      <c r="X20" s="626"/>
      <c r="Y20" s="627"/>
      <c r="Z20" s="628">
        <v>62.5</v>
      </c>
      <c r="AA20" s="628"/>
      <c r="AB20" s="628"/>
      <c r="AC20" s="628"/>
      <c r="AD20" s="629">
        <v>4582539</v>
      </c>
      <c r="AE20" s="629"/>
      <c r="AF20" s="629"/>
      <c r="AG20" s="629"/>
      <c r="AH20" s="629"/>
      <c r="AI20" s="629"/>
      <c r="AJ20" s="629"/>
      <c r="AK20" s="629"/>
      <c r="AL20" s="630">
        <v>99.3</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t="s">
        <v>111</v>
      </c>
      <c r="BH20" s="626"/>
      <c r="BI20" s="626"/>
      <c r="BJ20" s="626"/>
      <c r="BK20" s="626"/>
      <c r="BL20" s="626"/>
      <c r="BM20" s="626"/>
      <c r="BN20" s="627"/>
      <c r="BO20" s="628" t="s">
        <v>111</v>
      </c>
      <c r="BP20" s="628"/>
      <c r="BQ20" s="628"/>
      <c r="BR20" s="628"/>
      <c r="BS20" s="634" t="s">
        <v>111</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7701031</v>
      </c>
      <c r="CS20" s="626"/>
      <c r="CT20" s="626"/>
      <c r="CU20" s="626"/>
      <c r="CV20" s="626"/>
      <c r="CW20" s="626"/>
      <c r="CX20" s="626"/>
      <c r="CY20" s="627"/>
      <c r="CZ20" s="628">
        <v>100</v>
      </c>
      <c r="DA20" s="628"/>
      <c r="DB20" s="628"/>
      <c r="DC20" s="628"/>
      <c r="DD20" s="634">
        <v>978242</v>
      </c>
      <c r="DE20" s="626"/>
      <c r="DF20" s="626"/>
      <c r="DG20" s="626"/>
      <c r="DH20" s="626"/>
      <c r="DI20" s="626"/>
      <c r="DJ20" s="626"/>
      <c r="DK20" s="626"/>
      <c r="DL20" s="626"/>
      <c r="DM20" s="626"/>
      <c r="DN20" s="626"/>
      <c r="DO20" s="626"/>
      <c r="DP20" s="627"/>
      <c r="DQ20" s="634">
        <v>5499171</v>
      </c>
      <c r="DR20" s="626"/>
      <c r="DS20" s="626"/>
      <c r="DT20" s="626"/>
      <c r="DU20" s="626"/>
      <c r="DV20" s="626"/>
      <c r="DW20" s="626"/>
      <c r="DX20" s="626"/>
      <c r="DY20" s="626"/>
      <c r="DZ20" s="626"/>
      <c r="EA20" s="626"/>
      <c r="EB20" s="626"/>
      <c r="EC20" s="635"/>
    </row>
    <row r="21" spans="2:133" ht="11.25" customHeight="1" x14ac:dyDescent="0.15">
      <c r="B21" s="622" t="s">
        <v>258</v>
      </c>
      <c r="C21" s="623"/>
      <c r="D21" s="623"/>
      <c r="E21" s="623"/>
      <c r="F21" s="623"/>
      <c r="G21" s="623"/>
      <c r="H21" s="623"/>
      <c r="I21" s="623"/>
      <c r="J21" s="623"/>
      <c r="K21" s="623"/>
      <c r="L21" s="623"/>
      <c r="M21" s="623"/>
      <c r="N21" s="623"/>
      <c r="O21" s="623"/>
      <c r="P21" s="623"/>
      <c r="Q21" s="624"/>
      <c r="R21" s="625">
        <v>3036</v>
      </c>
      <c r="S21" s="626"/>
      <c r="T21" s="626"/>
      <c r="U21" s="626"/>
      <c r="V21" s="626"/>
      <c r="W21" s="626"/>
      <c r="X21" s="626"/>
      <c r="Y21" s="627"/>
      <c r="Z21" s="628">
        <v>0</v>
      </c>
      <c r="AA21" s="628"/>
      <c r="AB21" s="628"/>
      <c r="AC21" s="628"/>
      <c r="AD21" s="629">
        <v>3036</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t="s">
        <v>111</v>
      </c>
      <c r="BH21" s="626"/>
      <c r="BI21" s="626"/>
      <c r="BJ21" s="626"/>
      <c r="BK21" s="626"/>
      <c r="BL21" s="626"/>
      <c r="BM21" s="626"/>
      <c r="BN21" s="627"/>
      <c r="BO21" s="628" t="s">
        <v>111</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260</v>
      </c>
      <c r="C22" s="623"/>
      <c r="D22" s="623"/>
      <c r="E22" s="623"/>
      <c r="F22" s="623"/>
      <c r="G22" s="623"/>
      <c r="H22" s="623"/>
      <c r="I22" s="623"/>
      <c r="J22" s="623"/>
      <c r="K22" s="623"/>
      <c r="L22" s="623"/>
      <c r="M22" s="623"/>
      <c r="N22" s="623"/>
      <c r="O22" s="623"/>
      <c r="P22" s="623"/>
      <c r="Q22" s="624"/>
      <c r="R22" s="625">
        <v>85505</v>
      </c>
      <c r="S22" s="626"/>
      <c r="T22" s="626"/>
      <c r="U22" s="626"/>
      <c r="V22" s="626"/>
      <c r="W22" s="626"/>
      <c r="X22" s="626"/>
      <c r="Y22" s="627"/>
      <c r="Z22" s="628">
        <v>1.1000000000000001</v>
      </c>
      <c r="AA22" s="628"/>
      <c r="AB22" s="628"/>
      <c r="AC22" s="628"/>
      <c r="AD22" s="629" t="s">
        <v>111</v>
      </c>
      <c r="AE22" s="629"/>
      <c r="AF22" s="629"/>
      <c r="AG22" s="629"/>
      <c r="AH22" s="629"/>
      <c r="AI22" s="629"/>
      <c r="AJ22" s="629"/>
      <c r="AK22" s="629"/>
      <c r="AL22" s="630" t="s">
        <v>111</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263</v>
      </c>
      <c r="C23" s="623"/>
      <c r="D23" s="623"/>
      <c r="E23" s="623"/>
      <c r="F23" s="623"/>
      <c r="G23" s="623"/>
      <c r="H23" s="623"/>
      <c r="I23" s="623"/>
      <c r="J23" s="623"/>
      <c r="K23" s="623"/>
      <c r="L23" s="623"/>
      <c r="M23" s="623"/>
      <c r="N23" s="623"/>
      <c r="O23" s="623"/>
      <c r="P23" s="623"/>
      <c r="Q23" s="624"/>
      <c r="R23" s="625">
        <v>116602</v>
      </c>
      <c r="S23" s="626"/>
      <c r="T23" s="626"/>
      <c r="U23" s="626"/>
      <c r="V23" s="626"/>
      <c r="W23" s="626"/>
      <c r="X23" s="626"/>
      <c r="Y23" s="627"/>
      <c r="Z23" s="628">
        <v>1.5</v>
      </c>
      <c r="AA23" s="628"/>
      <c r="AB23" s="628"/>
      <c r="AC23" s="628"/>
      <c r="AD23" s="629">
        <v>29093</v>
      </c>
      <c r="AE23" s="629"/>
      <c r="AF23" s="629"/>
      <c r="AG23" s="629"/>
      <c r="AH23" s="629"/>
      <c r="AI23" s="629"/>
      <c r="AJ23" s="629"/>
      <c r="AK23" s="629"/>
      <c r="AL23" s="630">
        <v>0.6</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x14ac:dyDescent="0.15">
      <c r="B24" s="622" t="s">
        <v>270</v>
      </c>
      <c r="C24" s="623"/>
      <c r="D24" s="623"/>
      <c r="E24" s="623"/>
      <c r="F24" s="623"/>
      <c r="G24" s="623"/>
      <c r="H24" s="623"/>
      <c r="I24" s="623"/>
      <c r="J24" s="623"/>
      <c r="K24" s="623"/>
      <c r="L24" s="623"/>
      <c r="M24" s="623"/>
      <c r="N24" s="623"/>
      <c r="O24" s="623"/>
      <c r="P24" s="623"/>
      <c r="Q24" s="624"/>
      <c r="R24" s="625">
        <v>80022</v>
      </c>
      <c r="S24" s="626"/>
      <c r="T24" s="626"/>
      <c r="U24" s="626"/>
      <c r="V24" s="626"/>
      <c r="W24" s="626"/>
      <c r="X24" s="626"/>
      <c r="Y24" s="627"/>
      <c r="Z24" s="628">
        <v>1</v>
      </c>
      <c r="AA24" s="628"/>
      <c r="AB24" s="628"/>
      <c r="AC24" s="628"/>
      <c r="AD24" s="629" t="s">
        <v>111</v>
      </c>
      <c r="AE24" s="629"/>
      <c r="AF24" s="629"/>
      <c r="AG24" s="629"/>
      <c r="AH24" s="629"/>
      <c r="AI24" s="629"/>
      <c r="AJ24" s="629"/>
      <c r="AK24" s="629"/>
      <c r="AL24" s="630" t="s">
        <v>111</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3931924</v>
      </c>
      <c r="CS24" s="615"/>
      <c r="CT24" s="615"/>
      <c r="CU24" s="615"/>
      <c r="CV24" s="615"/>
      <c r="CW24" s="615"/>
      <c r="CX24" s="615"/>
      <c r="CY24" s="616"/>
      <c r="CZ24" s="652">
        <v>51.1</v>
      </c>
      <c r="DA24" s="653"/>
      <c r="DB24" s="653"/>
      <c r="DC24" s="654"/>
      <c r="DD24" s="651">
        <v>2900914</v>
      </c>
      <c r="DE24" s="615"/>
      <c r="DF24" s="615"/>
      <c r="DG24" s="615"/>
      <c r="DH24" s="615"/>
      <c r="DI24" s="615"/>
      <c r="DJ24" s="615"/>
      <c r="DK24" s="616"/>
      <c r="DL24" s="651">
        <v>2844185</v>
      </c>
      <c r="DM24" s="615"/>
      <c r="DN24" s="615"/>
      <c r="DO24" s="615"/>
      <c r="DP24" s="615"/>
      <c r="DQ24" s="615"/>
      <c r="DR24" s="615"/>
      <c r="DS24" s="615"/>
      <c r="DT24" s="615"/>
      <c r="DU24" s="615"/>
      <c r="DV24" s="616"/>
      <c r="DW24" s="619">
        <v>58.4</v>
      </c>
      <c r="DX24" s="620"/>
      <c r="DY24" s="620"/>
      <c r="DZ24" s="620"/>
      <c r="EA24" s="620"/>
      <c r="EB24" s="620"/>
      <c r="EC24" s="621"/>
    </row>
    <row r="25" spans="2:133" ht="11.25" customHeight="1" x14ac:dyDescent="0.15">
      <c r="B25" s="622" t="s">
        <v>273</v>
      </c>
      <c r="C25" s="623"/>
      <c r="D25" s="623"/>
      <c r="E25" s="623"/>
      <c r="F25" s="623"/>
      <c r="G25" s="623"/>
      <c r="H25" s="623"/>
      <c r="I25" s="623"/>
      <c r="J25" s="623"/>
      <c r="K25" s="623"/>
      <c r="L25" s="623"/>
      <c r="M25" s="623"/>
      <c r="N25" s="623"/>
      <c r="O25" s="623"/>
      <c r="P25" s="623"/>
      <c r="Q25" s="624"/>
      <c r="R25" s="625">
        <v>815503</v>
      </c>
      <c r="S25" s="626"/>
      <c r="T25" s="626"/>
      <c r="U25" s="626"/>
      <c r="V25" s="626"/>
      <c r="W25" s="626"/>
      <c r="X25" s="626"/>
      <c r="Y25" s="627"/>
      <c r="Z25" s="628">
        <v>10.3</v>
      </c>
      <c r="AA25" s="628"/>
      <c r="AB25" s="628"/>
      <c r="AC25" s="628"/>
      <c r="AD25" s="629" t="s">
        <v>111</v>
      </c>
      <c r="AE25" s="629"/>
      <c r="AF25" s="629"/>
      <c r="AG25" s="629"/>
      <c r="AH25" s="629"/>
      <c r="AI25" s="629"/>
      <c r="AJ25" s="629"/>
      <c r="AK25" s="629"/>
      <c r="AL25" s="630" t="s">
        <v>111</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1543235</v>
      </c>
      <c r="CS25" s="657"/>
      <c r="CT25" s="657"/>
      <c r="CU25" s="657"/>
      <c r="CV25" s="657"/>
      <c r="CW25" s="657"/>
      <c r="CX25" s="657"/>
      <c r="CY25" s="658"/>
      <c r="CZ25" s="659">
        <v>20</v>
      </c>
      <c r="DA25" s="660"/>
      <c r="DB25" s="660"/>
      <c r="DC25" s="661"/>
      <c r="DD25" s="634">
        <v>1442052</v>
      </c>
      <c r="DE25" s="657"/>
      <c r="DF25" s="657"/>
      <c r="DG25" s="657"/>
      <c r="DH25" s="657"/>
      <c r="DI25" s="657"/>
      <c r="DJ25" s="657"/>
      <c r="DK25" s="658"/>
      <c r="DL25" s="634">
        <v>1386004</v>
      </c>
      <c r="DM25" s="657"/>
      <c r="DN25" s="657"/>
      <c r="DO25" s="657"/>
      <c r="DP25" s="657"/>
      <c r="DQ25" s="657"/>
      <c r="DR25" s="657"/>
      <c r="DS25" s="657"/>
      <c r="DT25" s="657"/>
      <c r="DU25" s="657"/>
      <c r="DV25" s="658"/>
      <c r="DW25" s="630">
        <v>28.5</v>
      </c>
      <c r="DX25" s="655"/>
      <c r="DY25" s="655"/>
      <c r="DZ25" s="655"/>
      <c r="EA25" s="655"/>
      <c r="EB25" s="655"/>
      <c r="EC25" s="656"/>
    </row>
    <row r="26" spans="2:133" ht="11.25" customHeight="1" x14ac:dyDescent="0.15">
      <c r="B26" s="662" t="s">
        <v>276</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1001696</v>
      </c>
      <c r="CS26" s="626"/>
      <c r="CT26" s="626"/>
      <c r="CU26" s="626"/>
      <c r="CV26" s="626"/>
      <c r="CW26" s="626"/>
      <c r="CX26" s="626"/>
      <c r="CY26" s="627"/>
      <c r="CZ26" s="659">
        <v>13</v>
      </c>
      <c r="DA26" s="660"/>
      <c r="DB26" s="660"/>
      <c r="DC26" s="661"/>
      <c r="DD26" s="634">
        <v>908648</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x14ac:dyDescent="0.15">
      <c r="B27" s="622" t="s">
        <v>279</v>
      </c>
      <c r="C27" s="623"/>
      <c r="D27" s="623"/>
      <c r="E27" s="623"/>
      <c r="F27" s="623"/>
      <c r="G27" s="623"/>
      <c r="H27" s="623"/>
      <c r="I27" s="623"/>
      <c r="J27" s="623"/>
      <c r="K27" s="623"/>
      <c r="L27" s="623"/>
      <c r="M27" s="623"/>
      <c r="N27" s="623"/>
      <c r="O27" s="623"/>
      <c r="P27" s="623"/>
      <c r="Q27" s="624"/>
      <c r="R27" s="625">
        <v>455797</v>
      </c>
      <c r="S27" s="626"/>
      <c r="T27" s="626"/>
      <c r="U27" s="626"/>
      <c r="V27" s="626"/>
      <c r="W27" s="626"/>
      <c r="X27" s="626"/>
      <c r="Y27" s="627"/>
      <c r="Z27" s="628">
        <v>5.7</v>
      </c>
      <c r="AA27" s="628"/>
      <c r="AB27" s="628"/>
      <c r="AC27" s="628"/>
      <c r="AD27" s="629" t="s">
        <v>111</v>
      </c>
      <c r="AE27" s="629"/>
      <c r="AF27" s="629"/>
      <c r="AG27" s="629"/>
      <c r="AH27" s="629"/>
      <c r="AI27" s="629"/>
      <c r="AJ27" s="629"/>
      <c r="AK27" s="629"/>
      <c r="AL27" s="630" t="s">
        <v>111</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2100246</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1200195</v>
      </c>
      <c r="CS27" s="657"/>
      <c r="CT27" s="657"/>
      <c r="CU27" s="657"/>
      <c r="CV27" s="657"/>
      <c r="CW27" s="657"/>
      <c r="CX27" s="657"/>
      <c r="CY27" s="658"/>
      <c r="CZ27" s="659">
        <v>15.6</v>
      </c>
      <c r="DA27" s="660"/>
      <c r="DB27" s="660"/>
      <c r="DC27" s="661"/>
      <c r="DD27" s="634">
        <v>308052</v>
      </c>
      <c r="DE27" s="657"/>
      <c r="DF27" s="657"/>
      <c r="DG27" s="657"/>
      <c r="DH27" s="657"/>
      <c r="DI27" s="657"/>
      <c r="DJ27" s="657"/>
      <c r="DK27" s="658"/>
      <c r="DL27" s="634">
        <v>307371</v>
      </c>
      <c r="DM27" s="657"/>
      <c r="DN27" s="657"/>
      <c r="DO27" s="657"/>
      <c r="DP27" s="657"/>
      <c r="DQ27" s="657"/>
      <c r="DR27" s="657"/>
      <c r="DS27" s="657"/>
      <c r="DT27" s="657"/>
      <c r="DU27" s="657"/>
      <c r="DV27" s="658"/>
      <c r="DW27" s="630">
        <v>6.3</v>
      </c>
      <c r="DX27" s="655"/>
      <c r="DY27" s="655"/>
      <c r="DZ27" s="655"/>
      <c r="EA27" s="655"/>
      <c r="EB27" s="655"/>
      <c r="EC27" s="656"/>
    </row>
    <row r="28" spans="2:133" ht="11.25" customHeight="1" x14ac:dyDescent="0.15">
      <c r="B28" s="622" t="s">
        <v>282</v>
      </c>
      <c r="C28" s="623"/>
      <c r="D28" s="623"/>
      <c r="E28" s="623"/>
      <c r="F28" s="623"/>
      <c r="G28" s="623"/>
      <c r="H28" s="623"/>
      <c r="I28" s="623"/>
      <c r="J28" s="623"/>
      <c r="K28" s="623"/>
      <c r="L28" s="623"/>
      <c r="M28" s="623"/>
      <c r="N28" s="623"/>
      <c r="O28" s="623"/>
      <c r="P28" s="623"/>
      <c r="Q28" s="624"/>
      <c r="R28" s="625">
        <v>8198</v>
      </c>
      <c r="S28" s="626"/>
      <c r="T28" s="626"/>
      <c r="U28" s="626"/>
      <c r="V28" s="626"/>
      <c r="W28" s="626"/>
      <c r="X28" s="626"/>
      <c r="Y28" s="627"/>
      <c r="Z28" s="628">
        <v>0.1</v>
      </c>
      <c r="AA28" s="628"/>
      <c r="AB28" s="628"/>
      <c r="AC28" s="628"/>
      <c r="AD28" s="629">
        <v>2190</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1188494</v>
      </c>
      <c r="CS28" s="626"/>
      <c r="CT28" s="626"/>
      <c r="CU28" s="626"/>
      <c r="CV28" s="626"/>
      <c r="CW28" s="626"/>
      <c r="CX28" s="626"/>
      <c r="CY28" s="627"/>
      <c r="CZ28" s="659">
        <v>15.4</v>
      </c>
      <c r="DA28" s="660"/>
      <c r="DB28" s="660"/>
      <c r="DC28" s="661"/>
      <c r="DD28" s="634">
        <v>1150810</v>
      </c>
      <c r="DE28" s="626"/>
      <c r="DF28" s="626"/>
      <c r="DG28" s="626"/>
      <c r="DH28" s="626"/>
      <c r="DI28" s="626"/>
      <c r="DJ28" s="626"/>
      <c r="DK28" s="627"/>
      <c r="DL28" s="634">
        <v>1150810</v>
      </c>
      <c r="DM28" s="626"/>
      <c r="DN28" s="626"/>
      <c r="DO28" s="626"/>
      <c r="DP28" s="626"/>
      <c r="DQ28" s="626"/>
      <c r="DR28" s="626"/>
      <c r="DS28" s="626"/>
      <c r="DT28" s="626"/>
      <c r="DU28" s="626"/>
      <c r="DV28" s="627"/>
      <c r="DW28" s="630">
        <v>23.6</v>
      </c>
      <c r="DX28" s="655"/>
      <c r="DY28" s="655"/>
      <c r="DZ28" s="655"/>
      <c r="EA28" s="655"/>
      <c r="EB28" s="655"/>
      <c r="EC28" s="656"/>
    </row>
    <row r="29" spans="2:133" ht="11.25" customHeight="1" x14ac:dyDescent="0.15">
      <c r="B29" s="622" t="s">
        <v>284</v>
      </c>
      <c r="C29" s="623"/>
      <c r="D29" s="623"/>
      <c r="E29" s="623"/>
      <c r="F29" s="623"/>
      <c r="G29" s="623"/>
      <c r="H29" s="623"/>
      <c r="I29" s="623"/>
      <c r="J29" s="623"/>
      <c r="K29" s="623"/>
      <c r="L29" s="623"/>
      <c r="M29" s="623"/>
      <c r="N29" s="623"/>
      <c r="O29" s="623"/>
      <c r="P29" s="623"/>
      <c r="Q29" s="624"/>
      <c r="R29" s="625">
        <v>264</v>
      </c>
      <c r="S29" s="626"/>
      <c r="T29" s="626"/>
      <c r="U29" s="626"/>
      <c r="V29" s="626"/>
      <c r="W29" s="626"/>
      <c r="X29" s="626"/>
      <c r="Y29" s="627"/>
      <c r="Z29" s="628">
        <v>0</v>
      </c>
      <c r="AA29" s="628"/>
      <c r="AB29" s="628"/>
      <c r="AC29" s="628"/>
      <c r="AD29" s="629" t="s">
        <v>111</v>
      </c>
      <c r="AE29" s="629"/>
      <c r="AF29" s="629"/>
      <c r="AG29" s="629"/>
      <c r="AH29" s="629"/>
      <c r="AI29" s="629"/>
      <c r="AJ29" s="629"/>
      <c r="AK29" s="629"/>
      <c r="AL29" s="630" t="s">
        <v>111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1188494</v>
      </c>
      <c r="CS29" s="657"/>
      <c r="CT29" s="657"/>
      <c r="CU29" s="657"/>
      <c r="CV29" s="657"/>
      <c r="CW29" s="657"/>
      <c r="CX29" s="657"/>
      <c r="CY29" s="658"/>
      <c r="CZ29" s="659">
        <v>15.4</v>
      </c>
      <c r="DA29" s="660"/>
      <c r="DB29" s="660"/>
      <c r="DC29" s="661"/>
      <c r="DD29" s="634">
        <v>1150810</v>
      </c>
      <c r="DE29" s="657"/>
      <c r="DF29" s="657"/>
      <c r="DG29" s="657"/>
      <c r="DH29" s="657"/>
      <c r="DI29" s="657"/>
      <c r="DJ29" s="657"/>
      <c r="DK29" s="658"/>
      <c r="DL29" s="634">
        <v>1150810</v>
      </c>
      <c r="DM29" s="657"/>
      <c r="DN29" s="657"/>
      <c r="DO29" s="657"/>
      <c r="DP29" s="657"/>
      <c r="DQ29" s="657"/>
      <c r="DR29" s="657"/>
      <c r="DS29" s="657"/>
      <c r="DT29" s="657"/>
      <c r="DU29" s="657"/>
      <c r="DV29" s="658"/>
      <c r="DW29" s="630">
        <v>23.6</v>
      </c>
      <c r="DX29" s="655"/>
      <c r="DY29" s="655"/>
      <c r="DZ29" s="655"/>
      <c r="EA29" s="655"/>
      <c r="EB29" s="655"/>
      <c r="EC29" s="656"/>
    </row>
    <row r="30" spans="2:133" ht="11.25" customHeight="1" x14ac:dyDescent="0.15">
      <c r="B30" s="622" t="s">
        <v>288</v>
      </c>
      <c r="C30" s="623"/>
      <c r="D30" s="623"/>
      <c r="E30" s="623"/>
      <c r="F30" s="623"/>
      <c r="G30" s="623"/>
      <c r="H30" s="623"/>
      <c r="I30" s="623"/>
      <c r="J30" s="623"/>
      <c r="K30" s="623"/>
      <c r="L30" s="623"/>
      <c r="M30" s="623"/>
      <c r="N30" s="623"/>
      <c r="O30" s="623"/>
      <c r="P30" s="623"/>
      <c r="Q30" s="624"/>
      <c r="R30" s="625">
        <v>194951</v>
      </c>
      <c r="S30" s="626"/>
      <c r="T30" s="626"/>
      <c r="U30" s="626"/>
      <c r="V30" s="626"/>
      <c r="W30" s="626"/>
      <c r="X30" s="626"/>
      <c r="Y30" s="627"/>
      <c r="Z30" s="628">
        <v>2.5</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97.3</v>
      </c>
      <c r="BH30" s="684"/>
      <c r="BI30" s="684"/>
      <c r="BJ30" s="684"/>
      <c r="BK30" s="684"/>
      <c r="BL30" s="684"/>
      <c r="BM30" s="620">
        <v>90.6</v>
      </c>
      <c r="BN30" s="684"/>
      <c r="BO30" s="684"/>
      <c r="BP30" s="684"/>
      <c r="BQ30" s="685"/>
      <c r="BR30" s="683">
        <v>97</v>
      </c>
      <c r="BS30" s="684"/>
      <c r="BT30" s="684"/>
      <c r="BU30" s="684"/>
      <c r="BV30" s="684"/>
      <c r="BW30" s="684"/>
      <c r="BX30" s="620">
        <v>91.3</v>
      </c>
      <c r="BY30" s="684"/>
      <c r="BZ30" s="684"/>
      <c r="CA30" s="684"/>
      <c r="CB30" s="685"/>
      <c r="CD30" s="688"/>
      <c r="CE30" s="689"/>
      <c r="CF30" s="639" t="s">
        <v>291</v>
      </c>
      <c r="CG30" s="640"/>
      <c r="CH30" s="640"/>
      <c r="CI30" s="640"/>
      <c r="CJ30" s="640"/>
      <c r="CK30" s="640"/>
      <c r="CL30" s="640"/>
      <c r="CM30" s="640"/>
      <c r="CN30" s="640"/>
      <c r="CO30" s="640"/>
      <c r="CP30" s="640"/>
      <c r="CQ30" s="641"/>
      <c r="CR30" s="625">
        <v>1057529</v>
      </c>
      <c r="CS30" s="626"/>
      <c r="CT30" s="626"/>
      <c r="CU30" s="626"/>
      <c r="CV30" s="626"/>
      <c r="CW30" s="626"/>
      <c r="CX30" s="626"/>
      <c r="CY30" s="627"/>
      <c r="CZ30" s="659">
        <v>13.7</v>
      </c>
      <c r="DA30" s="660"/>
      <c r="DB30" s="660"/>
      <c r="DC30" s="661"/>
      <c r="DD30" s="634">
        <v>1024934</v>
      </c>
      <c r="DE30" s="626"/>
      <c r="DF30" s="626"/>
      <c r="DG30" s="626"/>
      <c r="DH30" s="626"/>
      <c r="DI30" s="626"/>
      <c r="DJ30" s="626"/>
      <c r="DK30" s="627"/>
      <c r="DL30" s="634">
        <v>1024934</v>
      </c>
      <c r="DM30" s="626"/>
      <c r="DN30" s="626"/>
      <c r="DO30" s="626"/>
      <c r="DP30" s="626"/>
      <c r="DQ30" s="626"/>
      <c r="DR30" s="626"/>
      <c r="DS30" s="626"/>
      <c r="DT30" s="626"/>
      <c r="DU30" s="626"/>
      <c r="DV30" s="627"/>
      <c r="DW30" s="630">
        <v>21.1</v>
      </c>
      <c r="DX30" s="655"/>
      <c r="DY30" s="655"/>
      <c r="DZ30" s="655"/>
      <c r="EA30" s="655"/>
      <c r="EB30" s="655"/>
      <c r="EC30" s="656"/>
    </row>
    <row r="31" spans="2:133" ht="11.25" customHeight="1" x14ac:dyDescent="0.15">
      <c r="B31" s="622" t="s">
        <v>292</v>
      </c>
      <c r="C31" s="623"/>
      <c r="D31" s="623"/>
      <c r="E31" s="623"/>
      <c r="F31" s="623"/>
      <c r="G31" s="623"/>
      <c r="H31" s="623"/>
      <c r="I31" s="623"/>
      <c r="J31" s="623"/>
      <c r="K31" s="623"/>
      <c r="L31" s="623"/>
      <c r="M31" s="623"/>
      <c r="N31" s="623"/>
      <c r="O31" s="623"/>
      <c r="P31" s="623"/>
      <c r="Q31" s="624"/>
      <c r="R31" s="625">
        <v>334872</v>
      </c>
      <c r="S31" s="626"/>
      <c r="T31" s="626"/>
      <c r="U31" s="626"/>
      <c r="V31" s="626"/>
      <c r="W31" s="626"/>
      <c r="X31" s="626"/>
      <c r="Y31" s="627"/>
      <c r="Z31" s="628">
        <v>4.2</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v>
      </c>
      <c r="BH31" s="657"/>
      <c r="BI31" s="657"/>
      <c r="BJ31" s="657"/>
      <c r="BK31" s="657"/>
      <c r="BL31" s="657"/>
      <c r="BM31" s="631">
        <v>95.1</v>
      </c>
      <c r="BN31" s="681"/>
      <c r="BO31" s="681"/>
      <c r="BP31" s="681"/>
      <c r="BQ31" s="682"/>
      <c r="BR31" s="680">
        <v>98.4</v>
      </c>
      <c r="BS31" s="657"/>
      <c r="BT31" s="657"/>
      <c r="BU31" s="657"/>
      <c r="BV31" s="657"/>
      <c r="BW31" s="657"/>
      <c r="BX31" s="631">
        <v>95.1</v>
      </c>
      <c r="BY31" s="681"/>
      <c r="BZ31" s="681"/>
      <c r="CA31" s="681"/>
      <c r="CB31" s="682"/>
      <c r="CD31" s="688"/>
      <c r="CE31" s="689"/>
      <c r="CF31" s="639" t="s">
        <v>295</v>
      </c>
      <c r="CG31" s="640"/>
      <c r="CH31" s="640"/>
      <c r="CI31" s="640"/>
      <c r="CJ31" s="640"/>
      <c r="CK31" s="640"/>
      <c r="CL31" s="640"/>
      <c r="CM31" s="640"/>
      <c r="CN31" s="640"/>
      <c r="CO31" s="640"/>
      <c r="CP31" s="640"/>
      <c r="CQ31" s="641"/>
      <c r="CR31" s="625">
        <v>130965</v>
      </c>
      <c r="CS31" s="657"/>
      <c r="CT31" s="657"/>
      <c r="CU31" s="657"/>
      <c r="CV31" s="657"/>
      <c r="CW31" s="657"/>
      <c r="CX31" s="657"/>
      <c r="CY31" s="658"/>
      <c r="CZ31" s="659">
        <v>1.7</v>
      </c>
      <c r="DA31" s="660"/>
      <c r="DB31" s="660"/>
      <c r="DC31" s="661"/>
      <c r="DD31" s="634">
        <v>125876</v>
      </c>
      <c r="DE31" s="657"/>
      <c r="DF31" s="657"/>
      <c r="DG31" s="657"/>
      <c r="DH31" s="657"/>
      <c r="DI31" s="657"/>
      <c r="DJ31" s="657"/>
      <c r="DK31" s="658"/>
      <c r="DL31" s="634">
        <v>125876</v>
      </c>
      <c r="DM31" s="657"/>
      <c r="DN31" s="657"/>
      <c r="DO31" s="657"/>
      <c r="DP31" s="657"/>
      <c r="DQ31" s="657"/>
      <c r="DR31" s="657"/>
      <c r="DS31" s="657"/>
      <c r="DT31" s="657"/>
      <c r="DU31" s="657"/>
      <c r="DV31" s="658"/>
      <c r="DW31" s="630">
        <v>2.6</v>
      </c>
      <c r="DX31" s="655"/>
      <c r="DY31" s="655"/>
      <c r="DZ31" s="655"/>
      <c r="EA31" s="655"/>
      <c r="EB31" s="655"/>
      <c r="EC31" s="656"/>
    </row>
    <row r="32" spans="2:133" ht="11.25" customHeight="1" x14ac:dyDescent="0.15">
      <c r="B32" s="622" t="s">
        <v>296</v>
      </c>
      <c r="C32" s="623"/>
      <c r="D32" s="623"/>
      <c r="E32" s="623"/>
      <c r="F32" s="623"/>
      <c r="G32" s="623"/>
      <c r="H32" s="623"/>
      <c r="I32" s="623"/>
      <c r="J32" s="623"/>
      <c r="K32" s="623"/>
      <c r="L32" s="623"/>
      <c r="M32" s="623"/>
      <c r="N32" s="623"/>
      <c r="O32" s="623"/>
      <c r="P32" s="623"/>
      <c r="Q32" s="624"/>
      <c r="R32" s="625">
        <v>45217</v>
      </c>
      <c r="S32" s="626"/>
      <c r="T32" s="626"/>
      <c r="U32" s="626"/>
      <c r="V32" s="626"/>
      <c r="W32" s="626"/>
      <c r="X32" s="626"/>
      <c r="Y32" s="627"/>
      <c r="Z32" s="628">
        <v>0.6</v>
      </c>
      <c r="AA32" s="628"/>
      <c r="AB32" s="628"/>
      <c r="AC32" s="628"/>
      <c r="AD32" s="629">
        <v>130</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94.6</v>
      </c>
      <c r="BH32" s="693"/>
      <c r="BI32" s="693"/>
      <c r="BJ32" s="693"/>
      <c r="BK32" s="693"/>
      <c r="BL32" s="693"/>
      <c r="BM32" s="694">
        <v>83.8</v>
      </c>
      <c r="BN32" s="693"/>
      <c r="BO32" s="693"/>
      <c r="BP32" s="693"/>
      <c r="BQ32" s="695"/>
      <c r="BR32" s="692">
        <v>94.5</v>
      </c>
      <c r="BS32" s="693"/>
      <c r="BT32" s="693"/>
      <c r="BU32" s="693"/>
      <c r="BV32" s="693"/>
      <c r="BW32" s="693"/>
      <c r="BX32" s="694">
        <v>85.2</v>
      </c>
      <c r="BY32" s="693"/>
      <c r="BZ32" s="693"/>
      <c r="CA32" s="693"/>
      <c r="CB32" s="695"/>
      <c r="CD32" s="690"/>
      <c r="CE32" s="691"/>
      <c r="CF32" s="639" t="s">
        <v>298</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x14ac:dyDescent="0.15">
      <c r="B33" s="622" t="s">
        <v>299</v>
      </c>
      <c r="C33" s="623"/>
      <c r="D33" s="623"/>
      <c r="E33" s="623"/>
      <c r="F33" s="623"/>
      <c r="G33" s="623"/>
      <c r="H33" s="623"/>
      <c r="I33" s="623"/>
      <c r="J33" s="623"/>
      <c r="K33" s="623"/>
      <c r="L33" s="623"/>
      <c r="M33" s="623"/>
      <c r="N33" s="623"/>
      <c r="O33" s="623"/>
      <c r="P33" s="623"/>
      <c r="Q33" s="624"/>
      <c r="R33" s="625">
        <v>838200</v>
      </c>
      <c r="S33" s="626"/>
      <c r="T33" s="626"/>
      <c r="U33" s="626"/>
      <c r="V33" s="626"/>
      <c r="W33" s="626"/>
      <c r="X33" s="626"/>
      <c r="Y33" s="627"/>
      <c r="Z33" s="628">
        <v>10.6</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2790865</v>
      </c>
      <c r="CS33" s="657"/>
      <c r="CT33" s="657"/>
      <c r="CU33" s="657"/>
      <c r="CV33" s="657"/>
      <c r="CW33" s="657"/>
      <c r="CX33" s="657"/>
      <c r="CY33" s="658"/>
      <c r="CZ33" s="659">
        <v>36.200000000000003</v>
      </c>
      <c r="DA33" s="660"/>
      <c r="DB33" s="660"/>
      <c r="DC33" s="661"/>
      <c r="DD33" s="634">
        <v>2379720</v>
      </c>
      <c r="DE33" s="657"/>
      <c r="DF33" s="657"/>
      <c r="DG33" s="657"/>
      <c r="DH33" s="657"/>
      <c r="DI33" s="657"/>
      <c r="DJ33" s="657"/>
      <c r="DK33" s="658"/>
      <c r="DL33" s="634">
        <v>1960913</v>
      </c>
      <c r="DM33" s="657"/>
      <c r="DN33" s="657"/>
      <c r="DO33" s="657"/>
      <c r="DP33" s="657"/>
      <c r="DQ33" s="657"/>
      <c r="DR33" s="657"/>
      <c r="DS33" s="657"/>
      <c r="DT33" s="657"/>
      <c r="DU33" s="657"/>
      <c r="DV33" s="658"/>
      <c r="DW33" s="630">
        <v>40.299999999999997</v>
      </c>
      <c r="DX33" s="655"/>
      <c r="DY33" s="655"/>
      <c r="DZ33" s="655"/>
      <c r="EA33" s="655"/>
      <c r="EB33" s="655"/>
      <c r="EC33" s="656"/>
    </row>
    <row r="34" spans="2:133" ht="11.25" customHeight="1" x14ac:dyDescent="0.15">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1009157</v>
      </c>
      <c r="CS34" s="626"/>
      <c r="CT34" s="626"/>
      <c r="CU34" s="626"/>
      <c r="CV34" s="626"/>
      <c r="CW34" s="626"/>
      <c r="CX34" s="626"/>
      <c r="CY34" s="627"/>
      <c r="CZ34" s="659">
        <v>13.1</v>
      </c>
      <c r="DA34" s="660"/>
      <c r="DB34" s="660"/>
      <c r="DC34" s="661"/>
      <c r="DD34" s="634">
        <v>800379</v>
      </c>
      <c r="DE34" s="626"/>
      <c r="DF34" s="626"/>
      <c r="DG34" s="626"/>
      <c r="DH34" s="626"/>
      <c r="DI34" s="626"/>
      <c r="DJ34" s="626"/>
      <c r="DK34" s="627"/>
      <c r="DL34" s="634">
        <v>699674</v>
      </c>
      <c r="DM34" s="626"/>
      <c r="DN34" s="626"/>
      <c r="DO34" s="626"/>
      <c r="DP34" s="626"/>
      <c r="DQ34" s="626"/>
      <c r="DR34" s="626"/>
      <c r="DS34" s="626"/>
      <c r="DT34" s="626"/>
      <c r="DU34" s="626"/>
      <c r="DV34" s="627"/>
      <c r="DW34" s="630">
        <v>14.4</v>
      </c>
      <c r="DX34" s="655"/>
      <c r="DY34" s="655"/>
      <c r="DZ34" s="655"/>
      <c r="EA34" s="655"/>
      <c r="EB34" s="655"/>
      <c r="EC34" s="656"/>
    </row>
    <row r="35" spans="2:133" ht="11.25" customHeight="1" x14ac:dyDescent="0.15">
      <c r="B35" s="622" t="s">
        <v>305</v>
      </c>
      <c r="C35" s="623"/>
      <c r="D35" s="623"/>
      <c r="E35" s="623"/>
      <c r="F35" s="623"/>
      <c r="G35" s="623"/>
      <c r="H35" s="623"/>
      <c r="I35" s="623"/>
      <c r="J35" s="623"/>
      <c r="K35" s="623"/>
      <c r="L35" s="623"/>
      <c r="M35" s="623"/>
      <c r="N35" s="623"/>
      <c r="O35" s="623"/>
      <c r="P35" s="623"/>
      <c r="Q35" s="624"/>
      <c r="R35" s="625">
        <v>249700</v>
      </c>
      <c r="S35" s="626"/>
      <c r="T35" s="626"/>
      <c r="U35" s="626"/>
      <c r="V35" s="626"/>
      <c r="W35" s="626"/>
      <c r="X35" s="626"/>
      <c r="Y35" s="627"/>
      <c r="Z35" s="628">
        <v>3.1</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899550</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14794</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38897</v>
      </c>
      <c r="CS35" s="657"/>
      <c r="CT35" s="657"/>
      <c r="CU35" s="657"/>
      <c r="CV35" s="657"/>
      <c r="CW35" s="657"/>
      <c r="CX35" s="657"/>
      <c r="CY35" s="658"/>
      <c r="CZ35" s="659">
        <v>0.5</v>
      </c>
      <c r="DA35" s="660"/>
      <c r="DB35" s="660"/>
      <c r="DC35" s="661"/>
      <c r="DD35" s="634">
        <v>32203</v>
      </c>
      <c r="DE35" s="657"/>
      <c r="DF35" s="657"/>
      <c r="DG35" s="657"/>
      <c r="DH35" s="657"/>
      <c r="DI35" s="657"/>
      <c r="DJ35" s="657"/>
      <c r="DK35" s="658"/>
      <c r="DL35" s="634">
        <v>32203</v>
      </c>
      <c r="DM35" s="657"/>
      <c r="DN35" s="657"/>
      <c r="DO35" s="657"/>
      <c r="DP35" s="657"/>
      <c r="DQ35" s="657"/>
      <c r="DR35" s="657"/>
      <c r="DS35" s="657"/>
      <c r="DT35" s="657"/>
      <c r="DU35" s="657"/>
      <c r="DV35" s="658"/>
      <c r="DW35" s="630">
        <v>0.7</v>
      </c>
      <c r="DX35" s="655"/>
      <c r="DY35" s="655"/>
      <c r="DZ35" s="655"/>
      <c r="EA35" s="655"/>
      <c r="EB35" s="655"/>
      <c r="EC35" s="656"/>
    </row>
    <row r="36" spans="2:133" ht="11.25" customHeight="1" x14ac:dyDescent="0.15">
      <c r="B36" s="668" t="s">
        <v>309</v>
      </c>
      <c r="C36" s="669"/>
      <c r="D36" s="669"/>
      <c r="E36" s="669"/>
      <c r="F36" s="669"/>
      <c r="G36" s="669"/>
      <c r="H36" s="669"/>
      <c r="I36" s="669"/>
      <c r="J36" s="669"/>
      <c r="K36" s="669"/>
      <c r="L36" s="669"/>
      <c r="M36" s="669"/>
      <c r="N36" s="669"/>
      <c r="O36" s="669"/>
      <c r="P36" s="669"/>
      <c r="Q36" s="670"/>
      <c r="R36" s="697">
        <v>7934343</v>
      </c>
      <c r="S36" s="698"/>
      <c r="T36" s="698"/>
      <c r="U36" s="698"/>
      <c r="V36" s="698"/>
      <c r="W36" s="698"/>
      <c r="X36" s="698"/>
      <c r="Y36" s="699"/>
      <c r="Z36" s="700">
        <v>100</v>
      </c>
      <c r="AA36" s="700"/>
      <c r="AB36" s="700"/>
      <c r="AC36" s="700"/>
      <c r="AD36" s="701">
        <v>4616988</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160747</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-39890</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681302</v>
      </c>
      <c r="CS36" s="626"/>
      <c r="CT36" s="626"/>
      <c r="CU36" s="626"/>
      <c r="CV36" s="626"/>
      <c r="CW36" s="626"/>
      <c r="CX36" s="626"/>
      <c r="CY36" s="627"/>
      <c r="CZ36" s="659">
        <v>8.8000000000000007</v>
      </c>
      <c r="DA36" s="660"/>
      <c r="DB36" s="660"/>
      <c r="DC36" s="661"/>
      <c r="DD36" s="634">
        <v>639508</v>
      </c>
      <c r="DE36" s="626"/>
      <c r="DF36" s="626"/>
      <c r="DG36" s="626"/>
      <c r="DH36" s="626"/>
      <c r="DI36" s="626"/>
      <c r="DJ36" s="626"/>
      <c r="DK36" s="627"/>
      <c r="DL36" s="634">
        <v>562828</v>
      </c>
      <c r="DM36" s="626"/>
      <c r="DN36" s="626"/>
      <c r="DO36" s="626"/>
      <c r="DP36" s="626"/>
      <c r="DQ36" s="626"/>
      <c r="DR36" s="626"/>
      <c r="DS36" s="626"/>
      <c r="DT36" s="626"/>
      <c r="DU36" s="626"/>
      <c r="DV36" s="627"/>
      <c r="DW36" s="630">
        <v>11.6</v>
      </c>
      <c r="DX36" s="655"/>
      <c r="DY36" s="655"/>
      <c r="DZ36" s="655"/>
      <c r="EA36" s="655"/>
      <c r="EB36" s="655"/>
      <c r="EC36" s="656"/>
    </row>
    <row r="37" spans="2:133" ht="11.25" customHeight="1" x14ac:dyDescent="0.15">
      <c r="AQ37" s="704" t="s">
        <v>313</v>
      </c>
      <c r="AR37" s="705"/>
      <c r="AS37" s="705"/>
      <c r="AT37" s="705"/>
      <c r="AU37" s="705"/>
      <c r="AV37" s="705"/>
      <c r="AW37" s="705"/>
      <c r="AX37" s="705"/>
      <c r="AY37" s="706"/>
      <c r="AZ37" s="625" t="s">
        <v>314</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3419</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506100</v>
      </c>
      <c r="CS37" s="657"/>
      <c r="CT37" s="657"/>
      <c r="CU37" s="657"/>
      <c r="CV37" s="657"/>
      <c r="CW37" s="657"/>
      <c r="CX37" s="657"/>
      <c r="CY37" s="658"/>
      <c r="CZ37" s="659">
        <v>6.6</v>
      </c>
      <c r="DA37" s="660"/>
      <c r="DB37" s="660"/>
      <c r="DC37" s="661"/>
      <c r="DD37" s="634">
        <v>503798</v>
      </c>
      <c r="DE37" s="657"/>
      <c r="DF37" s="657"/>
      <c r="DG37" s="657"/>
      <c r="DH37" s="657"/>
      <c r="DI37" s="657"/>
      <c r="DJ37" s="657"/>
      <c r="DK37" s="658"/>
      <c r="DL37" s="634">
        <v>471674</v>
      </c>
      <c r="DM37" s="657"/>
      <c r="DN37" s="657"/>
      <c r="DO37" s="657"/>
      <c r="DP37" s="657"/>
      <c r="DQ37" s="657"/>
      <c r="DR37" s="657"/>
      <c r="DS37" s="657"/>
      <c r="DT37" s="657"/>
      <c r="DU37" s="657"/>
      <c r="DV37" s="658"/>
      <c r="DW37" s="630">
        <v>9.6999999999999993</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t="s">
        <v>318</v>
      </c>
      <c r="BA38" s="626"/>
      <c r="BB38" s="626"/>
      <c r="BC38" s="626"/>
      <c r="BD38" s="657"/>
      <c r="BE38" s="657"/>
      <c r="BF38" s="682"/>
      <c r="BG38" s="639" t="s">
        <v>319</v>
      </c>
      <c r="BH38" s="640"/>
      <c r="BI38" s="640"/>
      <c r="BJ38" s="640"/>
      <c r="BK38" s="640"/>
      <c r="BL38" s="640"/>
      <c r="BM38" s="640"/>
      <c r="BN38" s="640"/>
      <c r="BO38" s="640"/>
      <c r="BP38" s="640"/>
      <c r="BQ38" s="640"/>
      <c r="BR38" s="640"/>
      <c r="BS38" s="640"/>
      <c r="BT38" s="640"/>
      <c r="BU38" s="641"/>
      <c r="BV38" s="625">
        <v>5724</v>
      </c>
      <c r="BW38" s="626"/>
      <c r="BX38" s="626"/>
      <c r="BY38" s="626"/>
      <c r="BZ38" s="626"/>
      <c r="CA38" s="626"/>
      <c r="CB38" s="635"/>
      <c r="CD38" s="639" t="s">
        <v>320</v>
      </c>
      <c r="CE38" s="640"/>
      <c r="CF38" s="640"/>
      <c r="CG38" s="640"/>
      <c r="CH38" s="640"/>
      <c r="CI38" s="640"/>
      <c r="CJ38" s="640"/>
      <c r="CK38" s="640"/>
      <c r="CL38" s="640"/>
      <c r="CM38" s="640"/>
      <c r="CN38" s="640"/>
      <c r="CO38" s="640"/>
      <c r="CP38" s="640"/>
      <c r="CQ38" s="641"/>
      <c r="CR38" s="625">
        <v>899550</v>
      </c>
      <c r="CS38" s="626"/>
      <c r="CT38" s="626"/>
      <c r="CU38" s="626"/>
      <c r="CV38" s="626"/>
      <c r="CW38" s="626"/>
      <c r="CX38" s="626"/>
      <c r="CY38" s="627"/>
      <c r="CZ38" s="659">
        <v>11.7</v>
      </c>
      <c r="DA38" s="660"/>
      <c r="DB38" s="660"/>
      <c r="DC38" s="661"/>
      <c r="DD38" s="634">
        <v>748083</v>
      </c>
      <c r="DE38" s="626"/>
      <c r="DF38" s="626"/>
      <c r="DG38" s="626"/>
      <c r="DH38" s="626"/>
      <c r="DI38" s="626"/>
      <c r="DJ38" s="626"/>
      <c r="DK38" s="627"/>
      <c r="DL38" s="634">
        <v>666208</v>
      </c>
      <c r="DM38" s="626"/>
      <c r="DN38" s="626"/>
      <c r="DO38" s="626"/>
      <c r="DP38" s="626"/>
      <c r="DQ38" s="626"/>
      <c r="DR38" s="626"/>
      <c r="DS38" s="626"/>
      <c r="DT38" s="626"/>
      <c r="DU38" s="626"/>
      <c r="DV38" s="627"/>
      <c r="DW38" s="630">
        <v>13.7</v>
      </c>
      <c r="DX38" s="655"/>
      <c r="DY38" s="655"/>
      <c r="DZ38" s="655"/>
      <c r="EA38" s="655"/>
      <c r="EB38" s="655"/>
      <c r="EC38" s="656"/>
    </row>
    <row r="39" spans="2:133" ht="11.25" customHeight="1" x14ac:dyDescent="0.15">
      <c r="AQ39" s="704" t="s">
        <v>321</v>
      </c>
      <c r="AR39" s="705"/>
      <c r="AS39" s="705"/>
      <c r="AT39" s="705"/>
      <c r="AU39" s="705"/>
      <c r="AV39" s="705"/>
      <c r="AW39" s="705"/>
      <c r="AX39" s="705"/>
      <c r="AY39" s="706"/>
      <c r="AZ39" s="625" t="s">
        <v>318</v>
      </c>
      <c r="BA39" s="626"/>
      <c r="BB39" s="626"/>
      <c r="BC39" s="626"/>
      <c r="BD39" s="657"/>
      <c r="BE39" s="657"/>
      <c r="BF39" s="682"/>
      <c r="BG39" s="710" t="s">
        <v>322</v>
      </c>
      <c r="BH39" s="711"/>
      <c r="BI39" s="711"/>
      <c r="BJ39" s="711"/>
      <c r="BK39" s="711"/>
      <c r="BL39" s="189"/>
      <c r="BM39" s="640" t="s">
        <v>323</v>
      </c>
      <c r="BN39" s="640"/>
      <c r="BO39" s="640"/>
      <c r="BP39" s="640"/>
      <c r="BQ39" s="640"/>
      <c r="BR39" s="640"/>
      <c r="BS39" s="640"/>
      <c r="BT39" s="640"/>
      <c r="BU39" s="641"/>
      <c r="BV39" s="625">
        <v>86</v>
      </c>
      <c r="BW39" s="626"/>
      <c r="BX39" s="626"/>
      <c r="BY39" s="626"/>
      <c r="BZ39" s="626"/>
      <c r="CA39" s="626"/>
      <c r="CB39" s="635"/>
      <c r="CD39" s="639" t="s">
        <v>324</v>
      </c>
      <c r="CE39" s="640"/>
      <c r="CF39" s="640"/>
      <c r="CG39" s="640"/>
      <c r="CH39" s="640"/>
      <c r="CI39" s="640"/>
      <c r="CJ39" s="640"/>
      <c r="CK39" s="640"/>
      <c r="CL39" s="640"/>
      <c r="CM39" s="640"/>
      <c r="CN39" s="640"/>
      <c r="CO39" s="640"/>
      <c r="CP39" s="640"/>
      <c r="CQ39" s="641"/>
      <c r="CR39" s="625">
        <v>161959</v>
      </c>
      <c r="CS39" s="657"/>
      <c r="CT39" s="657"/>
      <c r="CU39" s="657"/>
      <c r="CV39" s="657"/>
      <c r="CW39" s="657"/>
      <c r="CX39" s="657"/>
      <c r="CY39" s="658"/>
      <c r="CZ39" s="659">
        <v>2.1</v>
      </c>
      <c r="DA39" s="660"/>
      <c r="DB39" s="660"/>
      <c r="DC39" s="661"/>
      <c r="DD39" s="634">
        <v>159547</v>
      </c>
      <c r="DE39" s="657"/>
      <c r="DF39" s="657"/>
      <c r="DG39" s="657"/>
      <c r="DH39" s="657"/>
      <c r="DI39" s="657"/>
      <c r="DJ39" s="657"/>
      <c r="DK39" s="658"/>
      <c r="DL39" s="634" t="s">
        <v>318</v>
      </c>
      <c r="DM39" s="657"/>
      <c r="DN39" s="657"/>
      <c r="DO39" s="657"/>
      <c r="DP39" s="657"/>
      <c r="DQ39" s="657"/>
      <c r="DR39" s="657"/>
      <c r="DS39" s="657"/>
      <c r="DT39" s="657"/>
      <c r="DU39" s="657"/>
      <c r="DV39" s="658"/>
      <c r="DW39" s="630" t="s">
        <v>318</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237233</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107</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t="s">
        <v>318</v>
      </c>
      <c r="CS40" s="626"/>
      <c r="CT40" s="626"/>
      <c r="CU40" s="626"/>
      <c r="CV40" s="626"/>
      <c r="CW40" s="626"/>
      <c r="CX40" s="626"/>
      <c r="CY40" s="627"/>
      <c r="CZ40" s="659" t="s">
        <v>318</v>
      </c>
      <c r="DA40" s="660"/>
      <c r="DB40" s="660"/>
      <c r="DC40" s="661"/>
      <c r="DD40" s="634" t="s">
        <v>318</v>
      </c>
      <c r="DE40" s="626"/>
      <c r="DF40" s="626"/>
      <c r="DG40" s="626"/>
      <c r="DH40" s="626"/>
      <c r="DI40" s="626"/>
      <c r="DJ40" s="626"/>
      <c r="DK40" s="627"/>
      <c r="DL40" s="634" t="s">
        <v>318</v>
      </c>
      <c r="DM40" s="626"/>
      <c r="DN40" s="626"/>
      <c r="DO40" s="626"/>
      <c r="DP40" s="626"/>
      <c r="DQ40" s="626"/>
      <c r="DR40" s="626"/>
      <c r="DS40" s="626"/>
      <c r="DT40" s="626"/>
      <c r="DU40" s="626"/>
      <c r="DV40" s="627"/>
      <c r="DW40" s="630" t="s">
        <v>318</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501570</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332</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314</v>
      </c>
      <c r="CS41" s="657"/>
      <c r="CT41" s="657"/>
      <c r="CU41" s="657"/>
      <c r="CV41" s="657"/>
      <c r="CW41" s="657"/>
      <c r="CX41" s="657"/>
      <c r="CY41" s="658"/>
      <c r="CZ41" s="659" t="s">
        <v>314</v>
      </c>
      <c r="DA41" s="660"/>
      <c r="DB41" s="660"/>
      <c r="DC41" s="661"/>
      <c r="DD41" s="634" t="s">
        <v>314</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978242</v>
      </c>
      <c r="CS42" s="626"/>
      <c r="CT42" s="626"/>
      <c r="CU42" s="626"/>
      <c r="CV42" s="626"/>
      <c r="CW42" s="626"/>
      <c r="CX42" s="626"/>
      <c r="CY42" s="627"/>
      <c r="CZ42" s="659">
        <v>12.7</v>
      </c>
      <c r="DA42" s="708"/>
      <c r="DB42" s="708"/>
      <c r="DC42" s="709"/>
      <c r="DD42" s="634">
        <v>218537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t="s">
        <v>111</v>
      </c>
      <c r="CS43" s="657"/>
      <c r="CT43" s="657"/>
      <c r="CU43" s="657"/>
      <c r="CV43" s="657"/>
      <c r="CW43" s="657"/>
      <c r="CX43" s="657"/>
      <c r="CY43" s="658"/>
      <c r="CZ43" s="659" t="s">
        <v>111</v>
      </c>
      <c r="DA43" s="660"/>
      <c r="DB43" s="660"/>
      <c r="DC43" s="661"/>
      <c r="DD43" s="634" t="s">
        <v>111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335</v>
      </c>
      <c r="CD44" s="731" t="s">
        <v>287</v>
      </c>
      <c r="CE44" s="732"/>
      <c r="CF44" s="622" t="s">
        <v>336</v>
      </c>
      <c r="CG44" s="623"/>
      <c r="CH44" s="623"/>
      <c r="CI44" s="623"/>
      <c r="CJ44" s="623"/>
      <c r="CK44" s="623"/>
      <c r="CL44" s="623"/>
      <c r="CM44" s="623"/>
      <c r="CN44" s="623"/>
      <c r="CO44" s="623"/>
      <c r="CP44" s="623"/>
      <c r="CQ44" s="624"/>
      <c r="CR44" s="625">
        <v>978242</v>
      </c>
      <c r="CS44" s="626"/>
      <c r="CT44" s="626"/>
      <c r="CU44" s="626"/>
      <c r="CV44" s="626"/>
      <c r="CW44" s="626"/>
      <c r="CX44" s="626"/>
      <c r="CY44" s="627"/>
      <c r="CZ44" s="659">
        <v>12.7</v>
      </c>
      <c r="DA44" s="708"/>
      <c r="DB44" s="708"/>
      <c r="DC44" s="709"/>
      <c r="DD44" s="634">
        <v>218537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337</v>
      </c>
      <c r="CG45" s="623"/>
      <c r="CH45" s="623"/>
      <c r="CI45" s="623"/>
      <c r="CJ45" s="623"/>
      <c r="CK45" s="623"/>
      <c r="CL45" s="623"/>
      <c r="CM45" s="623"/>
      <c r="CN45" s="623"/>
      <c r="CO45" s="623"/>
      <c r="CP45" s="623"/>
      <c r="CQ45" s="624"/>
      <c r="CR45" s="625">
        <v>199891</v>
      </c>
      <c r="CS45" s="657"/>
      <c r="CT45" s="657"/>
      <c r="CU45" s="657"/>
      <c r="CV45" s="657"/>
      <c r="CW45" s="657"/>
      <c r="CX45" s="657"/>
      <c r="CY45" s="658"/>
      <c r="CZ45" s="659">
        <v>2.6</v>
      </c>
      <c r="DA45" s="660"/>
      <c r="DB45" s="660"/>
      <c r="DC45" s="661"/>
      <c r="DD45" s="634">
        <v>22987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338</v>
      </c>
      <c r="CG46" s="623"/>
      <c r="CH46" s="623"/>
      <c r="CI46" s="623"/>
      <c r="CJ46" s="623"/>
      <c r="CK46" s="623"/>
      <c r="CL46" s="623"/>
      <c r="CM46" s="623"/>
      <c r="CN46" s="623"/>
      <c r="CO46" s="623"/>
      <c r="CP46" s="623"/>
      <c r="CQ46" s="624"/>
      <c r="CR46" s="625">
        <v>778351</v>
      </c>
      <c r="CS46" s="626"/>
      <c r="CT46" s="626"/>
      <c r="CU46" s="626"/>
      <c r="CV46" s="626"/>
      <c r="CW46" s="626"/>
      <c r="CX46" s="626"/>
      <c r="CY46" s="627"/>
      <c r="CZ46" s="659">
        <v>10.1</v>
      </c>
      <c r="DA46" s="708"/>
      <c r="DB46" s="708"/>
      <c r="DC46" s="709"/>
      <c r="DD46" s="634">
        <v>195550</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339</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341</v>
      </c>
      <c r="CE49" s="669"/>
      <c r="CF49" s="669"/>
      <c r="CG49" s="669"/>
      <c r="CH49" s="669"/>
      <c r="CI49" s="669"/>
      <c r="CJ49" s="669"/>
      <c r="CK49" s="669"/>
      <c r="CL49" s="669"/>
      <c r="CM49" s="669"/>
      <c r="CN49" s="669"/>
      <c r="CO49" s="669"/>
      <c r="CP49" s="669"/>
      <c r="CQ49" s="670"/>
      <c r="CR49" s="697">
        <v>7701031</v>
      </c>
      <c r="CS49" s="693"/>
      <c r="CT49" s="693"/>
      <c r="CU49" s="693"/>
      <c r="CV49" s="693"/>
      <c r="CW49" s="693"/>
      <c r="CX49" s="693"/>
      <c r="CY49" s="720"/>
      <c r="CZ49" s="721">
        <v>100</v>
      </c>
      <c r="DA49" s="722"/>
      <c r="DB49" s="722"/>
      <c r="DC49" s="723"/>
      <c r="DD49" s="724">
        <v>5499171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364</v>
      </c>
      <c r="C7" s="752"/>
      <c r="D7" s="752"/>
      <c r="E7" s="752"/>
      <c r="F7" s="752"/>
      <c r="G7" s="752"/>
      <c r="H7" s="752"/>
      <c r="I7" s="752"/>
      <c r="J7" s="752"/>
      <c r="K7" s="752"/>
      <c r="L7" s="752"/>
      <c r="M7" s="752"/>
      <c r="N7" s="752"/>
      <c r="O7" s="752"/>
      <c r="P7" s="753"/>
      <c r="Q7" s="754">
        <v>7931</v>
      </c>
      <c r="R7" s="755"/>
      <c r="S7" s="755"/>
      <c r="T7" s="755"/>
      <c r="U7" s="755"/>
      <c r="V7" s="755">
        <v>7698</v>
      </c>
      <c r="W7" s="755"/>
      <c r="X7" s="755"/>
      <c r="Y7" s="755"/>
      <c r="Z7" s="755"/>
      <c r="AA7" s="755">
        <v>233</v>
      </c>
      <c r="AB7" s="755"/>
      <c r="AC7" s="755"/>
      <c r="AD7" s="755"/>
      <c r="AE7" s="756"/>
      <c r="AF7" s="757">
        <v>166</v>
      </c>
      <c r="AG7" s="758"/>
      <c r="AH7" s="758"/>
      <c r="AI7" s="758"/>
      <c r="AJ7" s="759"/>
      <c r="AK7" s="794">
        <v>194</v>
      </c>
      <c r="AL7" s="795"/>
      <c r="AM7" s="795"/>
      <c r="AN7" s="795"/>
      <c r="AO7" s="795"/>
      <c r="AP7" s="795">
        <v>12948</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c r="BT7" s="799"/>
      <c r="BU7" s="799"/>
      <c r="BV7" s="799"/>
      <c r="BW7" s="799"/>
      <c r="BX7" s="799"/>
      <c r="BY7" s="799"/>
      <c r="BZ7" s="799"/>
      <c r="CA7" s="799"/>
      <c r="CB7" s="799"/>
      <c r="CC7" s="799"/>
      <c r="CD7" s="799"/>
      <c r="CE7" s="799"/>
      <c r="CF7" s="799"/>
      <c r="CG7" s="800"/>
      <c r="CH7" s="791"/>
      <c r="CI7" s="792"/>
      <c r="CJ7" s="792"/>
      <c r="CK7" s="792"/>
      <c r="CL7" s="793"/>
      <c r="CM7" s="791"/>
      <c r="CN7" s="792"/>
      <c r="CO7" s="792"/>
      <c r="CP7" s="792"/>
      <c r="CQ7" s="793"/>
      <c r="CR7" s="791"/>
      <c r="CS7" s="792"/>
      <c r="CT7" s="792"/>
      <c r="CU7" s="792"/>
      <c r="CV7" s="793"/>
      <c r="CW7" s="791"/>
      <c r="CX7" s="792"/>
      <c r="CY7" s="792"/>
      <c r="CZ7" s="792"/>
      <c r="DA7" s="793"/>
      <c r="DB7" s="791"/>
      <c r="DC7" s="792"/>
      <c r="DD7" s="792"/>
      <c r="DE7" s="792"/>
      <c r="DF7" s="793"/>
      <c r="DG7" s="791"/>
      <c r="DH7" s="792"/>
      <c r="DI7" s="792"/>
      <c r="DJ7" s="792"/>
      <c r="DK7" s="793"/>
      <c r="DL7" s="791"/>
      <c r="DM7" s="792"/>
      <c r="DN7" s="792"/>
      <c r="DO7" s="792"/>
      <c r="DP7" s="793"/>
      <c r="DQ7" s="791"/>
      <c r="DR7" s="792"/>
      <c r="DS7" s="792"/>
      <c r="DT7" s="792"/>
      <c r="DU7" s="793"/>
      <c r="DV7" s="772"/>
      <c r="DW7" s="773"/>
      <c r="DX7" s="773"/>
      <c r="DY7" s="773"/>
      <c r="DZ7" s="774"/>
      <c r="EA7" s="207"/>
    </row>
    <row r="8" spans="1:131" s="208" customFormat="1" ht="26.25" customHeight="1" x14ac:dyDescent="0.15">
      <c r="A8" s="214">
        <v>2</v>
      </c>
      <c r="B8" s="775" t="s">
        <v>365</v>
      </c>
      <c r="C8" s="776"/>
      <c r="D8" s="776"/>
      <c r="E8" s="776"/>
      <c r="F8" s="776"/>
      <c r="G8" s="776"/>
      <c r="H8" s="776"/>
      <c r="I8" s="776"/>
      <c r="J8" s="776"/>
      <c r="K8" s="776"/>
      <c r="L8" s="776"/>
      <c r="M8" s="776"/>
      <c r="N8" s="776"/>
      <c r="O8" s="776"/>
      <c r="P8" s="777"/>
      <c r="Q8" s="778">
        <v>4</v>
      </c>
      <c r="R8" s="779"/>
      <c r="S8" s="779"/>
      <c r="T8" s="779"/>
      <c r="U8" s="779"/>
      <c r="V8" s="779">
        <v>4</v>
      </c>
      <c r="W8" s="779"/>
      <c r="X8" s="779"/>
      <c r="Y8" s="779"/>
      <c r="Z8" s="779"/>
      <c r="AA8" s="779">
        <v>0</v>
      </c>
      <c r="AB8" s="779"/>
      <c r="AC8" s="779"/>
      <c r="AD8" s="779"/>
      <c r="AE8" s="780"/>
      <c r="AF8" s="781">
        <v>0</v>
      </c>
      <c r="AG8" s="782"/>
      <c r="AH8" s="782"/>
      <c r="AI8" s="782"/>
      <c r="AJ8" s="783"/>
      <c r="AK8" s="784" t="s">
        <v>547</v>
      </c>
      <c r="AL8" s="785"/>
      <c r="AM8" s="785"/>
      <c r="AN8" s="785"/>
      <c r="AO8" s="785"/>
      <c r="AP8" s="785">
        <v>10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c r="BT8" s="789"/>
      <c r="BU8" s="789"/>
      <c r="BV8" s="789"/>
      <c r="BW8" s="789"/>
      <c r="BX8" s="789"/>
      <c r="BY8" s="789"/>
      <c r="BZ8" s="789"/>
      <c r="CA8" s="789"/>
      <c r="CB8" s="789"/>
      <c r="CC8" s="789"/>
      <c r="CD8" s="789"/>
      <c r="CE8" s="789"/>
      <c r="CF8" s="789"/>
      <c r="CG8" s="790"/>
      <c r="CH8" s="801"/>
      <c r="CI8" s="802"/>
      <c r="CJ8" s="802"/>
      <c r="CK8" s="802"/>
      <c r="CL8" s="803"/>
      <c r="CM8" s="801"/>
      <c r="CN8" s="802"/>
      <c r="CO8" s="802"/>
      <c r="CP8" s="802"/>
      <c r="CQ8" s="803"/>
      <c r="CR8" s="801"/>
      <c r="CS8" s="802"/>
      <c r="CT8" s="802"/>
      <c r="CU8" s="802"/>
      <c r="CV8" s="803"/>
      <c r="CW8" s="801"/>
      <c r="CX8" s="802"/>
      <c r="CY8" s="802"/>
      <c r="CZ8" s="802"/>
      <c r="DA8" s="803"/>
      <c r="DB8" s="801"/>
      <c r="DC8" s="802"/>
      <c r="DD8" s="802"/>
      <c r="DE8" s="802"/>
      <c r="DF8" s="803"/>
      <c r="DG8" s="801"/>
      <c r="DH8" s="802"/>
      <c r="DI8" s="802"/>
      <c r="DJ8" s="802"/>
      <c r="DK8" s="803"/>
      <c r="DL8" s="801"/>
      <c r="DM8" s="802"/>
      <c r="DN8" s="802"/>
      <c r="DO8" s="802"/>
      <c r="DP8" s="803"/>
      <c r="DQ8" s="801"/>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366</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367</v>
      </c>
      <c r="B23" s="810" t="s">
        <v>368</v>
      </c>
      <c r="C23" s="811"/>
      <c r="D23" s="811"/>
      <c r="E23" s="811"/>
      <c r="F23" s="811"/>
      <c r="G23" s="811"/>
      <c r="H23" s="811"/>
      <c r="I23" s="811"/>
      <c r="J23" s="811"/>
      <c r="K23" s="811"/>
      <c r="L23" s="811"/>
      <c r="M23" s="811"/>
      <c r="N23" s="811"/>
      <c r="O23" s="811"/>
      <c r="P23" s="812"/>
      <c r="Q23" s="813">
        <v>7935</v>
      </c>
      <c r="R23" s="814"/>
      <c r="S23" s="814"/>
      <c r="T23" s="814"/>
      <c r="U23" s="814"/>
      <c r="V23" s="814">
        <v>7702</v>
      </c>
      <c r="W23" s="814"/>
      <c r="X23" s="814"/>
      <c r="Y23" s="814"/>
      <c r="Z23" s="814"/>
      <c r="AA23" s="814">
        <v>233</v>
      </c>
      <c r="AB23" s="814"/>
      <c r="AC23" s="814"/>
      <c r="AD23" s="814"/>
      <c r="AE23" s="815"/>
      <c r="AF23" s="816">
        <v>166</v>
      </c>
      <c r="AG23" s="814"/>
      <c r="AH23" s="814"/>
      <c r="AI23" s="814"/>
      <c r="AJ23" s="817"/>
      <c r="AK23" s="818"/>
      <c r="AL23" s="819"/>
      <c r="AM23" s="819"/>
      <c r="AN23" s="819"/>
      <c r="AO23" s="819"/>
      <c r="AP23" s="814">
        <v>12958</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369</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370</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347</v>
      </c>
      <c r="B26" s="761"/>
      <c r="C26" s="761"/>
      <c r="D26" s="761"/>
      <c r="E26" s="761"/>
      <c r="F26" s="761"/>
      <c r="G26" s="761"/>
      <c r="H26" s="761"/>
      <c r="I26" s="761"/>
      <c r="J26" s="761"/>
      <c r="K26" s="761"/>
      <c r="L26" s="761"/>
      <c r="M26" s="761"/>
      <c r="N26" s="761"/>
      <c r="O26" s="761"/>
      <c r="P26" s="762"/>
      <c r="Q26" s="737" t="s">
        <v>371</v>
      </c>
      <c r="R26" s="738"/>
      <c r="S26" s="738"/>
      <c r="T26" s="738"/>
      <c r="U26" s="739"/>
      <c r="V26" s="737" t="s">
        <v>372</v>
      </c>
      <c r="W26" s="738"/>
      <c r="X26" s="738"/>
      <c r="Y26" s="738"/>
      <c r="Z26" s="739"/>
      <c r="AA26" s="737" t="s">
        <v>373</v>
      </c>
      <c r="AB26" s="738"/>
      <c r="AC26" s="738"/>
      <c r="AD26" s="738"/>
      <c r="AE26" s="738"/>
      <c r="AF26" s="832" t="s">
        <v>374</v>
      </c>
      <c r="AG26" s="833"/>
      <c r="AH26" s="833"/>
      <c r="AI26" s="833"/>
      <c r="AJ26" s="834"/>
      <c r="AK26" s="738" t="s">
        <v>375</v>
      </c>
      <c r="AL26" s="738"/>
      <c r="AM26" s="738"/>
      <c r="AN26" s="738"/>
      <c r="AO26" s="739"/>
      <c r="AP26" s="737" t="s">
        <v>376</v>
      </c>
      <c r="AQ26" s="738"/>
      <c r="AR26" s="738"/>
      <c r="AS26" s="738"/>
      <c r="AT26" s="739"/>
      <c r="AU26" s="737" t="s">
        <v>377</v>
      </c>
      <c r="AV26" s="738"/>
      <c r="AW26" s="738"/>
      <c r="AX26" s="738"/>
      <c r="AY26" s="739"/>
      <c r="AZ26" s="737" t="s">
        <v>378</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379</v>
      </c>
      <c r="C28" s="752"/>
      <c r="D28" s="752"/>
      <c r="E28" s="752"/>
      <c r="F28" s="752"/>
      <c r="G28" s="752"/>
      <c r="H28" s="752"/>
      <c r="I28" s="752"/>
      <c r="J28" s="752"/>
      <c r="K28" s="752"/>
      <c r="L28" s="752"/>
      <c r="M28" s="752"/>
      <c r="N28" s="752"/>
      <c r="O28" s="752"/>
      <c r="P28" s="753"/>
      <c r="Q28" s="842">
        <v>3171</v>
      </c>
      <c r="R28" s="843"/>
      <c r="S28" s="843"/>
      <c r="T28" s="843"/>
      <c r="U28" s="843"/>
      <c r="V28" s="843">
        <v>3156</v>
      </c>
      <c r="W28" s="843"/>
      <c r="X28" s="843"/>
      <c r="Y28" s="843"/>
      <c r="Z28" s="843"/>
      <c r="AA28" s="843">
        <v>15</v>
      </c>
      <c r="AB28" s="843"/>
      <c r="AC28" s="843"/>
      <c r="AD28" s="843"/>
      <c r="AE28" s="844"/>
      <c r="AF28" s="845">
        <v>15</v>
      </c>
      <c r="AG28" s="843"/>
      <c r="AH28" s="843"/>
      <c r="AI28" s="843"/>
      <c r="AJ28" s="846"/>
      <c r="AK28" s="847">
        <v>123</v>
      </c>
      <c r="AL28" s="838"/>
      <c r="AM28" s="838"/>
      <c r="AN28" s="838"/>
      <c r="AO28" s="838"/>
      <c r="AP28" s="838" t="s">
        <v>547</v>
      </c>
      <c r="AQ28" s="838"/>
      <c r="AR28" s="838"/>
      <c r="AS28" s="838"/>
      <c r="AT28" s="838"/>
      <c r="AU28" s="838" t="s">
        <v>547</v>
      </c>
      <c r="AV28" s="838"/>
      <c r="AW28" s="838"/>
      <c r="AX28" s="838"/>
      <c r="AY28" s="838"/>
      <c r="AZ28" s="839" t="s">
        <v>547</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380</v>
      </c>
      <c r="C29" s="776"/>
      <c r="D29" s="776"/>
      <c r="E29" s="776"/>
      <c r="F29" s="776"/>
      <c r="G29" s="776"/>
      <c r="H29" s="776"/>
      <c r="I29" s="776"/>
      <c r="J29" s="776"/>
      <c r="K29" s="776"/>
      <c r="L29" s="776"/>
      <c r="M29" s="776"/>
      <c r="N29" s="776"/>
      <c r="O29" s="776"/>
      <c r="P29" s="777"/>
      <c r="Q29" s="778">
        <v>1651</v>
      </c>
      <c r="R29" s="779"/>
      <c r="S29" s="779"/>
      <c r="T29" s="779"/>
      <c r="U29" s="779"/>
      <c r="V29" s="779">
        <v>1584</v>
      </c>
      <c r="W29" s="779"/>
      <c r="X29" s="779"/>
      <c r="Y29" s="779"/>
      <c r="Z29" s="779"/>
      <c r="AA29" s="779">
        <v>67</v>
      </c>
      <c r="AB29" s="779"/>
      <c r="AC29" s="779"/>
      <c r="AD29" s="779"/>
      <c r="AE29" s="780"/>
      <c r="AF29" s="781">
        <v>66</v>
      </c>
      <c r="AG29" s="782"/>
      <c r="AH29" s="782"/>
      <c r="AI29" s="782"/>
      <c r="AJ29" s="783"/>
      <c r="AK29" s="850">
        <v>224</v>
      </c>
      <c r="AL29" s="851"/>
      <c r="AM29" s="851"/>
      <c r="AN29" s="851"/>
      <c r="AO29" s="851"/>
      <c r="AP29" s="851" t="s">
        <v>547</v>
      </c>
      <c r="AQ29" s="851"/>
      <c r="AR29" s="851"/>
      <c r="AS29" s="851"/>
      <c r="AT29" s="851"/>
      <c r="AU29" s="851" t="s">
        <v>547</v>
      </c>
      <c r="AV29" s="851"/>
      <c r="AW29" s="851"/>
      <c r="AX29" s="851"/>
      <c r="AY29" s="851"/>
      <c r="AZ29" s="852" t="s">
        <v>547</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381</v>
      </c>
      <c r="C30" s="776"/>
      <c r="D30" s="776"/>
      <c r="E30" s="776"/>
      <c r="F30" s="776"/>
      <c r="G30" s="776"/>
      <c r="H30" s="776"/>
      <c r="I30" s="776"/>
      <c r="J30" s="776"/>
      <c r="K30" s="776"/>
      <c r="L30" s="776"/>
      <c r="M30" s="776"/>
      <c r="N30" s="776"/>
      <c r="O30" s="776"/>
      <c r="P30" s="777"/>
      <c r="Q30" s="778">
        <v>13</v>
      </c>
      <c r="R30" s="779"/>
      <c r="S30" s="779"/>
      <c r="T30" s="779"/>
      <c r="U30" s="779"/>
      <c r="V30" s="779">
        <v>12</v>
      </c>
      <c r="W30" s="779"/>
      <c r="X30" s="779"/>
      <c r="Y30" s="779"/>
      <c r="Z30" s="779"/>
      <c r="AA30" s="779">
        <v>1</v>
      </c>
      <c r="AB30" s="779"/>
      <c r="AC30" s="779"/>
      <c r="AD30" s="779"/>
      <c r="AE30" s="780"/>
      <c r="AF30" s="781">
        <v>1</v>
      </c>
      <c r="AG30" s="782"/>
      <c r="AH30" s="782"/>
      <c r="AI30" s="782"/>
      <c r="AJ30" s="783"/>
      <c r="AK30" s="850" t="s">
        <v>547</v>
      </c>
      <c r="AL30" s="851"/>
      <c r="AM30" s="851"/>
      <c r="AN30" s="851"/>
      <c r="AO30" s="851"/>
      <c r="AP30" s="851" t="s">
        <v>547</v>
      </c>
      <c r="AQ30" s="851"/>
      <c r="AR30" s="851"/>
      <c r="AS30" s="851"/>
      <c r="AT30" s="851"/>
      <c r="AU30" s="851" t="s">
        <v>547</v>
      </c>
      <c r="AV30" s="851"/>
      <c r="AW30" s="851"/>
      <c r="AX30" s="851"/>
      <c r="AY30" s="851"/>
      <c r="AZ30" s="852" t="s">
        <v>547</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382</v>
      </c>
      <c r="C31" s="776"/>
      <c r="D31" s="776"/>
      <c r="E31" s="776"/>
      <c r="F31" s="776"/>
      <c r="G31" s="776"/>
      <c r="H31" s="776"/>
      <c r="I31" s="776"/>
      <c r="J31" s="776"/>
      <c r="K31" s="776"/>
      <c r="L31" s="776"/>
      <c r="M31" s="776"/>
      <c r="N31" s="776"/>
      <c r="O31" s="776"/>
      <c r="P31" s="777"/>
      <c r="Q31" s="778">
        <v>296</v>
      </c>
      <c r="R31" s="779"/>
      <c r="S31" s="779"/>
      <c r="T31" s="779"/>
      <c r="U31" s="779"/>
      <c r="V31" s="779">
        <v>295</v>
      </c>
      <c r="W31" s="779"/>
      <c r="X31" s="779"/>
      <c r="Y31" s="779"/>
      <c r="Z31" s="779"/>
      <c r="AA31" s="779">
        <v>1</v>
      </c>
      <c r="AB31" s="779"/>
      <c r="AC31" s="779"/>
      <c r="AD31" s="779"/>
      <c r="AE31" s="780"/>
      <c r="AF31" s="781">
        <v>1</v>
      </c>
      <c r="AG31" s="782"/>
      <c r="AH31" s="782"/>
      <c r="AI31" s="782"/>
      <c r="AJ31" s="783"/>
      <c r="AK31" s="850">
        <v>65</v>
      </c>
      <c r="AL31" s="851"/>
      <c r="AM31" s="851"/>
      <c r="AN31" s="851"/>
      <c r="AO31" s="851"/>
      <c r="AP31" s="851" t="s">
        <v>547</v>
      </c>
      <c r="AQ31" s="851"/>
      <c r="AR31" s="851"/>
      <c r="AS31" s="851"/>
      <c r="AT31" s="851"/>
      <c r="AU31" s="851" t="s">
        <v>547</v>
      </c>
      <c r="AV31" s="851"/>
      <c r="AW31" s="851"/>
      <c r="AX31" s="851"/>
      <c r="AY31" s="851"/>
      <c r="AZ31" s="852" t="s">
        <v>547</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383</v>
      </c>
      <c r="C32" s="776"/>
      <c r="D32" s="776"/>
      <c r="E32" s="776"/>
      <c r="F32" s="776"/>
      <c r="G32" s="776"/>
      <c r="H32" s="776"/>
      <c r="I32" s="776"/>
      <c r="J32" s="776"/>
      <c r="K32" s="776"/>
      <c r="L32" s="776"/>
      <c r="M32" s="776"/>
      <c r="N32" s="776"/>
      <c r="O32" s="776"/>
      <c r="P32" s="777"/>
      <c r="Q32" s="778">
        <v>489</v>
      </c>
      <c r="R32" s="779"/>
      <c r="S32" s="779"/>
      <c r="T32" s="779"/>
      <c r="U32" s="779"/>
      <c r="V32" s="779">
        <v>413</v>
      </c>
      <c r="W32" s="779"/>
      <c r="X32" s="779"/>
      <c r="Y32" s="779"/>
      <c r="Z32" s="779"/>
      <c r="AA32" s="779">
        <v>76</v>
      </c>
      <c r="AB32" s="779"/>
      <c r="AC32" s="779"/>
      <c r="AD32" s="779"/>
      <c r="AE32" s="780"/>
      <c r="AF32" s="781">
        <v>986</v>
      </c>
      <c r="AG32" s="782"/>
      <c r="AH32" s="782"/>
      <c r="AI32" s="782"/>
      <c r="AJ32" s="783"/>
      <c r="AK32" s="850" t="s">
        <v>547</v>
      </c>
      <c r="AL32" s="851"/>
      <c r="AM32" s="851"/>
      <c r="AN32" s="851"/>
      <c r="AO32" s="851"/>
      <c r="AP32" s="851">
        <v>93</v>
      </c>
      <c r="AQ32" s="851"/>
      <c r="AR32" s="851"/>
      <c r="AS32" s="851"/>
      <c r="AT32" s="851"/>
      <c r="AU32" s="851" t="s">
        <v>547</v>
      </c>
      <c r="AV32" s="851"/>
      <c r="AW32" s="851"/>
      <c r="AX32" s="851"/>
      <c r="AY32" s="851"/>
      <c r="AZ32" s="852" t="s">
        <v>547</v>
      </c>
      <c r="BA32" s="852"/>
      <c r="BB32" s="852"/>
      <c r="BC32" s="852"/>
      <c r="BD32" s="852"/>
      <c r="BE32" s="848" t="s">
        <v>384</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385</v>
      </c>
      <c r="C33" s="776"/>
      <c r="D33" s="776"/>
      <c r="E33" s="776"/>
      <c r="F33" s="776"/>
      <c r="G33" s="776"/>
      <c r="H33" s="776"/>
      <c r="I33" s="776"/>
      <c r="J33" s="776"/>
      <c r="K33" s="776"/>
      <c r="L33" s="776"/>
      <c r="M33" s="776"/>
      <c r="N33" s="776"/>
      <c r="O33" s="776"/>
      <c r="P33" s="777"/>
      <c r="Q33" s="778">
        <v>621</v>
      </c>
      <c r="R33" s="779"/>
      <c r="S33" s="779"/>
      <c r="T33" s="779"/>
      <c r="U33" s="779"/>
      <c r="V33" s="779">
        <v>613</v>
      </c>
      <c r="W33" s="779"/>
      <c r="X33" s="779"/>
      <c r="Y33" s="779"/>
      <c r="Z33" s="779"/>
      <c r="AA33" s="779">
        <v>8</v>
      </c>
      <c r="AB33" s="779"/>
      <c r="AC33" s="779"/>
      <c r="AD33" s="779"/>
      <c r="AE33" s="780"/>
      <c r="AF33" s="781">
        <v>8</v>
      </c>
      <c r="AG33" s="782"/>
      <c r="AH33" s="782"/>
      <c r="AI33" s="782"/>
      <c r="AJ33" s="783"/>
      <c r="AK33" s="850">
        <v>161</v>
      </c>
      <c r="AL33" s="851"/>
      <c r="AM33" s="851"/>
      <c r="AN33" s="851"/>
      <c r="AO33" s="851"/>
      <c r="AP33" s="851">
        <v>3867</v>
      </c>
      <c r="AQ33" s="851"/>
      <c r="AR33" s="851"/>
      <c r="AS33" s="851"/>
      <c r="AT33" s="851"/>
      <c r="AU33" s="851">
        <v>1984</v>
      </c>
      <c r="AV33" s="851"/>
      <c r="AW33" s="851"/>
      <c r="AX33" s="851"/>
      <c r="AY33" s="851"/>
      <c r="AZ33" s="852" t="s">
        <v>548</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387</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367</v>
      </c>
      <c r="B63" s="810" t="s">
        <v>388</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1076</v>
      </c>
      <c r="AG63" s="862"/>
      <c r="AH63" s="862"/>
      <c r="AI63" s="862"/>
      <c r="AJ63" s="863"/>
      <c r="AK63" s="864"/>
      <c r="AL63" s="859"/>
      <c r="AM63" s="859"/>
      <c r="AN63" s="859"/>
      <c r="AO63" s="859"/>
      <c r="AP63" s="862"/>
      <c r="AQ63" s="862"/>
      <c r="AR63" s="862"/>
      <c r="AS63" s="862"/>
      <c r="AT63" s="862"/>
      <c r="AU63" s="862"/>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390</v>
      </c>
      <c r="B66" s="761"/>
      <c r="C66" s="761"/>
      <c r="D66" s="761"/>
      <c r="E66" s="761"/>
      <c r="F66" s="761"/>
      <c r="G66" s="761"/>
      <c r="H66" s="761"/>
      <c r="I66" s="761"/>
      <c r="J66" s="761"/>
      <c r="K66" s="761"/>
      <c r="L66" s="761"/>
      <c r="M66" s="761"/>
      <c r="N66" s="761"/>
      <c r="O66" s="761"/>
      <c r="P66" s="762"/>
      <c r="Q66" s="737" t="s">
        <v>371</v>
      </c>
      <c r="R66" s="738"/>
      <c r="S66" s="738"/>
      <c r="T66" s="738"/>
      <c r="U66" s="739"/>
      <c r="V66" s="737" t="s">
        <v>372</v>
      </c>
      <c r="W66" s="738"/>
      <c r="X66" s="738"/>
      <c r="Y66" s="738"/>
      <c r="Z66" s="739"/>
      <c r="AA66" s="737" t="s">
        <v>373</v>
      </c>
      <c r="AB66" s="738"/>
      <c r="AC66" s="738"/>
      <c r="AD66" s="738"/>
      <c r="AE66" s="739"/>
      <c r="AF66" s="872" t="s">
        <v>374</v>
      </c>
      <c r="AG66" s="833"/>
      <c r="AH66" s="833"/>
      <c r="AI66" s="833"/>
      <c r="AJ66" s="873"/>
      <c r="AK66" s="737" t="s">
        <v>375</v>
      </c>
      <c r="AL66" s="761"/>
      <c r="AM66" s="761"/>
      <c r="AN66" s="761"/>
      <c r="AO66" s="762"/>
      <c r="AP66" s="737" t="s">
        <v>376</v>
      </c>
      <c r="AQ66" s="738"/>
      <c r="AR66" s="738"/>
      <c r="AS66" s="738"/>
      <c r="AT66" s="739"/>
      <c r="AU66" s="737" t="s">
        <v>391</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536</v>
      </c>
      <c r="C68" s="890"/>
      <c r="D68" s="890"/>
      <c r="E68" s="890"/>
      <c r="F68" s="890"/>
      <c r="G68" s="890"/>
      <c r="H68" s="890"/>
      <c r="I68" s="890"/>
      <c r="J68" s="890"/>
      <c r="K68" s="890"/>
      <c r="L68" s="890"/>
      <c r="M68" s="890"/>
      <c r="N68" s="890"/>
      <c r="O68" s="890"/>
      <c r="P68" s="891"/>
      <c r="Q68" s="892">
        <v>351</v>
      </c>
      <c r="R68" s="886"/>
      <c r="S68" s="886"/>
      <c r="T68" s="886"/>
      <c r="U68" s="886"/>
      <c r="V68" s="886">
        <v>344</v>
      </c>
      <c r="W68" s="886"/>
      <c r="X68" s="886"/>
      <c r="Y68" s="886"/>
      <c r="Z68" s="886"/>
      <c r="AA68" s="886">
        <v>7</v>
      </c>
      <c r="AB68" s="886"/>
      <c r="AC68" s="886"/>
      <c r="AD68" s="886"/>
      <c r="AE68" s="886"/>
      <c r="AF68" s="886">
        <v>7</v>
      </c>
      <c r="AG68" s="886"/>
      <c r="AH68" s="886"/>
      <c r="AI68" s="886"/>
      <c r="AJ68" s="886"/>
      <c r="AK68" s="886">
        <v>11</v>
      </c>
      <c r="AL68" s="886"/>
      <c r="AM68" s="886"/>
      <c r="AN68" s="886"/>
      <c r="AO68" s="886"/>
      <c r="AP68" s="886">
        <v>71</v>
      </c>
      <c r="AQ68" s="886"/>
      <c r="AR68" s="886"/>
      <c r="AS68" s="886"/>
      <c r="AT68" s="886"/>
      <c r="AU68" s="886">
        <v>11</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537</v>
      </c>
      <c r="C69" s="894"/>
      <c r="D69" s="894"/>
      <c r="E69" s="894"/>
      <c r="F69" s="894"/>
      <c r="G69" s="894"/>
      <c r="H69" s="894"/>
      <c r="I69" s="894"/>
      <c r="J69" s="894"/>
      <c r="K69" s="894"/>
      <c r="L69" s="894"/>
      <c r="M69" s="894"/>
      <c r="N69" s="894"/>
      <c r="O69" s="894"/>
      <c r="P69" s="895"/>
      <c r="Q69" s="896">
        <v>2072</v>
      </c>
      <c r="R69" s="851"/>
      <c r="S69" s="851"/>
      <c r="T69" s="851"/>
      <c r="U69" s="851"/>
      <c r="V69" s="851">
        <v>2059</v>
      </c>
      <c r="W69" s="851"/>
      <c r="X69" s="851"/>
      <c r="Y69" s="851"/>
      <c r="Z69" s="851"/>
      <c r="AA69" s="851">
        <v>13</v>
      </c>
      <c r="AB69" s="851"/>
      <c r="AC69" s="851"/>
      <c r="AD69" s="851"/>
      <c r="AE69" s="851"/>
      <c r="AF69" s="851">
        <v>13</v>
      </c>
      <c r="AG69" s="851"/>
      <c r="AH69" s="851"/>
      <c r="AI69" s="851"/>
      <c r="AJ69" s="851"/>
      <c r="AK69" s="851">
        <v>150</v>
      </c>
      <c r="AL69" s="851"/>
      <c r="AM69" s="851"/>
      <c r="AN69" s="851"/>
      <c r="AO69" s="851"/>
      <c r="AP69" s="851">
        <v>315</v>
      </c>
      <c r="AQ69" s="851"/>
      <c r="AR69" s="851"/>
      <c r="AS69" s="851"/>
      <c r="AT69" s="851"/>
      <c r="AU69" s="851">
        <v>21</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538</v>
      </c>
      <c r="C70" s="894"/>
      <c r="D70" s="894"/>
      <c r="E70" s="894"/>
      <c r="F70" s="894"/>
      <c r="G70" s="894"/>
      <c r="H70" s="894"/>
      <c r="I70" s="894"/>
      <c r="J70" s="894"/>
      <c r="K70" s="894"/>
      <c r="L70" s="894"/>
      <c r="M70" s="894"/>
      <c r="N70" s="894"/>
      <c r="O70" s="894"/>
      <c r="P70" s="895"/>
      <c r="Q70" s="896">
        <v>5242</v>
      </c>
      <c r="R70" s="851"/>
      <c r="S70" s="851"/>
      <c r="T70" s="851"/>
      <c r="U70" s="851"/>
      <c r="V70" s="851">
        <v>5217</v>
      </c>
      <c r="W70" s="851"/>
      <c r="X70" s="851"/>
      <c r="Y70" s="851"/>
      <c r="Z70" s="851"/>
      <c r="AA70" s="851">
        <v>25</v>
      </c>
      <c r="AB70" s="851"/>
      <c r="AC70" s="851"/>
      <c r="AD70" s="851"/>
      <c r="AE70" s="851"/>
      <c r="AF70" s="851">
        <v>25</v>
      </c>
      <c r="AG70" s="851"/>
      <c r="AH70" s="851"/>
      <c r="AI70" s="851"/>
      <c r="AJ70" s="851"/>
      <c r="AK70" s="851">
        <v>12</v>
      </c>
      <c r="AL70" s="851"/>
      <c r="AM70" s="851"/>
      <c r="AN70" s="851"/>
      <c r="AO70" s="851"/>
      <c r="AP70" s="851" t="s">
        <v>545</v>
      </c>
      <c r="AQ70" s="851"/>
      <c r="AR70" s="851"/>
      <c r="AS70" s="851"/>
      <c r="AT70" s="851"/>
      <c r="AU70" s="851" t="s">
        <v>546</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539</v>
      </c>
      <c r="C71" s="894"/>
      <c r="D71" s="894"/>
      <c r="E71" s="894"/>
      <c r="F71" s="894"/>
      <c r="G71" s="894"/>
      <c r="H71" s="894"/>
      <c r="I71" s="894"/>
      <c r="J71" s="894"/>
      <c r="K71" s="894"/>
      <c r="L71" s="894"/>
      <c r="M71" s="894"/>
      <c r="N71" s="894"/>
      <c r="O71" s="894"/>
      <c r="P71" s="895"/>
      <c r="Q71" s="896">
        <v>136</v>
      </c>
      <c r="R71" s="851"/>
      <c r="S71" s="851"/>
      <c r="T71" s="851"/>
      <c r="U71" s="851"/>
      <c r="V71" s="851">
        <v>87</v>
      </c>
      <c r="W71" s="851"/>
      <c r="X71" s="851"/>
      <c r="Y71" s="851"/>
      <c r="Z71" s="851"/>
      <c r="AA71" s="851">
        <v>49</v>
      </c>
      <c r="AB71" s="851"/>
      <c r="AC71" s="851"/>
      <c r="AD71" s="851"/>
      <c r="AE71" s="851"/>
      <c r="AF71" s="851">
        <v>49</v>
      </c>
      <c r="AG71" s="851"/>
      <c r="AH71" s="851"/>
      <c r="AI71" s="851"/>
      <c r="AJ71" s="851"/>
      <c r="AK71" s="851">
        <v>43</v>
      </c>
      <c r="AL71" s="851"/>
      <c r="AM71" s="851"/>
      <c r="AN71" s="851"/>
      <c r="AO71" s="851"/>
      <c r="AP71" s="851" t="s">
        <v>545</v>
      </c>
      <c r="AQ71" s="851"/>
      <c r="AR71" s="851"/>
      <c r="AS71" s="851"/>
      <c r="AT71" s="851"/>
      <c r="AU71" s="851" t="s">
        <v>545</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540</v>
      </c>
      <c r="C72" s="894"/>
      <c r="D72" s="894"/>
      <c r="E72" s="894"/>
      <c r="F72" s="894"/>
      <c r="G72" s="894"/>
      <c r="H72" s="894"/>
      <c r="I72" s="894"/>
      <c r="J72" s="894"/>
      <c r="K72" s="894"/>
      <c r="L72" s="894"/>
      <c r="M72" s="894"/>
      <c r="N72" s="894"/>
      <c r="O72" s="894"/>
      <c r="P72" s="895"/>
      <c r="Q72" s="896">
        <v>158</v>
      </c>
      <c r="R72" s="851"/>
      <c r="S72" s="851"/>
      <c r="T72" s="851"/>
      <c r="U72" s="851"/>
      <c r="V72" s="851">
        <v>149</v>
      </c>
      <c r="W72" s="851"/>
      <c r="X72" s="851"/>
      <c r="Y72" s="851"/>
      <c r="Z72" s="851"/>
      <c r="AA72" s="851">
        <v>9</v>
      </c>
      <c r="AB72" s="851"/>
      <c r="AC72" s="851"/>
      <c r="AD72" s="851"/>
      <c r="AE72" s="851"/>
      <c r="AF72" s="851">
        <v>9</v>
      </c>
      <c r="AG72" s="851"/>
      <c r="AH72" s="851"/>
      <c r="AI72" s="851"/>
      <c r="AJ72" s="851"/>
      <c r="AK72" s="851">
        <v>6</v>
      </c>
      <c r="AL72" s="851"/>
      <c r="AM72" s="851"/>
      <c r="AN72" s="851"/>
      <c r="AO72" s="851"/>
      <c r="AP72" s="851">
        <v>259</v>
      </c>
      <c r="AQ72" s="851"/>
      <c r="AR72" s="851"/>
      <c r="AS72" s="851"/>
      <c r="AT72" s="851"/>
      <c r="AU72" s="851">
        <v>36</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541</v>
      </c>
      <c r="C73" s="894"/>
      <c r="D73" s="894"/>
      <c r="E73" s="894"/>
      <c r="F73" s="894"/>
      <c r="G73" s="894"/>
      <c r="H73" s="894"/>
      <c r="I73" s="894"/>
      <c r="J73" s="894"/>
      <c r="K73" s="894"/>
      <c r="L73" s="894"/>
      <c r="M73" s="894"/>
      <c r="N73" s="894"/>
      <c r="O73" s="894"/>
      <c r="P73" s="895"/>
      <c r="Q73" s="896">
        <v>327</v>
      </c>
      <c r="R73" s="851"/>
      <c r="S73" s="851"/>
      <c r="T73" s="851"/>
      <c r="U73" s="851"/>
      <c r="V73" s="851">
        <v>319</v>
      </c>
      <c r="W73" s="851"/>
      <c r="X73" s="851"/>
      <c r="Y73" s="851"/>
      <c r="Z73" s="851"/>
      <c r="AA73" s="851">
        <v>8</v>
      </c>
      <c r="AB73" s="851"/>
      <c r="AC73" s="851"/>
      <c r="AD73" s="851"/>
      <c r="AE73" s="851"/>
      <c r="AF73" s="851">
        <v>8</v>
      </c>
      <c r="AG73" s="851"/>
      <c r="AH73" s="851"/>
      <c r="AI73" s="851"/>
      <c r="AJ73" s="851"/>
      <c r="AK73" s="851">
        <v>0</v>
      </c>
      <c r="AL73" s="851"/>
      <c r="AM73" s="851"/>
      <c r="AN73" s="851"/>
      <c r="AO73" s="851"/>
      <c r="AP73" s="851">
        <v>998</v>
      </c>
      <c r="AQ73" s="851"/>
      <c r="AR73" s="851"/>
      <c r="AS73" s="851"/>
      <c r="AT73" s="851"/>
      <c r="AU73" s="851">
        <v>350</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542</v>
      </c>
      <c r="C74" s="894"/>
      <c r="D74" s="894"/>
      <c r="E74" s="894"/>
      <c r="F74" s="894"/>
      <c r="G74" s="894"/>
      <c r="H74" s="894"/>
      <c r="I74" s="894"/>
      <c r="J74" s="894"/>
      <c r="K74" s="894"/>
      <c r="L74" s="894"/>
      <c r="M74" s="894"/>
      <c r="N74" s="894"/>
      <c r="O74" s="894"/>
      <c r="P74" s="895"/>
      <c r="Q74" s="896">
        <v>203</v>
      </c>
      <c r="R74" s="851"/>
      <c r="S74" s="851"/>
      <c r="T74" s="851"/>
      <c r="U74" s="851"/>
      <c r="V74" s="851">
        <v>125</v>
      </c>
      <c r="W74" s="851"/>
      <c r="X74" s="851"/>
      <c r="Y74" s="851"/>
      <c r="Z74" s="851"/>
      <c r="AA74" s="851">
        <v>78</v>
      </c>
      <c r="AB74" s="851"/>
      <c r="AC74" s="851"/>
      <c r="AD74" s="851"/>
      <c r="AE74" s="851"/>
      <c r="AF74" s="851">
        <v>78</v>
      </c>
      <c r="AG74" s="851"/>
      <c r="AH74" s="851"/>
      <c r="AI74" s="851"/>
      <c r="AJ74" s="851"/>
      <c r="AK74" s="851">
        <v>0</v>
      </c>
      <c r="AL74" s="851"/>
      <c r="AM74" s="851"/>
      <c r="AN74" s="851"/>
      <c r="AO74" s="851"/>
      <c r="AP74" s="851" t="s">
        <v>545</v>
      </c>
      <c r="AQ74" s="851"/>
      <c r="AR74" s="851"/>
      <c r="AS74" s="851"/>
      <c r="AT74" s="851"/>
      <c r="AU74" s="851" t="s">
        <v>545</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543</v>
      </c>
      <c r="C75" s="894"/>
      <c r="D75" s="894"/>
      <c r="E75" s="894"/>
      <c r="F75" s="894"/>
      <c r="G75" s="894"/>
      <c r="H75" s="894"/>
      <c r="I75" s="894"/>
      <c r="J75" s="894"/>
      <c r="K75" s="894"/>
      <c r="L75" s="894"/>
      <c r="M75" s="894"/>
      <c r="N75" s="894"/>
      <c r="O75" s="894"/>
      <c r="P75" s="895"/>
      <c r="Q75" s="899">
        <v>14094</v>
      </c>
      <c r="R75" s="900"/>
      <c r="S75" s="900"/>
      <c r="T75" s="900"/>
      <c r="U75" s="850"/>
      <c r="V75" s="901">
        <v>13724</v>
      </c>
      <c r="W75" s="900"/>
      <c r="X75" s="900"/>
      <c r="Y75" s="900"/>
      <c r="Z75" s="850"/>
      <c r="AA75" s="901">
        <v>370</v>
      </c>
      <c r="AB75" s="900"/>
      <c r="AC75" s="900"/>
      <c r="AD75" s="900"/>
      <c r="AE75" s="850"/>
      <c r="AF75" s="901">
        <v>370</v>
      </c>
      <c r="AG75" s="900"/>
      <c r="AH75" s="900"/>
      <c r="AI75" s="900"/>
      <c r="AJ75" s="850"/>
      <c r="AK75" s="901">
        <v>40</v>
      </c>
      <c r="AL75" s="900"/>
      <c r="AM75" s="900"/>
      <c r="AN75" s="900"/>
      <c r="AO75" s="850"/>
      <c r="AP75" s="901">
        <v>3990</v>
      </c>
      <c r="AQ75" s="900"/>
      <c r="AR75" s="900"/>
      <c r="AS75" s="900"/>
      <c r="AT75" s="850"/>
      <c r="AU75" s="901">
        <v>88</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544</v>
      </c>
      <c r="C76" s="894"/>
      <c r="D76" s="894"/>
      <c r="E76" s="894"/>
      <c r="F76" s="894"/>
      <c r="G76" s="894"/>
      <c r="H76" s="894"/>
      <c r="I76" s="894"/>
      <c r="J76" s="894"/>
      <c r="K76" s="894"/>
      <c r="L76" s="894"/>
      <c r="M76" s="894"/>
      <c r="N76" s="894"/>
      <c r="O76" s="894"/>
      <c r="P76" s="895"/>
      <c r="Q76" s="899">
        <v>177</v>
      </c>
      <c r="R76" s="900"/>
      <c r="S76" s="900"/>
      <c r="T76" s="900"/>
      <c r="U76" s="850"/>
      <c r="V76" s="901">
        <v>106</v>
      </c>
      <c r="W76" s="900"/>
      <c r="X76" s="900"/>
      <c r="Y76" s="900"/>
      <c r="Z76" s="850"/>
      <c r="AA76" s="901">
        <v>71</v>
      </c>
      <c r="AB76" s="900"/>
      <c r="AC76" s="900"/>
      <c r="AD76" s="900"/>
      <c r="AE76" s="850"/>
      <c r="AF76" s="901">
        <v>71</v>
      </c>
      <c r="AG76" s="900"/>
      <c r="AH76" s="900"/>
      <c r="AI76" s="900"/>
      <c r="AJ76" s="850"/>
      <c r="AK76" s="901">
        <v>0</v>
      </c>
      <c r="AL76" s="900"/>
      <c r="AM76" s="900"/>
      <c r="AN76" s="900"/>
      <c r="AO76" s="850"/>
      <c r="AP76" s="901" t="s">
        <v>545</v>
      </c>
      <c r="AQ76" s="900"/>
      <c r="AR76" s="900"/>
      <c r="AS76" s="900"/>
      <c r="AT76" s="850"/>
      <c r="AU76" s="901" t="s">
        <v>545</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367</v>
      </c>
      <c r="B88" s="810" t="s">
        <v>392</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630</v>
      </c>
      <c r="AG88" s="862"/>
      <c r="AH88" s="862"/>
      <c r="AI88" s="862"/>
      <c r="AJ88" s="862"/>
      <c r="AK88" s="859"/>
      <c r="AL88" s="859"/>
      <c r="AM88" s="859"/>
      <c r="AN88" s="859"/>
      <c r="AO88" s="859"/>
      <c r="AP88" s="862">
        <v>5633</v>
      </c>
      <c r="AQ88" s="862"/>
      <c r="AR88" s="862"/>
      <c r="AS88" s="862"/>
      <c r="AT88" s="862"/>
      <c r="AU88" s="862">
        <v>506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810" t="s">
        <v>393</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c r="CS102" s="870"/>
      <c r="CT102" s="870"/>
      <c r="CU102" s="870"/>
      <c r="CV102" s="913"/>
      <c r="CW102" s="912"/>
      <c r="CX102" s="870"/>
      <c r="CY102" s="870"/>
      <c r="CZ102" s="870"/>
      <c r="DA102" s="913"/>
      <c r="DB102" s="912"/>
      <c r="DC102" s="870"/>
      <c r="DD102" s="870"/>
      <c r="DE102" s="870"/>
      <c r="DF102" s="913"/>
      <c r="DG102" s="912"/>
      <c r="DH102" s="870"/>
      <c r="DI102" s="870"/>
      <c r="DJ102" s="870"/>
      <c r="DK102" s="913"/>
      <c r="DL102" s="912"/>
      <c r="DM102" s="870"/>
      <c r="DN102" s="870"/>
      <c r="DO102" s="870"/>
      <c r="DP102" s="913"/>
      <c r="DQ102" s="912"/>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286</v>
      </c>
      <c r="AG109" s="915"/>
      <c r="AH109" s="915"/>
      <c r="AI109" s="915"/>
      <c r="AJ109" s="916"/>
      <c r="AK109" s="914" t="s">
        <v>285</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286</v>
      </c>
      <c r="BW109" s="915"/>
      <c r="BX109" s="915"/>
      <c r="BY109" s="915"/>
      <c r="BZ109" s="916"/>
      <c r="CA109" s="914" t="s">
        <v>285</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286</v>
      </c>
      <c r="DM109" s="915"/>
      <c r="DN109" s="915"/>
      <c r="DO109" s="915"/>
      <c r="DP109" s="916"/>
      <c r="DQ109" s="914" t="s">
        <v>285</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1300625</v>
      </c>
      <c r="AB110" s="922"/>
      <c r="AC110" s="922"/>
      <c r="AD110" s="922"/>
      <c r="AE110" s="923"/>
      <c r="AF110" s="924">
        <v>1242855</v>
      </c>
      <c r="AG110" s="922"/>
      <c r="AH110" s="922"/>
      <c r="AI110" s="922"/>
      <c r="AJ110" s="923"/>
      <c r="AK110" s="924">
        <v>1188494</v>
      </c>
      <c r="AL110" s="922"/>
      <c r="AM110" s="922"/>
      <c r="AN110" s="922"/>
      <c r="AO110" s="923"/>
      <c r="AP110" s="925">
        <v>28.6</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13867090</v>
      </c>
      <c r="BR110" s="957"/>
      <c r="BS110" s="957"/>
      <c r="BT110" s="957"/>
      <c r="BU110" s="957"/>
      <c r="BV110" s="957">
        <v>13177255</v>
      </c>
      <c r="BW110" s="957"/>
      <c r="BX110" s="957"/>
      <c r="BY110" s="957"/>
      <c r="BZ110" s="957"/>
      <c r="CA110" s="957">
        <v>12957926</v>
      </c>
      <c r="CB110" s="957"/>
      <c r="CC110" s="957"/>
      <c r="CD110" s="957"/>
      <c r="CE110" s="957"/>
      <c r="CF110" s="971">
        <v>311.5</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1500</v>
      </c>
      <c r="BR111" s="950"/>
      <c r="BS111" s="950"/>
      <c r="BT111" s="950"/>
      <c r="BU111" s="950"/>
      <c r="BV111" s="950">
        <v>1000</v>
      </c>
      <c r="BW111" s="950"/>
      <c r="BX111" s="950"/>
      <c r="BY111" s="950"/>
      <c r="BZ111" s="950"/>
      <c r="CA111" s="950">
        <v>6435</v>
      </c>
      <c r="CB111" s="950"/>
      <c r="CC111" s="950"/>
      <c r="CD111" s="950"/>
      <c r="CE111" s="950"/>
      <c r="CF111" s="944">
        <v>0.2</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2008346</v>
      </c>
      <c r="BR112" s="950"/>
      <c r="BS112" s="950"/>
      <c r="BT112" s="950"/>
      <c r="BU112" s="950"/>
      <c r="BV112" s="950">
        <v>1937513</v>
      </c>
      <c r="BW112" s="950"/>
      <c r="BX112" s="950"/>
      <c r="BY112" s="950"/>
      <c r="BZ112" s="950"/>
      <c r="CA112" s="950">
        <v>1983521</v>
      </c>
      <c r="CB112" s="950"/>
      <c r="CC112" s="950"/>
      <c r="CD112" s="950"/>
      <c r="CE112" s="950"/>
      <c r="CF112" s="944">
        <v>47.7</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120792</v>
      </c>
      <c r="AB113" s="964"/>
      <c r="AC113" s="964"/>
      <c r="AD113" s="964"/>
      <c r="AE113" s="965"/>
      <c r="AF113" s="966">
        <v>109801</v>
      </c>
      <c r="AG113" s="964"/>
      <c r="AH113" s="964"/>
      <c r="AI113" s="964"/>
      <c r="AJ113" s="965"/>
      <c r="AK113" s="966">
        <v>128790</v>
      </c>
      <c r="AL113" s="964"/>
      <c r="AM113" s="964"/>
      <c r="AN113" s="964"/>
      <c r="AO113" s="965"/>
      <c r="AP113" s="967">
        <v>3.1</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706345</v>
      </c>
      <c r="BR113" s="950"/>
      <c r="BS113" s="950"/>
      <c r="BT113" s="950"/>
      <c r="BU113" s="950"/>
      <c r="BV113" s="950">
        <v>620666</v>
      </c>
      <c r="BW113" s="950"/>
      <c r="BX113" s="950"/>
      <c r="BY113" s="950"/>
      <c r="BZ113" s="950"/>
      <c r="CA113" s="950">
        <v>506322</v>
      </c>
      <c r="CB113" s="950"/>
      <c r="CC113" s="950"/>
      <c r="CD113" s="950"/>
      <c r="CE113" s="950"/>
      <c r="CF113" s="944">
        <v>12.2</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132174</v>
      </c>
      <c r="AB114" s="989"/>
      <c r="AC114" s="989"/>
      <c r="AD114" s="989"/>
      <c r="AE114" s="990"/>
      <c r="AF114" s="991">
        <v>127904</v>
      </c>
      <c r="AG114" s="989"/>
      <c r="AH114" s="989"/>
      <c r="AI114" s="989"/>
      <c r="AJ114" s="990"/>
      <c r="AK114" s="991">
        <v>118900</v>
      </c>
      <c r="AL114" s="989"/>
      <c r="AM114" s="989"/>
      <c r="AN114" s="989"/>
      <c r="AO114" s="990"/>
      <c r="AP114" s="992">
        <v>2.9</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1011062</v>
      </c>
      <c r="BR114" s="950"/>
      <c r="BS114" s="950"/>
      <c r="BT114" s="950"/>
      <c r="BU114" s="950"/>
      <c r="BV114" s="950">
        <v>634327</v>
      </c>
      <c r="BW114" s="950"/>
      <c r="BX114" s="950"/>
      <c r="BY114" s="950"/>
      <c r="BZ114" s="950"/>
      <c r="CA114" s="950">
        <v>636199</v>
      </c>
      <c r="CB114" s="950"/>
      <c r="CC114" s="950"/>
      <c r="CD114" s="950"/>
      <c r="CE114" s="950"/>
      <c r="CF114" s="944">
        <v>15.3</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111</v>
      </c>
      <c r="AB115" s="964"/>
      <c r="AC115" s="964"/>
      <c r="AD115" s="964"/>
      <c r="AE115" s="965"/>
      <c r="AF115" s="966" t="s">
        <v>111</v>
      </c>
      <c r="AG115" s="964"/>
      <c r="AH115" s="964"/>
      <c r="AI115" s="964"/>
      <c r="AJ115" s="965"/>
      <c r="AK115" s="966" t="s">
        <v>111</v>
      </c>
      <c r="AL115" s="964"/>
      <c r="AM115" s="964"/>
      <c r="AN115" s="964"/>
      <c r="AO115" s="965"/>
      <c r="AP115" s="967" t="s">
        <v>111</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111</v>
      </c>
      <c r="DH116" s="989"/>
      <c r="DI116" s="989"/>
      <c r="DJ116" s="989"/>
      <c r="DK116" s="990"/>
      <c r="DL116" s="991" t="s">
        <v>111</v>
      </c>
      <c r="DM116" s="989"/>
      <c r="DN116" s="989"/>
      <c r="DO116" s="989"/>
      <c r="DP116" s="990"/>
      <c r="DQ116" s="991" t="s">
        <v>111</v>
      </c>
      <c r="DR116" s="989"/>
      <c r="DS116" s="989"/>
      <c r="DT116" s="989"/>
      <c r="DU116" s="990"/>
      <c r="DV116" s="992" t="s">
        <v>111</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1553591</v>
      </c>
      <c r="AB117" s="1007"/>
      <c r="AC117" s="1007"/>
      <c r="AD117" s="1007"/>
      <c r="AE117" s="1008"/>
      <c r="AF117" s="1009">
        <v>1480560</v>
      </c>
      <c r="AG117" s="1007"/>
      <c r="AH117" s="1007"/>
      <c r="AI117" s="1007"/>
      <c r="AJ117" s="1008"/>
      <c r="AK117" s="1009">
        <v>1436184</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429</v>
      </c>
      <c r="BR117" s="950"/>
      <c r="BS117" s="950"/>
      <c r="BT117" s="950"/>
      <c r="BU117" s="950"/>
      <c r="BV117" s="950" t="s">
        <v>429</v>
      </c>
      <c r="BW117" s="950"/>
      <c r="BX117" s="950"/>
      <c r="BY117" s="950"/>
      <c r="BZ117" s="950"/>
      <c r="CA117" s="950" t="s">
        <v>429</v>
      </c>
      <c r="CB117" s="950"/>
      <c r="CC117" s="950"/>
      <c r="CD117" s="950"/>
      <c r="CE117" s="950"/>
      <c r="CF117" s="944" t="s">
        <v>429</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429</v>
      </c>
      <c r="DH117" s="989"/>
      <c r="DI117" s="989"/>
      <c r="DJ117" s="989"/>
      <c r="DK117" s="990"/>
      <c r="DL117" s="991" t="s">
        <v>429</v>
      </c>
      <c r="DM117" s="989"/>
      <c r="DN117" s="989"/>
      <c r="DO117" s="989"/>
      <c r="DP117" s="990"/>
      <c r="DQ117" s="991" t="s">
        <v>429</v>
      </c>
      <c r="DR117" s="989"/>
      <c r="DS117" s="989"/>
      <c r="DT117" s="989"/>
      <c r="DU117" s="990"/>
      <c r="DV117" s="992" t="s">
        <v>429</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286</v>
      </c>
      <c r="AG118" s="915"/>
      <c r="AH118" s="915"/>
      <c r="AI118" s="915"/>
      <c r="AJ118" s="916"/>
      <c r="AK118" s="914" t="s">
        <v>285</v>
      </c>
      <c r="AL118" s="915"/>
      <c r="AM118" s="915"/>
      <c r="AN118" s="915"/>
      <c r="AO118" s="916"/>
      <c r="AP118" s="1001" t="s">
        <v>402</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429</v>
      </c>
      <c r="BR118" s="1028"/>
      <c r="BS118" s="1028"/>
      <c r="BT118" s="1028"/>
      <c r="BU118" s="1028"/>
      <c r="BV118" s="1028" t="s">
        <v>429</v>
      </c>
      <c r="BW118" s="1028"/>
      <c r="BX118" s="1028"/>
      <c r="BY118" s="1028"/>
      <c r="BZ118" s="1028"/>
      <c r="CA118" s="1028" t="s">
        <v>429</v>
      </c>
      <c r="CB118" s="1028"/>
      <c r="CC118" s="1028"/>
      <c r="CD118" s="1028"/>
      <c r="CE118" s="1028"/>
      <c r="CF118" s="944" t="s">
        <v>429</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429</v>
      </c>
      <c r="DH118" s="989"/>
      <c r="DI118" s="989"/>
      <c r="DJ118" s="989"/>
      <c r="DK118" s="990"/>
      <c r="DL118" s="991" t="s">
        <v>429</v>
      </c>
      <c r="DM118" s="989"/>
      <c r="DN118" s="989"/>
      <c r="DO118" s="989"/>
      <c r="DP118" s="990"/>
      <c r="DQ118" s="991" t="s">
        <v>429</v>
      </c>
      <c r="DR118" s="989"/>
      <c r="DS118" s="989"/>
      <c r="DT118" s="989"/>
      <c r="DU118" s="990"/>
      <c r="DV118" s="992" t="s">
        <v>429</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429</v>
      </c>
      <c r="AB119" s="922"/>
      <c r="AC119" s="922"/>
      <c r="AD119" s="922"/>
      <c r="AE119" s="923"/>
      <c r="AF119" s="924" t="s">
        <v>429</v>
      </c>
      <c r="AG119" s="922"/>
      <c r="AH119" s="922"/>
      <c r="AI119" s="922"/>
      <c r="AJ119" s="923"/>
      <c r="AK119" s="924" t="s">
        <v>429</v>
      </c>
      <c r="AL119" s="922"/>
      <c r="AM119" s="922"/>
      <c r="AN119" s="922"/>
      <c r="AO119" s="923"/>
      <c r="AP119" s="925" t="s">
        <v>429</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433</v>
      </c>
      <c r="BP119" s="1036"/>
      <c r="BQ119" s="1027">
        <v>17594343</v>
      </c>
      <c r="BR119" s="1028"/>
      <c r="BS119" s="1028"/>
      <c r="BT119" s="1028"/>
      <c r="BU119" s="1028"/>
      <c r="BV119" s="1028">
        <v>16370761</v>
      </c>
      <c r="BW119" s="1028"/>
      <c r="BX119" s="1028"/>
      <c r="BY119" s="1028"/>
      <c r="BZ119" s="1028"/>
      <c r="CA119" s="1028">
        <v>16090403</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1500</v>
      </c>
      <c r="DH119" s="1014"/>
      <c r="DI119" s="1014"/>
      <c r="DJ119" s="1014"/>
      <c r="DK119" s="1015"/>
      <c r="DL119" s="1013">
        <v>1000</v>
      </c>
      <c r="DM119" s="1014"/>
      <c r="DN119" s="1014"/>
      <c r="DO119" s="1014"/>
      <c r="DP119" s="1015"/>
      <c r="DQ119" s="1013">
        <v>6435</v>
      </c>
      <c r="DR119" s="1014"/>
      <c r="DS119" s="1014"/>
      <c r="DT119" s="1014"/>
      <c r="DU119" s="1015"/>
      <c r="DV119" s="1016">
        <v>0.2</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1123578</v>
      </c>
      <c r="BR120" s="957"/>
      <c r="BS120" s="957"/>
      <c r="BT120" s="957"/>
      <c r="BU120" s="957"/>
      <c r="BV120" s="957">
        <v>1153600</v>
      </c>
      <c r="BW120" s="957"/>
      <c r="BX120" s="957"/>
      <c r="BY120" s="957"/>
      <c r="BZ120" s="957"/>
      <c r="CA120" s="957">
        <v>1872702</v>
      </c>
      <c r="CB120" s="957"/>
      <c r="CC120" s="957"/>
      <c r="CD120" s="957"/>
      <c r="CE120" s="957"/>
      <c r="CF120" s="971">
        <v>45</v>
      </c>
      <c r="CG120" s="972"/>
      <c r="CH120" s="972"/>
      <c r="CI120" s="972"/>
      <c r="CJ120" s="972"/>
      <c r="CK120" s="1037" t="s">
        <v>437</v>
      </c>
      <c r="CL120" s="1038"/>
      <c r="CM120" s="1038"/>
      <c r="CN120" s="1038"/>
      <c r="CO120" s="1039"/>
      <c r="CP120" s="1045" t="s">
        <v>385</v>
      </c>
      <c r="CQ120" s="1046"/>
      <c r="CR120" s="1046"/>
      <c r="CS120" s="1046"/>
      <c r="CT120" s="1046"/>
      <c r="CU120" s="1046"/>
      <c r="CV120" s="1046"/>
      <c r="CW120" s="1046"/>
      <c r="CX120" s="1046"/>
      <c r="CY120" s="1046"/>
      <c r="CZ120" s="1046"/>
      <c r="DA120" s="1046"/>
      <c r="DB120" s="1046"/>
      <c r="DC120" s="1046"/>
      <c r="DD120" s="1046"/>
      <c r="DE120" s="1046"/>
      <c r="DF120" s="1047"/>
      <c r="DG120" s="956">
        <v>2008346</v>
      </c>
      <c r="DH120" s="957"/>
      <c r="DI120" s="957"/>
      <c r="DJ120" s="957"/>
      <c r="DK120" s="957"/>
      <c r="DL120" s="957">
        <v>1937513</v>
      </c>
      <c r="DM120" s="957"/>
      <c r="DN120" s="957"/>
      <c r="DO120" s="957"/>
      <c r="DP120" s="957"/>
      <c r="DQ120" s="957">
        <v>1983521</v>
      </c>
      <c r="DR120" s="957"/>
      <c r="DS120" s="957"/>
      <c r="DT120" s="957"/>
      <c r="DU120" s="957"/>
      <c r="DV120" s="958">
        <v>47.7</v>
      </c>
      <c r="DW120" s="958"/>
      <c r="DX120" s="958"/>
      <c r="DY120" s="958"/>
      <c r="DZ120" s="959"/>
    </row>
    <row r="121" spans="1:130" s="199" customFormat="1" ht="26.25" customHeight="1" x14ac:dyDescent="0.15">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140550</v>
      </c>
      <c r="BR121" s="950"/>
      <c r="BS121" s="950"/>
      <c r="BT121" s="950"/>
      <c r="BU121" s="950"/>
      <c r="BV121" s="950">
        <v>135790</v>
      </c>
      <c r="BW121" s="950"/>
      <c r="BX121" s="950"/>
      <c r="BY121" s="950"/>
      <c r="BZ121" s="950"/>
      <c r="CA121" s="950">
        <v>183813</v>
      </c>
      <c r="CB121" s="950"/>
      <c r="CC121" s="950"/>
      <c r="CD121" s="950"/>
      <c r="CE121" s="950"/>
      <c r="CF121" s="944">
        <v>4.4000000000000004</v>
      </c>
      <c r="CG121" s="945"/>
      <c r="CH121" s="945"/>
      <c r="CI121" s="945"/>
      <c r="CJ121" s="945"/>
      <c r="CK121" s="1040"/>
      <c r="CL121" s="1041"/>
      <c r="CM121" s="1041"/>
      <c r="CN121" s="1041"/>
      <c r="CO121" s="1042"/>
      <c r="CP121" s="1050" t="s">
        <v>383</v>
      </c>
      <c r="CQ121" s="1051"/>
      <c r="CR121" s="1051"/>
      <c r="CS121" s="1051"/>
      <c r="CT121" s="1051"/>
      <c r="CU121" s="1051"/>
      <c r="CV121" s="1051"/>
      <c r="CW121" s="1051"/>
      <c r="CX121" s="1051"/>
      <c r="CY121" s="1051"/>
      <c r="CZ121" s="1051"/>
      <c r="DA121" s="1051"/>
      <c r="DB121" s="1051"/>
      <c r="DC121" s="1051"/>
      <c r="DD121" s="1051"/>
      <c r="DE121" s="1051"/>
      <c r="DF121" s="1052"/>
      <c r="DG121" s="949" t="s">
        <v>111</v>
      </c>
      <c r="DH121" s="950"/>
      <c r="DI121" s="950"/>
      <c r="DJ121" s="950"/>
      <c r="DK121" s="950"/>
      <c r="DL121" s="950" t="s">
        <v>111</v>
      </c>
      <c r="DM121" s="950"/>
      <c r="DN121" s="950"/>
      <c r="DO121" s="950"/>
      <c r="DP121" s="950"/>
      <c r="DQ121" s="950" t="s">
        <v>111</v>
      </c>
      <c r="DR121" s="950"/>
      <c r="DS121" s="950"/>
      <c r="DT121" s="950"/>
      <c r="DU121" s="950"/>
      <c r="DV121" s="951" t="s">
        <v>111</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8612762</v>
      </c>
      <c r="BR122" s="1028"/>
      <c r="BS122" s="1028"/>
      <c r="BT122" s="1028"/>
      <c r="BU122" s="1028"/>
      <c r="BV122" s="1028">
        <v>8533376</v>
      </c>
      <c r="BW122" s="1028"/>
      <c r="BX122" s="1028"/>
      <c r="BY122" s="1028"/>
      <c r="BZ122" s="1028"/>
      <c r="CA122" s="1028">
        <v>8253509</v>
      </c>
      <c r="CB122" s="1028"/>
      <c r="CC122" s="1028"/>
      <c r="CD122" s="1028"/>
      <c r="CE122" s="1028"/>
      <c r="CF122" s="1048">
        <v>198.4</v>
      </c>
      <c r="CG122" s="1049"/>
      <c r="CH122" s="1049"/>
      <c r="CI122" s="1049"/>
      <c r="CJ122" s="1049"/>
      <c r="CK122" s="1040"/>
      <c r="CL122" s="1041"/>
      <c r="CM122" s="1041"/>
      <c r="CN122" s="1041"/>
      <c r="CO122" s="1042"/>
      <c r="CP122" s="1050"/>
      <c r="CQ122" s="1051"/>
      <c r="CR122" s="1051"/>
      <c r="CS122" s="1051"/>
      <c r="CT122" s="1051"/>
      <c r="CU122" s="1051"/>
      <c r="CV122" s="1051"/>
      <c r="CW122" s="1051"/>
      <c r="CX122" s="1051"/>
      <c r="CY122" s="1051"/>
      <c r="CZ122" s="1051"/>
      <c r="DA122" s="1051"/>
      <c r="DB122" s="1051"/>
      <c r="DC122" s="1051"/>
      <c r="DD122" s="1051"/>
      <c r="DE122" s="1051"/>
      <c r="DF122" s="1052"/>
      <c r="DG122" s="949"/>
      <c r="DH122" s="950"/>
      <c r="DI122" s="950"/>
      <c r="DJ122" s="950"/>
      <c r="DK122" s="950"/>
      <c r="DL122" s="950"/>
      <c r="DM122" s="950"/>
      <c r="DN122" s="950"/>
      <c r="DO122" s="950"/>
      <c r="DP122" s="950"/>
      <c r="DQ122" s="950"/>
      <c r="DR122" s="950"/>
      <c r="DS122" s="950"/>
      <c r="DT122" s="950"/>
      <c r="DU122" s="950"/>
      <c r="DV122" s="951"/>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441</v>
      </c>
      <c r="BP123" s="1036"/>
      <c r="BQ123" s="1095">
        <v>9876890</v>
      </c>
      <c r="BR123" s="1096"/>
      <c r="BS123" s="1096"/>
      <c r="BT123" s="1096"/>
      <c r="BU123" s="1096"/>
      <c r="BV123" s="1096">
        <v>9822766</v>
      </c>
      <c r="BW123" s="1096"/>
      <c r="BX123" s="1096"/>
      <c r="BY123" s="1096"/>
      <c r="BZ123" s="1096"/>
      <c r="CA123" s="1096">
        <v>10310024</v>
      </c>
      <c r="CB123" s="1096"/>
      <c r="CC123" s="1096"/>
      <c r="CD123" s="1096"/>
      <c r="CE123" s="1096"/>
      <c r="CF123" s="1029"/>
      <c r="CG123" s="1030"/>
      <c r="CH123" s="1030"/>
      <c r="CI123" s="1030"/>
      <c r="CJ123" s="1031"/>
      <c r="CK123" s="1040"/>
      <c r="CL123" s="1041"/>
      <c r="CM123" s="1041"/>
      <c r="CN123" s="1041"/>
      <c r="CO123" s="1042"/>
      <c r="CP123" s="1050"/>
      <c r="CQ123" s="1051"/>
      <c r="CR123" s="1051"/>
      <c r="CS123" s="1051"/>
      <c r="CT123" s="1051"/>
      <c r="CU123" s="1051"/>
      <c r="CV123" s="1051"/>
      <c r="CW123" s="1051"/>
      <c r="CX123" s="1051"/>
      <c r="CY123" s="1051"/>
      <c r="CZ123" s="1051"/>
      <c r="DA123" s="1051"/>
      <c r="DB123" s="1051"/>
      <c r="DC123" s="1051"/>
      <c r="DD123" s="1051"/>
      <c r="DE123" s="1051"/>
      <c r="DF123" s="1052"/>
      <c r="DG123" s="988"/>
      <c r="DH123" s="989"/>
      <c r="DI123" s="989"/>
      <c r="DJ123" s="989"/>
      <c r="DK123" s="990"/>
      <c r="DL123" s="991"/>
      <c r="DM123" s="989"/>
      <c r="DN123" s="989"/>
      <c r="DO123" s="989"/>
      <c r="DP123" s="990"/>
      <c r="DQ123" s="991"/>
      <c r="DR123" s="989"/>
      <c r="DS123" s="989"/>
      <c r="DT123" s="989"/>
      <c r="DU123" s="990"/>
      <c r="DV123" s="992"/>
      <c r="DW123" s="993"/>
      <c r="DX123" s="993"/>
      <c r="DY123" s="993"/>
      <c r="DZ123" s="994"/>
    </row>
    <row r="124" spans="1:130" s="199" customFormat="1" ht="26.25" customHeight="1" thickBot="1" x14ac:dyDescent="0.2">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188.9</v>
      </c>
      <c r="BR124" s="1058"/>
      <c r="BS124" s="1058"/>
      <c r="BT124" s="1058"/>
      <c r="BU124" s="1058"/>
      <c r="BV124" s="1058">
        <v>154</v>
      </c>
      <c r="BW124" s="1058"/>
      <c r="BX124" s="1058"/>
      <c r="BY124" s="1058"/>
      <c r="BZ124" s="1058"/>
      <c r="CA124" s="1058">
        <v>138.9</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x14ac:dyDescent="0.15">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x14ac:dyDescent="0.2">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111</v>
      </c>
      <c r="AB126" s="989"/>
      <c r="AC126" s="989"/>
      <c r="AD126" s="989"/>
      <c r="AE126" s="990"/>
      <c r="AF126" s="991" t="s">
        <v>111</v>
      </c>
      <c r="AG126" s="989"/>
      <c r="AH126" s="989"/>
      <c r="AI126" s="989"/>
      <c r="AJ126" s="990"/>
      <c r="AK126" s="991" t="s">
        <v>111</v>
      </c>
      <c r="AL126" s="989"/>
      <c r="AM126" s="989"/>
      <c r="AN126" s="989"/>
      <c r="AO126" s="990"/>
      <c r="AP126" s="992" t="s">
        <v>111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x14ac:dyDescent="0.15">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111</v>
      </c>
      <c r="AB127" s="989"/>
      <c r="AC127" s="989"/>
      <c r="AD127" s="989"/>
      <c r="AE127" s="990"/>
      <c r="AF127" s="991" t="s">
        <v>111</v>
      </c>
      <c r="AG127" s="989"/>
      <c r="AH127" s="989"/>
      <c r="AI127" s="989"/>
      <c r="AJ127" s="990"/>
      <c r="AK127" s="991" t="s">
        <v>111</v>
      </c>
      <c r="AL127" s="989"/>
      <c r="AM127" s="989"/>
      <c r="AN127" s="989"/>
      <c r="AO127" s="990"/>
      <c r="AP127" s="992" t="s">
        <v>111</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x14ac:dyDescent="0.2">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29864</v>
      </c>
      <c r="AB128" s="1078"/>
      <c r="AC128" s="1078"/>
      <c r="AD128" s="1078"/>
      <c r="AE128" s="1079"/>
      <c r="AF128" s="1080">
        <v>30954</v>
      </c>
      <c r="AG128" s="1078"/>
      <c r="AH128" s="1078"/>
      <c r="AI128" s="1078"/>
      <c r="AJ128" s="1079"/>
      <c r="AK128" s="1080">
        <v>37684</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111</v>
      </c>
      <c r="BG128" s="1085"/>
      <c r="BH128" s="1085"/>
      <c r="BI128" s="1085"/>
      <c r="BJ128" s="1085"/>
      <c r="BK128" s="1085"/>
      <c r="BL128" s="1086"/>
      <c r="BM128" s="1084">
        <v>15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457</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4987011</v>
      </c>
      <c r="AB129" s="989"/>
      <c r="AC129" s="989"/>
      <c r="AD129" s="989"/>
      <c r="AE129" s="990"/>
      <c r="AF129" s="991">
        <v>5101771</v>
      </c>
      <c r="AG129" s="989"/>
      <c r="AH129" s="989"/>
      <c r="AI129" s="989"/>
      <c r="AJ129" s="990"/>
      <c r="AK129" s="991">
        <v>4938710</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111</v>
      </c>
      <c r="BG129" s="1099"/>
      <c r="BH129" s="1099"/>
      <c r="BI129" s="1099"/>
      <c r="BJ129" s="1099"/>
      <c r="BK129" s="1099"/>
      <c r="BL129" s="1100"/>
      <c r="BM129" s="1098">
        <v>20</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901812</v>
      </c>
      <c r="AB130" s="989"/>
      <c r="AC130" s="989"/>
      <c r="AD130" s="989"/>
      <c r="AE130" s="990"/>
      <c r="AF130" s="991">
        <v>852384</v>
      </c>
      <c r="AG130" s="989"/>
      <c r="AH130" s="989"/>
      <c r="AI130" s="989"/>
      <c r="AJ130" s="990"/>
      <c r="AK130" s="991">
        <v>779176</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14.7</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4085199</v>
      </c>
      <c r="AB131" s="1014"/>
      <c r="AC131" s="1014"/>
      <c r="AD131" s="1014"/>
      <c r="AE131" s="1015"/>
      <c r="AF131" s="1013">
        <v>4249387</v>
      </c>
      <c r="AG131" s="1014"/>
      <c r="AH131" s="1014"/>
      <c r="AI131" s="1014"/>
      <c r="AJ131" s="1015"/>
      <c r="AK131" s="1013">
        <v>4159534</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v>138.9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15.22361579</v>
      </c>
      <c r="AB132" s="1130"/>
      <c r="AC132" s="1130"/>
      <c r="AD132" s="1130"/>
      <c r="AE132" s="1131"/>
      <c r="AF132" s="1132">
        <v>14.054309480000001</v>
      </c>
      <c r="AG132" s="1130"/>
      <c r="AH132" s="1130"/>
      <c r="AI132" s="1130"/>
      <c r="AJ132" s="1131"/>
      <c r="AK132" s="1132">
        <v>14.88926404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13.2</v>
      </c>
      <c r="AB133" s="1113"/>
      <c r="AC133" s="1113"/>
      <c r="AD133" s="1113"/>
      <c r="AE133" s="1114"/>
      <c r="AF133" s="1112">
        <v>13.4</v>
      </c>
      <c r="AG133" s="1113"/>
      <c r="AH133" s="1113"/>
      <c r="AI133" s="1113"/>
      <c r="AJ133" s="1114"/>
      <c r="AK133" s="1112">
        <v>14.7</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0" t="s">
        <v>470</v>
      </c>
      <c r="L7" s="256"/>
      <c r="M7" s="257" t="s">
        <v>471</v>
      </c>
      <c r="N7" s="258"/>
    </row>
    <row r="8" spans="1:16" x14ac:dyDescent="0.15">
      <c r="A8" s="250"/>
      <c r="B8" s="246"/>
      <c r="C8" s="246"/>
      <c r="D8" s="246"/>
      <c r="E8" s="246"/>
      <c r="F8" s="246"/>
      <c r="G8" s="259"/>
      <c r="H8" s="260"/>
      <c r="I8" s="260"/>
      <c r="J8" s="261"/>
      <c r="K8" s="1151"/>
      <c r="L8" s="262" t="s">
        <v>472</v>
      </c>
      <c r="M8" s="263" t="s">
        <v>473</v>
      </c>
      <c r="N8" s="264" t="s">
        <v>474</v>
      </c>
    </row>
    <row r="9" spans="1:16" x14ac:dyDescent="0.15">
      <c r="A9" s="250"/>
      <c r="B9" s="246"/>
      <c r="C9" s="246"/>
      <c r="D9" s="246"/>
      <c r="E9" s="246"/>
      <c r="F9" s="246"/>
      <c r="G9" s="1152" t="s">
        <v>475</v>
      </c>
      <c r="H9" s="1153"/>
      <c r="I9" s="1153"/>
      <c r="J9" s="1154"/>
      <c r="K9" s="265">
        <v>1543235</v>
      </c>
      <c r="L9" s="266">
        <v>67470</v>
      </c>
      <c r="M9" s="267">
        <v>55845</v>
      </c>
      <c r="N9" s="268">
        <v>20.8</v>
      </c>
    </row>
    <row r="10" spans="1:16" x14ac:dyDescent="0.15">
      <c r="A10" s="250"/>
      <c r="B10" s="246"/>
      <c r="C10" s="246"/>
      <c r="D10" s="246"/>
      <c r="E10" s="246"/>
      <c r="F10" s="246"/>
      <c r="G10" s="1152" t="s">
        <v>476</v>
      </c>
      <c r="H10" s="1153"/>
      <c r="I10" s="1153"/>
      <c r="J10" s="1154"/>
      <c r="K10" s="269">
        <v>114500</v>
      </c>
      <c r="L10" s="270">
        <v>5006</v>
      </c>
      <c r="M10" s="271">
        <v>5607</v>
      </c>
      <c r="N10" s="272">
        <v>-10.7</v>
      </c>
    </row>
    <row r="11" spans="1:16" ht="13.5" customHeight="1" x14ac:dyDescent="0.15">
      <c r="A11" s="250"/>
      <c r="B11" s="246"/>
      <c r="C11" s="246"/>
      <c r="D11" s="246"/>
      <c r="E11" s="246"/>
      <c r="F11" s="246"/>
      <c r="G11" s="1152" t="s">
        <v>477</v>
      </c>
      <c r="H11" s="1153"/>
      <c r="I11" s="1153"/>
      <c r="J11" s="1154"/>
      <c r="K11" s="269">
        <v>252148</v>
      </c>
      <c r="L11" s="270">
        <v>11024</v>
      </c>
      <c r="M11" s="271">
        <v>8384</v>
      </c>
      <c r="N11" s="272">
        <v>31.5</v>
      </c>
    </row>
    <row r="12" spans="1:16" ht="13.5" customHeight="1" x14ac:dyDescent="0.15">
      <c r="A12" s="250"/>
      <c r="B12" s="246"/>
      <c r="C12" s="246"/>
      <c r="D12" s="246"/>
      <c r="E12" s="246"/>
      <c r="F12" s="246"/>
      <c r="G12" s="1152" t="s">
        <v>478</v>
      </c>
      <c r="H12" s="1153"/>
      <c r="I12" s="1153"/>
      <c r="J12" s="1154"/>
      <c r="K12" s="269" t="s">
        <v>479</v>
      </c>
      <c r="L12" s="270" t="s">
        <v>479</v>
      </c>
      <c r="M12" s="271">
        <v>147</v>
      </c>
      <c r="N12" s="272" t="s">
        <v>479</v>
      </c>
    </row>
    <row r="13" spans="1:16" ht="13.5" customHeight="1" x14ac:dyDescent="0.15">
      <c r="A13" s="250"/>
      <c r="B13" s="246"/>
      <c r="C13" s="246"/>
      <c r="D13" s="246"/>
      <c r="E13" s="246"/>
      <c r="F13" s="246"/>
      <c r="G13" s="1152" t="s">
        <v>480</v>
      </c>
      <c r="H13" s="1153"/>
      <c r="I13" s="1153"/>
      <c r="J13" s="1154"/>
      <c r="K13" s="269" t="s">
        <v>479</v>
      </c>
      <c r="L13" s="270" t="s">
        <v>479</v>
      </c>
      <c r="M13" s="271">
        <v>6</v>
      </c>
      <c r="N13" s="272" t="s">
        <v>479</v>
      </c>
    </row>
    <row r="14" spans="1:16" ht="13.5" customHeight="1" x14ac:dyDescent="0.15">
      <c r="A14" s="250"/>
      <c r="B14" s="246"/>
      <c r="C14" s="246"/>
      <c r="D14" s="246"/>
      <c r="E14" s="246"/>
      <c r="F14" s="246"/>
      <c r="G14" s="1152" t="s">
        <v>481</v>
      </c>
      <c r="H14" s="1153"/>
      <c r="I14" s="1153"/>
      <c r="J14" s="1154"/>
      <c r="K14" s="269">
        <v>50164</v>
      </c>
      <c r="L14" s="270">
        <v>2193</v>
      </c>
      <c r="M14" s="271">
        <v>2653</v>
      </c>
      <c r="N14" s="272">
        <v>-17.3</v>
      </c>
    </row>
    <row r="15" spans="1:16" ht="13.5" customHeight="1" x14ac:dyDescent="0.15">
      <c r="A15" s="250"/>
      <c r="B15" s="246"/>
      <c r="C15" s="246"/>
      <c r="D15" s="246"/>
      <c r="E15" s="246"/>
      <c r="F15" s="246"/>
      <c r="G15" s="1152" t="s">
        <v>482</v>
      </c>
      <c r="H15" s="1153"/>
      <c r="I15" s="1153"/>
      <c r="J15" s="1154"/>
      <c r="K15" s="269" t="s">
        <v>479</v>
      </c>
      <c r="L15" s="270" t="s">
        <v>479</v>
      </c>
      <c r="M15" s="271">
        <v>1240</v>
      </c>
      <c r="N15" s="272" t="s">
        <v>479</v>
      </c>
    </row>
    <row r="16" spans="1:16" x14ac:dyDescent="0.15">
      <c r="A16" s="250"/>
      <c r="B16" s="246"/>
      <c r="C16" s="246"/>
      <c r="D16" s="246"/>
      <c r="E16" s="246"/>
      <c r="F16" s="246"/>
      <c r="G16" s="1155" t="s">
        <v>483</v>
      </c>
      <c r="H16" s="1156"/>
      <c r="I16" s="1156"/>
      <c r="J16" s="1157"/>
      <c r="K16" s="270">
        <v>-193805</v>
      </c>
      <c r="L16" s="270">
        <v>-8473</v>
      </c>
      <c r="M16" s="271">
        <v>-5294</v>
      </c>
      <c r="N16" s="272">
        <v>60</v>
      </c>
    </row>
    <row r="17" spans="1:16" x14ac:dyDescent="0.15">
      <c r="A17" s="250"/>
      <c r="B17" s="246"/>
      <c r="C17" s="246"/>
      <c r="D17" s="246"/>
      <c r="E17" s="246"/>
      <c r="F17" s="246"/>
      <c r="G17" s="1155" t="s">
        <v>169</v>
      </c>
      <c r="H17" s="1156"/>
      <c r="I17" s="1156"/>
      <c r="J17" s="1157"/>
      <c r="K17" s="270">
        <v>1766242</v>
      </c>
      <c r="L17" s="270">
        <v>77220</v>
      </c>
      <c r="M17" s="271">
        <v>68586</v>
      </c>
      <c r="N17" s="272">
        <v>12.6</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7" t="s">
        <v>488</v>
      </c>
      <c r="H21" s="1148"/>
      <c r="I21" s="1148"/>
      <c r="J21" s="1149"/>
      <c r="K21" s="282">
        <v>7.87</v>
      </c>
      <c r="L21" s="283">
        <v>6.42</v>
      </c>
      <c r="M21" s="284">
        <v>1.45</v>
      </c>
      <c r="N21" s="251"/>
      <c r="O21" s="285"/>
      <c r="P21" s="281"/>
    </row>
    <row r="22" spans="1:16" s="286" customFormat="1" x14ac:dyDescent="0.15">
      <c r="A22" s="281"/>
      <c r="B22" s="251"/>
      <c r="C22" s="251"/>
      <c r="D22" s="251"/>
      <c r="E22" s="251"/>
      <c r="F22" s="251"/>
      <c r="G22" s="1147" t="s">
        <v>489</v>
      </c>
      <c r="H22" s="1148"/>
      <c r="I22" s="1148"/>
      <c r="J22" s="1149"/>
      <c r="K22" s="287">
        <v>90.1</v>
      </c>
      <c r="L22" s="288">
        <v>97.3</v>
      </c>
      <c r="M22" s="289">
        <v>-7.2</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0" t="s">
        <v>470</v>
      </c>
      <c r="L30" s="256"/>
      <c r="M30" s="257" t="s">
        <v>471</v>
      </c>
      <c r="N30" s="258"/>
    </row>
    <row r="31" spans="1:16" x14ac:dyDescent="0.15">
      <c r="A31" s="250"/>
      <c r="B31" s="246"/>
      <c r="C31" s="246"/>
      <c r="D31" s="246"/>
      <c r="E31" s="246"/>
      <c r="F31" s="246"/>
      <c r="G31" s="259"/>
      <c r="H31" s="260"/>
      <c r="I31" s="260"/>
      <c r="J31" s="261"/>
      <c r="K31" s="1151"/>
      <c r="L31" s="262" t="s">
        <v>472</v>
      </c>
      <c r="M31" s="263" t="s">
        <v>473</v>
      </c>
      <c r="N31" s="264" t="s">
        <v>474</v>
      </c>
    </row>
    <row r="32" spans="1:16" ht="27" customHeight="1" x14ac:dyDescent="0.15">
      <c r="A32" s="250"/>
      <c r="B32" s="246"/>
      <c r="C32" s="246"/>
      <c r="D32" s="246"/>
      <c r="E32" s="246"/>
      <c r="F32" s="246"/>
      <c r="G32" s="1163" t="s">
        <v>493</v>
      </c>
      <c r="H32" s="1164"/>
      <c r="I32" s="1164"/>
      <c r="J32" s="1165"/>
      <c r="K32" s="296">
        <v>1188494</v>
      </c>
      <c r="L32" s="296">
        <v>51961</v>
      </c>
      <c r="M32" s="297">
        <v>31128</v>
      </c>
      <c r="N32" s="298">
        <v>66.900000000000006</v>
      </c>
    </row>
    <row r="33" spans="1:16" ht="13.5" customHeight="1" x14ac:dyDescent="0.15">
      <c r="A33" s="250"/>
      <c r="B33" s="246"/>
      <c r="C33" s="246"/>
      <c r="D33" s="246"/>
      <c r="E33" s="246"/>
      <c r="F33" s="246"/>
      <c r="G33" s="1163" t="s">
        <v>494</v>
      </c>
      <c r="H33" s="1164"/>
      <c r="I33" s="1164"/>
      <c r="J33" s="1165"/>
      <c r="K33" s="296" t="s">
        <v>479</v>
      </c>
      <c r="L33" s="296" t="s">
        <v>479</v>
      </c>
      <c r="M33" s="297" t="s">
        <v>479</v>
      </c>
      <c r="N33" s="298" t="s">
        <v>479</v>
      </c>
    </row>
    <row r="34" spans="1:16" ht="27" customHeight="1" x14ac:dyDescent="0.15">
      <c r="A34" s="250"/>
      <c r="B34" s="246"/>
      <c r="C34" s="246"/>
      <c r="D34" s="246"/>
      <c r="E34" s="246"/>
      <c r="F34" s="246"/>
      <c r="G34" s="1163" t="s">
        <v>495</v>
      </c>
      <c r="H34" s="1164"/>
      <c r="I34" s="1164"/>
      <c r="J34" s="1165"/>
      <c r="K34" s="296" t="s">
        <v>479</v>
      </c>
      <c r="L34" s="296" t="s">
        <v>479</v>
      </c>
      <c r="M34" s="297" t="s">
        <v>479</v>
      </c>
      <c r="N34" s="298" t="s">
        <v>479</v>
      </c>
    </row>
    <row r="35" spans="1:16" ht="27" customHeight="1" x14ac:dyDescent="0.15">
      <c r="A35" s="250"/>
      <c r="B35" s="246"/>
      <c r="C35" s="246"/>
      <c r="D35" s="246"/>
      <c r="E35" s="246"/>
      <c r="F35" s="246"/>
      <c r="G35" s="1163" t="s">
        <v>496</v>
      </c>
      <c r="H35" s="1164"/>
      <c r="I35" s="1164"/>
      <c r="J35" s="1165"/>
      <c r="K35" s="296">
        <v>128790</v>
      </c>
      <c r="L35" s="296">
        <v>5631</v>
      </c>
      <c r="M35" s="297">
        <v>9784</v>
      </c>
      <c r="N35" s="298">
        <v>-42.4</v>
      </c>
    </row>
    <row r="36" spans="1:16" ht="27" customHeight="1" x14ac:dyDescent="0.15">
      <c r="A36" s="250"/>
      <c r="B36" s="246"/>
      <c r="C36" s="246"/>
      <c r="D36" s="246"/>
      <c r="E36" s="246"/>
      <c r="F36" s="246"/>
      <c r="G36" s="1163" t="s">
        <v>497</v>
      </c>
      <c r="H36" s="1164"/>
      <c r="I36" s="1164"/>
      <c r="J36" s="1165"/>
      <c r="K36" s="296">
        <v>118900</v>
      </c>
      <c r="L36" s="296">
        <v>5198</v>
      </c>
      <c r="M36" s="297">
        <v>2611</v>
      </c>
      <c r="N36" s="298">
        <v>99.1</v>
      </c>
    </row>
    <row r="37" spans="1:16" ht="13.5" customHeight="1" x14ac:dyDescent="0.15">
      <c r="A37" s="250"/>
      <c r="B37" s="246"/>
      <c r="C37" s="246"/>
      <c r="D37" s="246"/>
      <c r="E37" s="246"/>
      <c r="F37" s="246"/>
      <c r="G37" s="1163" t="s">
        <v>498</v>
      </c>
      <c r="H37" s="1164"/>
      <c r="I37" s="1164"/>
      <c r="J37" s="1165"/>
      <c r="K37" s="296" t="s">
        <v>479</v>
      </c>
      <c r="L37" s="296" t="s">
        <v>479</v>
      </c>
      <c r="M37" s="297">
        <v>1177</v>
      </c>
      <c r="N37" s="298" t="s">
        <v>479</v>
      </c>
    </row>
    <row r="38" spans="1:16" ht="27" customHeight="1" x14ac:dyDescent="0.15">
      <c r="A38" s="250"/>
      <c r="B38" s="246"/>
      <c r="C38" s="246"/>
      <c r="D38" s="246"/>
      <c r="E38" s="246"/>
      <c r="F38" s="246"/>
      <c r="G38" s="1166" t="s">
        <v>499</v>
      </c>
      <c r="H38" s="1167"/>
      <c r="I38" s="1167"/>
      <c r="J38" s="1168"/>
      <c r="K38" s="299" t="s">
        <v>479</v>
      </c>
      <c r="L38" s="299" t="s">
        <v>479</v>
      </c>
      <c r="M38" s="300">
        <v>1</v>
      </c>
      <c r="N38" s="301" t="s">
        <v>479</v>
      </c>
      <c r="O38" s="295"/>
    </row>
    <row r="39" spans="1:16" x14ac:dyDescent="0.15">
      <c r="A39" s="250"/>
      <c r="B39" s="246"/>
      <c r="C39" s="246"/>
      <c r="D39" s="246"/>
      <c r="E39" s="246"/>
      <c r="F39" s="246"/>
      <c r="G39" s="1166" t="s">
        <v>500</v>
      </c>
      <c r="H39" s="1167"/>
      <c r="I39" s="1167"/>
      <c r="J39" s="1168"/>
      <c r="K39" s="302">
        <v>-37684</v>
      </c>
      <c r="L39" s="302">
        <v>-1648</v>
      </c>
      <c r="M39" s="303">
        <v>-3247</v>
      </c>
      <c r="N39" s="304">
        <v>-49.2</v>
      </c>
      <c r="O39" s="295"/>
    </row>
    <row r="40" spans="1:16" ht="27" customHeight="1" x14ac:dyDescent="0.15">
      <c r="A40" s="250"/>
      <c r="B40" s="246"/>
      <c r="C40" s="246"/>
      <c r="D40" s="246"/>
      <c r="E40" s="246"/>
      <c r="F40" s="246"/>
      <c r="G40" s="1163" t="s">
        <v>501</v>
      </c>
      <c r="H40" s="1164"/>
      <c r="I40" s="1164"/>
      <c r="J40" s="1165"/>
      <c r="K40" s="302">
        <v>-779176</v>
      </c>
      <c r="L40" s="302">
        <v>-34065</v>
      </c>
      <c r="M40" s="303">
        <v>-28558</v>
      </c>
      <c r="N40" s="304">
        <v>19.3</v>
      </c>
      <c r="O40" s="295"/>
    </row>
    <row r="41" spans="1:16" x14ac:dyDescent="0.15">
      <c r="A41" s="250"/>
      <c r="B41" s="246"/>
      <c r="C41" s="246"/>
      <c r="D41" s="246"/>
      <c r="E41" s="246"/>
      <c r="F41" s="246"/>
      <c r="G41" s="1169" t="s">
        <v>280</v>
      </c>
      <c r="H41" s="1170"/>
      <c r="I41" s="1170"/>
      <c r="J41" s="1171"/>
      <c r="K41" s="296">
        <v>619324</v>
      </c>
      <c r="L41" s="302">
        <v>27077</v>
      </c>
      <c r="M41" s="303">
        <v>12895</v>
      </c>
      <c r="N41" s="304">
        <v>110</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8" t="s">
        <v>470</v>
      </c>
      <c r="J49" s="1160" t="s">
        <v>505</v>
      </c>
      <c r="K49" s="1161"/>
      <c r="L49" s="1161"/>
      <c r="M49" s="1161"/>
      <c r="N49" s="1162"/>
    </row>
    <row r="50" spans="1:14" x14ac:dyDescent="0.15">
      <c r="A50" s="250"/>
      <c r="B50" s="246"/>
      <c r="C50" s="246"/>
      <c r="D50" s="246"/>
      <c r="E50" s="246"/>
      <c r="F50" s="246"/>
      <c r="G50" s="314"/>
      <c r="H50" s="315"/>
      <c r="I50" s="1159"/>
      <c r="J50" s="316" t="s">
        <v>506</v>
      </c>
      <c r="K50" s="317" t="s">
        <v>507</v>
      </c>
      <c r="L50" s="318" t="s">
        <v>508</v>
      </c>
      <c r="M50" s="319" t="s">
        <v>509</v>
      </c>
      <c r="N50" s="320" t="s">
        <v>510</v>
      </c>
    </row>
    <row r="51" spans="1:14" x14ac:dyDescent="0.15">
      <c r="A51" s="250"/>
      <c r="B51" s="246"/>
      <c r="C51" s="246"/>
      <c r="D51" s="246"/>
      <c r="E51" s="246"/>
      <c r="F51" s="246"/>
      <c r="G51" s="312" t="s">
        <v>511</v>
      </c>
      <c r="H51" s="313"/>
      <c r="I51" s="321">
        <v>929700</v>
      </c>
      <c r="J51" s="322">
        <v>39234</v>
      </c>
      <c r="K51" s="323">
        <v>75.099999999999994</v>
      </c>
      <c r="L51" s="324">
        <v>46819</v>
      </c>
      <c r="M51" s="325">
        <v>9.3000000000000007</v>
      </c>
      <c r="N51" s="326">
        <v>65.8</v>
      </c>
    </row>
    <row r="52" spans="1:14" x14ac:dyDescent="0.15">
      <c r="A52" s="250"/>
      <c r="B52" s="246"/>
      <c r="C52" s="246"/>
      <c r="D52" s="246"/>
      <c r="E52" s="246"/>
      <c r="F52" s="246"/>
      <c r="G52" s="327"/>
      <c r="H52" s="328" t="s">
        <v>512</v>
      </c>
      <c r="I52" s="329">
        <v>637326</v>
      </c>
      <c r="J52" s="330">
        <v>26896</v>
      </c>
      <c r="K52" s="331">
        <v>55.2</v>
      </c>
      <c r="L52" s="332">
        <v>24121</v>
      </c>
      <c r="M52" s="333">
        <v>9.5</v>
      </c>
      <c r="N52" s="334">
        <v>45.7</v>
      </c>
    </row>
    <row r="53" spans="1:14" x14ac:dyDescent="0.15">
      <c r="A53" s="250"/>
      <c r="B53" s="246"/>
      <c r="C53" s="246"/>
      <c r="D53" s="246"/>
      <c r="E53" s="246"/>
      <c r="F53" s="246"/>
      <c r="G53" s="312" t="s">
        <v>513</v>
      </c>
      <c r="H53" s="313"/>
      <c r="I53" s="321">
        <v>1233049</v>
      </c>
      <c r="J53" s="322">
        <v>52488</v>
      </c>
      <c r="K53" s="323">
        <v>33.799999999999997</v>
      </c>
      <c r="L53" s="324">
        <v>53270</v>
      </c>
      <c r="M53" s="325">
        <v>13.8</v>
      </c>
      <c r="N53" s="326">
        <v>20</v>
      </c>
    </row>
    <row r="54" spans="1:14" x14ac:dyDescent="0.15">
      <c r="A54" s="250"/>
      <c r="B54" s="246"/>
      <c r="C54" s="246"/>
      <c r="D54" s="246"/>
      <c r="E54" s="246"/>
      <c r="F54" s="246"/>
      <c r="G54" s="327"/>
      <c r="H54" s="328" t="s">
        <v>512</v>
      </c>
      <c r="I54" s="329">
        <v>309879</v>
      </c>
      <c r="J54" s="330">
        <v>13191</v>
      </c>
      <c r="K54" s="331">
        <v>-51</v>
      </c>
      <c r="L54" s="332">
        <v>24316</v>
      </c>
      <c r="M54" s="333">
        <v>0.8</v>
      </c>
      <c r="N54" s="334">
        <v>-51.8</v>
      </c>
    </row>
    <row r="55" spans="1:14" x14ac:dyDescent="0.15">
      <c r="A55" s="250"/>
      <c r="B55" s="246"/>
      <c r="C55" s="246"/>
      <c r="D55" s="246"/>
      <c r="E55" s="246"/>
      <c r="F55" s="246"/>
      <c r="G55" s="312" t="s">
        <v>514</v>
      </c>
      <c r="H55" s="313"/>
      <c r="I55" s="321">
        <v>1087310</v>
      </c>
      <c r="J55" s="322">
        <v>46724</v>
      </c>
      <c r="K55" s="323">
        <v>-11</v>
      </c>
      <c r="L55" s="324">
        <v>53292</v>
      </c>
      <c r="M55" s="325">
        <v>0</v>
      </c>
      <c r="N55" s="326">
        <v>-11</v>
      </c>
    </row>
    <row r="56" spans="1:14" x14ac:dyDescent="0.15">
      <c r="A56" s="250"/>
      <c r="B56" s="246"/>
      <c r="C56" s="246"/>
      <c r="D56" s="246"/>
      <c r="E56" s="246"/>
      <c r="F56" s="246"/>
      <c r="G56" s="327"/>
      <c r="H56" s="328" t="s">
        <v>512</v>
      </c>
      <c r="I56" s="329">
        <v>832776</v>
      </c>
      <c r="J56" s="330">
        <v>35786</v>
      </c>
      <c r="K56" s="331">
        <v>171.3</v>
      </c>
      <c r="L56" s="332">
        <v>28900</v>
      </c>
      <c r="M56" s="333">
        <v>18.899999999999999</v>
      </c>
      <c r="N56" s="334">
        <v>152.4</v>
      </c>
    </row>
    <row r="57" spans="1:14" x14ac:dyDescent="0.15">
      <c r="A57" s="250"/>
      <c r="B57" s="246"/>
      <c r="C57" s="246"/>
      <c r="D57" s="246"/>
      <c r="E57" s="246"/>
      <c r="F57" s="246"/>
      <c r="G57" s="312" t="s">
        <v>515</v>
      </c>
      <c r="H57" s="313"/>
      <c r="I57" s="321">
        <v>975664</v>
      </c>
      <c r="J57" s="322">
        <v>42337</v>
      </c>
      <c r="K57" s="323">
        <v>-9.4</v>
      </c>
      <c r="L57" s="324">
        <v>49919</v>
      </c>
      <c r="M57" s="325">
        <v>-6.3</v>
      </c>
      <c r="N57" s="326">
        <v>-3.1</v>
      </c>
    </row>
    <row r="58" spans="1:14" x14ac:dyDescent="0.15">
      <c r="A58" s="250"/>
      <c r="B58" s="246"/>
      <c r="C58" s="246"/>
      <c r="D58" s="246"/>
      <c r="E58" s="246"/>
      <c r="F58" s="246"/>
      <c r="G58" s="327"/>
      <c r="H58" s="328" t="s">
        <v>512</v>
      </c>
      <c r="I58" s="329">
        <v>481970</v>
      </c>
      <c r="J58" s="330">
        <v>20914</v>
      </c>
      <c r="K58" s="331">
        <v>-41.6</v>
      </c>
      <c r="L58" s="332">
        <v>26398</v>
      </c>
      <c r="M58" s="333">
        <v>-8.6999999999999993</v>
      </c>
      <c r="N58" s="334">
        <v>-32.9</v>
      </c>
    </row>
    <row r="59" spans="1:14" x14ac:dyDescent="0.15">
      <c r="A59" s="250"/>
      <c r="B59" s="246"/>
      <c r="C59" s="246"/>
      <c r="D59" s="246"/>
      <c r="E59" s="246"/>
      <c r="F59" s="246"/>
      <c r="G59" s="312" t="s">
        <v>516</v>
      </c>
      <c r="H59" s="313"/>
      <c r="I59" s="321">
        <v>978242</v>
      </c>
      <c r="J59" s="322">
        <v>42768</v>
      </c>
      <c r="K59" s="323">
        <v>1</v>
      </c>
      <c r="L59" s="324">
        <v>47738</v>
      </c>
      <c r="M59" s="325">
        <v>-4.4000000000000004</v>
      </c>
      <c r="N59" s="326">
        <v>5.4</v>
      </c>
    </row>
    <row r="60" spans="1:14" x14ac:dyDescent="0.15">
      <c r="A60" s="250"/>
      <c r="B60" s="246"/>
      <c r="C60" s="246"/>
      <c r="D60" s="246"/>
      <c r="E60" s="246"/>
      <c r="F60" s="246"/>
      <c r="G60" s="327"/>
      <c r="H60" s="328" t="s">
        <v>512</v>
      </c>
      <c r="I60" s="335">
        <v>778351</v>
      </c>
      <c r="J60" s="330">
        <v>34029</v>
      </c>
      <c r="K60" s="331">
        <v>62.7</v>
      </c>
      <c r="L60" s="332">
        <v>24937</v>
      </c>
      <c r="M60" s="333">
        <v>-5.5</v>
      </c>
      <c r="N60" s="334">
        <v>68.2</v>
      </c>
    </row>
    <row r="61" spans="1:14" x14ac:dyDescent="0.15">
      <c r="A61" s="250"/>
      <c r="B61" s="246"/>
      <c r="C61" s="246"/>
      <c r="D61" s="246"/>
      <c r="E61" s="246"/>
      <c r="F61" s="246"/>
      <c r="G61" s="312" t="s">
        <v>517</v>
      </c>
      <c r="H61" s="336"/>
      <c r="I61" s="337">
        <v>1040793</v>
      </c>
      <c r="J61" s="338">
        <v>44710</v>
      </c>
      <c r="K61" s="339">
        <v>17.899999999999999</v>
      </c>
      <c r="L61" s="340">
        <v>50208</v>
      </c>
      <c r="M61" s="341">
        <v>2.5</v>
      </c>
      <c r="N61" s="326">
        <v>15.4</v>
      </c>
    </row>
    <row r="62" spans="1:14" x14ac:dyDescent="0.15">
      <c r="A62" s="250"/>
      <c r="B62" s="246"/>
      <c r="C62" s="246"/>
      <c r="D62" s="246"/>
      <c r="E62" s="246"/>
      <c r="F62" s="246"/>
      <c r="G62" s="327"/>
      <c r="H62" s="328" t="s">
        <v>512</v>
      </c>
      <c r="I62" s="329">
        <v>608060</v>
      </c>
      <c r="J62" s="330">
        <v>26163</v>
      </c>
      <c r="K62" s="331">
        <v>39.299999999999997</v>
      </c>
      <c r="L62" s="332">
        <v>25734</v>
      </c>
      <c r="M62" s="333">
        <v>3</v>
      </c>
      <c r="N62" s="334">
        <v>36.299999999999997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14.17</v>
      </c>
      <c r="G47" s="12">
        <v>20.34</v>
      </c>
      <c r="H47" s="12">
        <v>21.68</v>
      </c>
      <c r="I47" s="12">
        <v>21.74</v>
      </c>
      <c r="J47" s="13">
        <v>21.77</v>
      </c>
    </row>
    <row r="48" spans="2:10" ht="57.75" customHeight="1" x14ac:dyDescent="0.15">
      <c r="B48" s="14"/>
      <c r="C48" s="1174" t="s">
        <v>4</v>
      </c>
      <c r="D48" s="1174"/>
      <c r="E48" s="1175"/>
      <c r="F48" s="15">
        <v>5.16</v>
      </c>
      <c r="G48" s="16">
        <v>5.58</v>
      </c>
      <c r="H48" s="16">
        <v>6.02</v>
      </c>
      <c r="I48" s="16">
        <v>4.92</v>
      </c>
      <c r="J48" s="17">
        <v>3.36</v>
      </c>
    </row>
    <row r="49" spans="2:10" ht="57.75" customHeight="1" thickBot="1" x14ac:dyDescent="0.2">
      <c r="B49" s="18"/>
      <c r="C49" s="1176" t="s">
        <v>5</v>
      </c>
      <c r="D49" s="1176"/>
      <c r="E49" s="1177"/>
      <c r="F49" s="19" t="s">
        <v>524</v>
      </c>
      <c r="G49" s="20">
        <v>6.74</v>
      </c>
      <c r="H49" s="20">
        <v>3.25</v>
      </c>
      <c r="I49" s="20">
        <v>2.62</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2018-03-01T06:54:19Z</cp:lastPrinted>
  <dcterms:created xsi:type="dcterms:W3CDTF">2018-01-24T05:43:09Z</dcterms:created>
  <dcterms:modified xsi:type="dcterms:W3CDTF">2018-11-27T00:20:55Z</dcterms:modified>
  <cp:category/>
</cp:coreProperties>
</file>