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65" windowWidth="9420" windowHeight="8280" activeTab="0"/>
  </bookViews>
  <sheets>
    <sheet name="簡易専用水道" sheetId="1" r:id="rId1"/>
    <sheet name="白紙ページP40" sheetId="2" r:id="rId2"/>
  </sheets>
  <definedNames>
    <definedName name="_xlnm.Print_Area" localSheetId="0">'簡易専用水道'!$A$1:$L$34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<sst xmlns="http://schemas.openxmlformats.org/spreadsheetml/2006/main" count="55" uniqueCount="20">
  <si>
    <t>合計</t>
  </si>
  <si>
    <t>　　簡易専用水道</t>
  </si>
  <si>
    <t>受水槽の有効容量</t>
  </si>
  <si>
    <t>保健所名</t>
  </si>
  <si>
    <t>10ｍ3＜V≦20ｍ3</t>
  </si>
  <si>
    <t>20ｍ3＜V≦40ｍ3</t>
  </si>
  <si>
    <t>40ｍ3＜V≦60ｍ3</t>
  </si>
  <si>
    <t>設置数</t>
  </si>
  <si>
    <t>受検数</t>
  </si>
  <si>
    <t>受検率</t>
  </si>
  <si>
    <t>郡山保健所</t>
  </si>
  <si>
    <t>吉野、内吉野保健所</t>
  </si>
  <si>
    <t>60ｍ3＜V≦80ｍ3</t>
  </si>
  <si>
    <t>80ｍ3＜V≦100ｍ3</t>
  </si>
  <si>
    <r>
      <t>100ｍ3</t>
    </r>
    <r>
      <rPr>
        <sz val="11"/>
        <rFont val="ＭＳ Ｐゴシック"/>
        <family val="3"/>
      </rPr>
      <t>＜V</t>
    </r>
  </si>
  <si>
    <t>全施設(容量不明含む）</t>
  </si>
  <si>
    <t>奈良市保健所</t>
  </si>
  <si>
    <t>※１：不明容量を含む</t>
  </si>
  <si>
    <t xml:space="preserve">    </t>
  </si>
  <si>
    <t>中和保健所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</si>
</sst>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[Red]\-#,##0.0"/>
    <numFmt numFmtId="179" formatCode="#,##0.00_ ;[Red]\-#,##0.00\ "/>
    <numFmt numFmtId="180" formatCode="#,##0.000;[Red]\-#,##0.000"/>
    <numFmt numFmtId="181" formatCode="mmm\-yyyy"/>
    <numFmt numFmtId="182" formatCode="[$-411]ge\.m\.d;@"/>
    <numFmt numFmtId="183" formatCode="0.0%"/>
    <numFmt numFmtId="184" formatCode="#,##0_ "/>
    <numFmt numFmtId="185" formatCode="0_);[Red]\(0\)"/>
    <numFmt numFmtId="186" formatCode="#,##0_);[Red]\(#,##0\)"/>
    <numFmt numFmtId="187" formatCode="0.00_);[Red]\(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gg\ e&quot;年&quot;m&quot;月&quot;\ d&quot;日&quot;;@"/>
    <numFmt numFmtId="194" formatCode="[$-411]ggge&quot;年&quot;m&quot;月&quot;d&quot;日&quot;;@"/>
    <numFmt numFmtId="195" formatCode="[$-411]ggge&quot;年&quot;\ m&quot;月&quot;d&quot;日&quot;;@"/>
    <numFmt numFmtId="196" formatCode="[$-411]ggg\ e&quot;年&quot;\ m&quot;月&quot;\ d&quot;日&quot;;@"/>
    <numFmt numFmtId="197" formatCode="[$-411]ggg\ e&quot;年&quot;\ m&quot;月&quot;d&quot;日&quot;;@"/>
    <numFmt numFmtId="198" formatCode="[$-411]ge\.\ m\.d;@"/>
    <numFmt numFmtId="199" formatCode="[$-411]g\ e\.\ m\.d;@"/>
    <numFmt numFmtId="200" formatCode="#,##0.000"/>
    <numFmt numFmtId="201" formatCode="#,##0.0"/>
    <numFmt numFmtId="202" formatCode="#,##0;[Red]#,##0"/>
    <numFmt numFmtId="203" formatCode="#,##0_);\(#,##0\)"/>
    <numFmt numFmtId="204" formatCode="0_);\(0\)"/>
    <numFmt numFmtId="205" formatCode="0;[Red]0"/>
    <numFmt numFmtId="206" formatCode="#,##0.0_ "/>
    <numFmt numFmtId="207" formatCode=";;"/>
    <numFmt numFmtId="208" formatCode=";;;"/>
    <numFmt numFmtId="209" formatCode="[$-411]ggge&quot;年&quot;\ m&quot;月&quot;\ d&quot;日&quot;;@"/>
    <numFmt numFmtId="210" formatCode="[$-411]ggge&quot;年&quot;m&quot;月&quot;\ d&quot;日&quot;;@"/>
    <numFmt numFmtId="211" formatCode="#,##0.0_);[Red]\(#,##0.0\)"/>
    <numFmt numFmtId="212" formatCode="0.0"/>
    <numFmt numFmtId="213" formatCode="0.0000"/>
    <numFmt numFmtId="214" formatCode="0.000"/>
    <numFmt numFmtId="215" formatCode="0.0_ "/>
    <numFmt numFmtId="216" formatCode="0.00000"/>
    <numFmt numFmtId="217" formatCode="0.0000000"/>
    <numFmt numFmtId="218" formatCode="0.000000"/>
    <numFmt numFmtId="219" formatCode="0.00000000"/>
    <numFmt numFmtId="220" formatCode="0.00_ "/>
    <numFmt numFmtId="221" formatCode="#,##0.00_);[Red]\(#,##0.00\)"/>
    <numFmt numFmtId="222" formatCode="#,##0;"/>
    <numFmt numFmtId="223" formatCode="#,##0_ ;[Red]\-#,##0\ "/>
    <numFmt numFmtId="224" formatCode="[$-411]ggg\ e&quot;年&quot;m&quot;月&quot;d&quot;日&quot;;@"/>
    <numFmt numFmtId="225" formatCode="[$-411]ge\.m\.\ d;@"/>
    <numFmt numFmtId="226" formatCode="[$-411]ge\.\ m\ d;@"/>
    <numFmt numFmtId="227" formatCode="[$-411]ge\.\ m\.\ d;@"/>
    <numFmt numFmtId="228" formatCode="[$-411]g\ e\.\ m\.\ d;@"/>
    <numFmt numFmtId="229" formatCode="[$-411]g\ e\.m\.d;@"/>
    <numFmt numFmtId="230" formatCode="[$-411]g\ e\.m\.\ d;@"/>
    <numFmt numFmtId="231" formatCode="#,##0.00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color indexed="9"/>
      <name val="HG創英角ｺﾞｼｯｸUB"/>
      <family val="3"/>
    </font>
    <font>
      <sz val="24"/>
      <color indexed="9"/>
      <name val="HG創英角ｺﾞｼｯｸUB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6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0" fillId="0" borderId="23" xfId="49" applyFill="1" applyBorder="1" applyAlignment="1">
      <alignment vertical="center"/>
    </xf>
    <xf numFmtId="188" fontId="0" fillId="0" borderId="25" xfId="0" applyNumberFormat="1" applyFill="1" applyBorder="1" applyAlignment="1">
      <alignment vertical="center"/>
    </xf>
    <xf numFmtId="183" fontId="0" fillId="0" borderId="26" xfId="42" applyNumberFormat="1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183" fontId="0" fillId="0" borderId="28" xfId="42" applyNumberFormat="1" applyFill="1" applyBorder="1" applyAlignment="1">
      <alignment vertical="center"/>
    </xf>
    <xf numFmtId="188" fontId="0" fillId="0" borderId="15" xfId="0" applyNumberFormat="1" applyFill="1" applyBorder="1" applyAlignment="1">
      <alignment vertical="center"/>
    </xf>
    <xf numFmtId="38" fontId="0" fillId="0" borderId="29" xfId="49" applyFill="1" applyBorder="1" applyAlignment="1">
      <alignment vertical="center"/>
    </xf>
    <xf numFmtId="183" fontId="0" fillId="0" borderId="30" xfId="42" applyNumberFormat="1" applyFill="1" applyBorder="1" applyAlignment="1">
      <alignment vertical="center"/>
    </xf>
    <xf numFmtId="188" fontId="0" fillId="0" borderId="31" xfId="0" applyNumberFormat="1" applyFill="1" applyBorder="1" applyAlignment="1">
      <alignment vertical="center"/>
    </xf>
    <xf numFmtId="183" fontId="0" fillId="0" borderId="32" xfId="42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88" fontId="0" fillId="0" borderId="33" xfId="0" applyNumberFormat="1" applyFill="1" applyBorder="1" applyAlignment="1">
      <alignment vertical="center"/>
    </xf>
    <xf numFmtId="183" fontId="0" fillId="0" borderId="34" xfId="42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83" fontId="0" fillId="0" borderId="35" xfId="42" applyNumberFormat="1" applyFill="1" applyBorder="1" applyAlignment="1">
      <alignment vertical="center"/>
    </xf>
    <xf numFmtId="188" fontId="0" fillId="0" borderId="29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183" fontId="0" fillId="0" borderId="28" xfId="42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distributed" vertical="center" indent="2"/>
    </xf>
    <xf numFmtId="0" fontId="0" fillId="0" borderId="43" xfId="0" applyBorder="1" applyAlignment="1">
      <alignment horizontal="distributed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276225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57150" y="76200"/>
          <a:ext cx="647700" cy="6477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７</a:t>
          </a:r>
        </a:p>
      </xdr:txBody>
    </xdr:sp>
    <xdr:clientData/>
  </xdr:twoCellAnchor>
  <xdr:twoCellAnchor>
    <xdr:from>
      <xdr:col>1</xdr:col>
      <xdr:colOff>1133475</xdr:colOff>
      <xdr:row>27</xdr:row>
      <xdr:rowOff>0</xdr:rowOff>
    </xdr:from>
    <xdr:to>
      <xdr:col>2</xdr:col>
      <xdr:colOff>285750</xdr:colOff>
      <xdr:row>27</xdr:row>
      <xdr:rowOff>200025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562100" y="822960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SheetLayoutView="100" zoomScalePageLayoutView="0" workbookViewId="0" topLeftCell="A16">
      <selection activeCell="L20" sqref="L20"/>
    </sheetView>
  </sheetViews>
  <sheetFormatPr defaultColWidth="9.00390625" defaultRowHeight="13.5"/>
  <cols>
    <col min="1" max="1" width="5.625" style="10" customWidth="1"/>
    <col min="2" max="2" width="15.625" style="10" customWidth="1"/>
    <col min="3" max="11" width="8.625" style="10" customWidth="1"/>
    <col min="12" max="16384" width="9.00390625" style="10" customWidth="1"/>
  </cols>
  <sheetData>
    <row r="1" spans="1:12" s="6" customFormat="1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8" s="3" customFormat="1" ht="36" customHeight="1">
      <c r="A2" s="1"/>
      <c r="B2" s="7" t="s">
        <v>1</v>
      </c>
      <c r="C2" s="8"/>
      <c r="D2" s="2"/>
      <c r="E2" s="2"/>
      <c r="F2" s="2"/>
      <c r="G2" s="2"/>
      <c r="H2" s="2"/>
      <c r="I2" s="2"/>
      <c r="J2" s="2"/>
      <c r="K2" s="2"/>
      <c r="L2" s="2"/>
      <c r="Q2" s="6"/>
      <c r="R2" s="6"/>
    </row>
    <row r="3" spans="1:20" s="3" customFormat="1" ht="19.5" customHeight="1">
      <c r="A3" s="9"/>
      <c r="B3" s="9"/>
      <c r="C3" s="9"/>
      <c r="R3" s="32"/>
      <c r="S3" s="1"/>
      <c r="T3" s="1"/>
    </row>
    <row r="4" spans="17:18" ht="19.5" customHeight="1" thickBot="1">
      <c r="Q4" s="9"/>
      <c r="R4" s="9"/>
    </row>
    <row r="5" spans="1:11" ht="24.75" customHeight="1">
      <c r="A5" s="11"/>
      <c r="B5" s="12"/>
      <c r="C5" s="57" t="s">
        <v>2</v>
      </c>
      <c r="D5" s="58"/>
      <c r="E5" s="59"/>
      <c r="F5" s="57" t="s">
        <v>2</v>
      </c>
      <c r="G5" s="58"/>
      <c r="H5" s="59"/>
      <c r="I5" s="57" t="s">
        <v>2</v>
      </c>
      <c r="J5" s="58"/>
      <c r="K5" s="59"/>
    </row>
    <row r="6" spans="1:11" ht="24.75" customHeight="1">
      <c r="A6" s="60" t="s">
        <v>3</v>
      </c>
      <c r="B6" s="61"/>
      <c r="C6" s="62" t="s">
        <v>4</v>
      </c>
      <c r="D6" s="63"/>
      <c r="E6" s="64"/>
      <c r="F6" s="62" t="s">
        <v>5</v>
      </c>
      <c r="G6" s="63"/>
      <c r="H6" s="64"/>
      <c r="I6" s="62" t="s">
        <v>6</v>
      </c>
      <c r="J6" s="63"/>
      <c r="K6" s="64"/>
    </row>
    <row r="7" spans="1:11" ht="24.75" customHeight="1" thickBot="1">
      <c r="A7" s="13"/>
      <c r="B7" s="14"/>
      <c r="C7" s="15" t="s">
        <v>7</v>
      </c>
      <c r="D7" s="16" t="s">
        <v>8</v>
      </c>
      <c r="E7" s="17" t="s">
        <v>9</v>
      </c>
      <c r="F7" s="15" t="s">
        <v>7</v>
      </c>
      <c r="G7" s="16" t="s">
        <v>8</v>
      </c>
      <c r="H7" s="17" t="s">
        <v>9</v>
      </c>
      <c r="I7" s="15" t="s">
        <v>7</v>
      </c>
      <c r="J7" s="16" t="s">
        <v>8</v>
      </c>
      <c r="K7" s="17" t="s">
        <v>9</v>
      </c>
    </row>
    <row r="8" spans="1:11" s="20" customFormat="1" ht="24.75" customHeight="1">
      <c r="A8" s="18" t="s">
        <v>16</v>
      </c>
      <c r="B8" s="19"/>
      <c r="C8" s="33">
        <v>266</v>
      </c>
      <c r="D8" s="47">
        <v>149</v>
      </c>
      <c r="E8" s="48">
        <f>D8/C8</f>
        <v>0.5601503759398496</v>
      </c>
      <c r="F8" s="33">
        <v>247</v>
      </c>
      <c r="G8" s="49">
        <v>155</v>
      </c>
      <c r="H8" s="41">
        <f>G8/F8</f>
        <v>0.6275303643724697</v>
      </c>
      <c r="I8" s="33">
        <v>75</v>
      </c>
      <c r="J8" s="49">
        <v>65</v>
      </c>
      <c r="K8" s="43">
        <f>J8/I8</f>
        <v>0.8666666666666667</v>
      </c>
    </row>
    <row r="9" spans="1:11" ht="24.75" customHeight="1">
      <c r="A9" s="21" t="s">
        <v>10</v>
      </c>
      <c r="B9" s="22"/>
      <c r="C9" s="34">
        <v>245</v>
      </c>
      <c r="D9" s="50">
        <v>177</v>
      </c>
      <c r="E9" s="51">
        <f>D9/C9</f>
        <v>0.7224489795918367</v>
      </c>
      <c r="F9" s="34">
        <v>229</v>
      </c>
      <c r="G9" s="52">
        <v>223</v>
      </c>
      <c r="H9" s="43">
        <f>G9/F9</f>
        <v>0.9737991266375546</v>
      </c>
      <c r="I9" s="34">
        <v>63</v>
      </c>
      <c r="J9" s="52">
        <v>73</v>
      </c>
      <c r="K9" s="43">
        <f>J9/I9</f>
        <v>1.1587301587301588</v>
      </c>
    </row>
    <row r="10" spans="1:11" ht="24.75" customHeight="1">
      <c r="A10" s="21" t="s">
        <v>19</v>
      </c>
      <c r="B10" s="22"/>
      <c r="C10" s="34">
        <v>253</v>
      </c>
      <c r="D10" s="50">
        <v>183</v>
      </c>
      <c r="E10" s="43">
        <f>D10/C10</f>
        <v>0.7233201581027668</v>
      </c>
      <c r="F10" s="34">
        <v>230</v>
      </c>
      <c r="G10" s="52">
        <v>199</v>
      </c>
      <c r="H10" s="43">
        <f>G10/F10</f>
        <v>0.8652173913043478</v>
      </c>
      <c r="I10" s="34">
        <v>60</v>
      </c>
      <c r="J10" s="52">
        <v>51</v>
      </c>
      <c r="K10" s="43">
        <f>J10/I10</f>
        <v>0.85</v>
      </c>
    </row>
    <row r="11" spans="1:11" ht="24.75" customHeight="1" thickBot="1">
      <c r="A11" s="21" t="s">
        <v>11</v>
      </c>
      <c r="B11" s="22"/>
      <c r="C11" s="34">
        <v>25</v>
      </c>
      <c r="D11" s="50">
        <v>11</v>
      </c>
      <c r="E11" s="53">
        <f>D11/C11</f>
        <v>0.44</v>
      </c>
      <c r="F11" s="34">
        <v>27</v>
      </c>
      <c r="G11" s="52">
        <v>21</v>
      </c>
      <c r="H11" s="43">
        <f>G11/F11</f>
        <v>0.7777777777777778</v>
      </c>
      <c r="I11" s="34">
        <v>8</v>
      </c>
      <c r="J11" s="52">
        <v>4</v>
      </c>
      <c r="K11" s="43">
        <f>J11/I11</f>
        <v>0.5</v>
      </c>
    </row>
    <row r="12" spans="1:11" ht="24.75" customHeight="1" thickBot="1">
      <c r="A12" s="72" t="s">
        <v>0</v>
      </c>
      <c r="B12" s="73"/>
      <c r="C12" s="35">
        <f>SUM(C8:C11)</f>
        <v>789</v>
      </c>
      <c r="D12" s="54">
        <f>SUM(D8:D11)</f>
        <v>520</v>
      </c>
      <c r="E12" s="46">
        <f>D12/C12</f>
        <v>0.6590621039290241</v>
      </c>
      <c r="F12" s="35">
        <f>SUM(F8:F11)</f>
        <v>733</v>
      </c>
      <c r="G12" s="55">
        <f>SUM(G8:G11)</f>
        <v>598</v>
      </c>
      <c r="H12" s="46">
        <f>G12/F12</f>
        <v>0.8158253751705321</v>
      </c>
      <c r="I12" s="35">
        <f>SUM(I8:I11)</f>
        <v>206</v>
      </c>
      <c r="J12" s="55">
        <f>SUM(J8:J11)</f>
        <v>193</v>
      </c>
      <c r="K12" s="46">
        <f>J12/I12</f>
        <v>0.9368932038834952</v>
      </c>
    </row>
    <row r="13" spans="1:11" ht="19.5" customHeight="1" thickBo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4.75" customHeight="1">
      <c r="A14" s="23"/>
      <c r="B14" s="24"/>
      <c r="C14" s="65" t="s">
        <v>2</v>
      </c>
      <c r="D14" s="66"/>
      <c r="E14" s="67"/>
      <c r="F14" s="65" t="s">
        <v>2</v>
      </c>
      <c r="G14" s="66"/>
      <c r="H14" s="67"/>
      <c r="I14" s="65" t="s">
        <v>2</v>
      </c>
      <c r="J14" s="66"/>
      <c r="K14" s="67"/>
    </row>
    <row r="15" spans="1:11" ht="24.75" customHeight="1">
      <c r="A15" s="68" t="s">
        <v>3</v>
      </c>
      <c r="B15" s="61"/>
      <c r="C15" s="69" t="s">
        <v>12</v>
      </c>
      <c r="D15" s="70"/>
      <c r="E15" s="71"/>
      <c r="F15" s="69" t="s">
        <v>13</v>
      </c>
      <c r="G15" s="70"/>
      <c r="H15" s="71"/>
      <c r="I15" s="69" t="s">
        <v>14</v>
      </c>
      <c r="J15" s="70"/>
      <c r="K15" s="71"/>
    </row>
    <row r="16" spans="1:11" ht="24.75" customHeight="1" thickBot="1">
      <c r="A16" s="25"/>
      <c r="B16" s="26"/>
      <c r="C16" s="27" t="s">
        <v>7</v>
      </c>
      <c r="D16" s="28" t="s">
        <v>8</v>
      </c>
      <c r="E16" s="29" t="s">
        <v>9</v>
      </c>
      <c r="F16" s="27" t="s">
        <v>7</v>
      </c>
      <c r="G16" s="28" t="s">
        <v>8</v>
      </c>
      <c r="H16" s="29" t="s">
        <v>9</v>
      </c>
      <c r="I16" s="27" t="s">
        <v>7</v>
      </c>
      <c r="J16" s="28" t="s">
        <v>8</v>
      </c>
      <c r="K16" s="29" t="s">
        <v>9</v>
      </c>
    </row>
    <row r="17" spans="1:11" ht="24.75" customHeight="1">
      <c r="A17" s="18" t="s">
        <v>16</v>
      </c>
      <c r="B17" s="19"/>
      <c r="C17" s="33">
        <v>28</v>
      </c>
      <c r="D17" s="49">
        <v>29</v>
      </c>
      <c r="E17" s="56">
        <f>D17/C17</f>
        <v>1.0357142857142858</v>
      </c>
      <c r="F17" s="33">
        <v>21</v>
      </c>
      <c r="G17" s="49">
        <v>17</v>
      </c>
      <c r="H17" s="41">
        <f>G17/F17</f>
        <v>0.8095238095238095</v>
      </c>
      <c r="I17" s="33">
        <v>27</v>
      </c>
      <c r="J17" s="49">
        <v>21</v>
      </c>
      <c r="K17" s="43">
        <f>J17/I17</f>
        <v>0.7777777777777778</v>
      </c>
    </row>
    <row r="18" spans="1:11" ht="24.75" customHeight="1">
      <c r="A18" s="30" t="s">
        <v>10</v>
      </c>
      <c r="B18" s="31"/>
      <c r="C18" s="34">
        <v>26</v>
      </c>
      <c r="D18" s="52">
        <v>24</v>
      </c>
      <c r="E18" s="56">
        <f>D18/C18</f>
        <v>0.9230769230769231</v>
      </c>
      <c r="F18" s="34">
        <v>9</v>
      </c>
      <c r="G18" s="52">
        <v>9</v>
      </c>
      <c r="H18" s="43">
        <f>G18/F18</f>
        <v>1</v>
      </c>
      <c r="I18" s="34">
        <v>12</v>
      </c>
      <c r="J18" s="52">
        <v>16</v>
      </c>
      <c r="K18" s="43">
        <f>J18/I18</f>
        <v>1.3333333333333333</v>
      </c>
    </row>
    <row r="19" spans="1:11" ht="24.75" customHeight="1">
      <c r="A19" s="30" t="s">
        <v>19</v>
      </c>
      <c r="B19" s="31"/>
      <c r="C19" s="34">
        <v>33</v>
      </c>
      <c r="D19" s="52">
        <v>27</v>
      </c>
      <c r="E19" s="56">
        <f>D19/C19</f>
        <v>0.8181818181818182</v>
      </c>
      <c r="F19" s="34">
        <v>10</v>
      </c>
      <c r="G19" s="52">
        <v>12</v>
      </c>
      <c r="H19" s="43">
        <f>G19/F19</f>
        <v>1.2</v>
      </c>
      <c r="I19" s="34">
        <v>17</v>
      </c>
      <c r="J19" s="52">
        <v>17</v>
      </c>
      <c r="K19" s="43">
        <f>J19/I19</f>
        <v>1</v>
      </c>
    </row>
    <row r="20" spans="1:11" ht="24.75" customHeight="1" thickBot="1">
      <c r="A20" s="30" t="s">
        <v>11</v>
      </c>
      <c r="B20" s="31"/>
      <c r="C20" s="34">
        <v>2</v>
      </c>
      <c r="D20" s="52">
        <v>2</v>
      </c>
      <c r="E20" s="43">
        <f>D20/C20</f>
        <v>1</v>
      </c>
      <c r="F20" s="34">
        <v>0</v>
      </c>
      <c r="G20" s="52">
        <v>0</v>
      </c>
      <c r="H20" s="43">
        <v>0</v>
      </c>
      <c r="I20" s="34">
        <v>1</v>
      </c>
      <c r="J20" s="52">
        <v>1</v>
      </c>
      <c r="K20" s="43">
        <f>J20/I20</f>
        <v>1</v>
      </c>
    </row>
    <row r="21" spans="1:11" ht="24.75" customHeight="1" thickBot="1">
      <c r="A21" s="72" t="s">
        <v>0</v>
      </c>
      <c r="B21" s="73"/>
      <c r="C21" s="35">
        <f>SUM(C17:C20)</f>
        <v>89</v>
      </c>
      <c r="D21" s="55">
        <f>SUM(D17:D20)</f>
        <v>82</v>
      </c>
      <c r="E21" s="46">
        <f>D21/C21</f>
        <v>0.9213483146067416</v>
      </c>
      <c r="F21" s="35">
        <f>SUM(F17:F20)</f>
        <v>40</v>
      </c>
      <c r="G21" s="55">
        <f>SUM(G17:G20)</f>
        <v>38</v>
      </c>
      <c r="H21" s="46">
        <f>G21/F21</f>
        <v>0.95</v>
      </c>
      <c r="I21" s="35">
        <f>SUM(I17:I20)</f>
        <v>57</v>
      </c>
      <c r="J21" s="55">
        <f>SUM(J17:J20)</f>
        <v>55</v>
      </c>
      <c r="K21" s="46">
        <f>J21/I21</f>
        <v>0.9649122807017544</v>
      </c>
    </row>
    <row r="22" spans="3:11" ht="19.5" customHeight="1" thickBot="1"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24.75" customHeight="1">
      <c r="A23" s="11"/>
      <c r="B23" s="12"/>
      <c r="C23" s="65" t="s">
        <v>15</v>
      </c>
      <c r="D23" s="66"/>
      <c r="E23" s="67"/>
      <c r="F23" s="20"/>
      <c r="G23" s="20"/>
      <c r="H23" s="20"/>
      <c r="I23" s="20"/>
      <c r="J23" s="20"/>
      <c r="K23" s="20"/>
    </row>
    <row r="24" spans="1:11" ht="24.75" customHeight="1">
      <c r="A24" s="60" t="s">
        <v>3</v>
      </c>
      <c r="B24" s="61"/>
      <c r="C24" s="69"/>
      <c r="D24" s="70"/>
      <c r="E24" s="71"/>
      <c r="F24" s="20"/>
      <c r="G24" s="20"/>
      <c r="H24" s="20"/>
      <c r="I24" s="20"/>
      <c r="J24" s="20"/>
      <c r="K24" s="20"/>
    </row>
    <row r="25" spans="1:11" ht="24.75" customHeight="1" thickBot="1">
      <c r="A25" s="13"/>
      <c r="B25" s="14"/>
      <c r="C25" s="27" t="s">
        <v>7</v>
      </c>
      <c r="D25" s="28" t="s">
        <v>8</v>
      </c>
      <c r="E25" s="29" t="s">
        <v>9</v>
      </c>
      <c r="F25" s="20"/>
      <c r="G25" s="20"/>
      <c r="H25" s="20"/>
      <c r="I25" s="20"/>
      <c r="J25" s="20"/>
      <c r="K25" s="20"/>
    </row>
    <row r="26" spans="1:11" ht="24.75" customHeight="1">
      <c r="A26" s="18" t="s">
        <v>16</v>
      </c>
      <c r="B26" s="19"/>
      <c r="C26" s="36">
        <f>C8+F8+I8+C17+F17+I17</f>
        <v>664</v>
      </c>
      <c r="D26" s="40">
        <f>D8+G8+J8+D17+G17+J17+1</f>
        <v>437</v>
      </c>
      <c r="E26" s="41">
        <f>D26/C26</f>
        <v>0.6581325301204819</v>
      </c>
      <c r="F26" s="20"/>
      <c r="G26" s="20"/>
      <c r="H26" s="20"/>
      <c r="I26" s="20"/>
      <c r="J26" s="20"/>
      <c r="K26" s="20"/>
    </row>
    <row r="27" spans="1:11" ht="24.75" customHeight="1">
      <c r="A27" s="30" t="s">
        <v>10</v>
      </c>
      <c r="B27" s="31"/>
      <c r="C27" s="37">
        <f>C9+F9+I9+C18+F18+I18</f>
        <v>584</v>
      </c>
      <c r="D27" s="42">
        <f>D9+G9+J9+D18+G18+J18</f>
        <v>522</v>
      </c>
      <c r="E27" s="43">
        <f>D27/C27</f>
        <v>0.8938356164383562</v>
      </c>
      <c r="F27" s="20"/>
      <c r="G27" s="20"/>
      <c r="H27" s="20"/>
      <c r="I27" s="20"/>
      <c r="J27" s="20"/>
      <c r="K27" s="20"/>
    </row>
    <row r="28" spans="1:11" ht="24.75" customHeight="1">
      <c r="A28" s="30" t="s">
        <v>19</v>
      </c>
      <c r="B28" s="31"/>
      <c r="C28" s="37">
        <f>C10+F10+I10+C19+F19+I19+77</f>
        <v>680</v>
      </c>
      <c r="D28" s="42">
        <f>D10+G10+J10+D19+G19+J19</f>
        <v>489</v>
      </c>
      <c r="E28" s="43">
        <f>D28/C28</f>
        <v>0.7191176470588235</v>
      </c>
      <c r="F28" s="20"/>
      <c r="G28" s="20"/>
      <c r="H28" s="20"/>
      <c r="I28" s="20"/>
      <c r="J28" s="20"/>
      <c r="K28" s="20"/>
    </row>
    <row r="29" spans="1:11" ht="24.75" customHeight="1" thickBot="1">
      <c r="A29" s="30" t="s">
        <v>11</v>
      </c>
      <c r="B29" s="31"/>
      <c r="C29" s="38">
        <f>C11+F11+I11+C20+F20+I20</f>
        <v>63</v>
      </c>
      <c r="D29" s="44">
        <f>D11+G11+J11+D20+G20+J20</f>
        <v>39</v>
      </c>
      <c r="E29" s="43">
        <f>D29/C29</f>
        <v>0.6190476190476191</v>
      </c>
      <c r="F29" s="20"/>
      <c r="G29" s="20"/>
      <c r="H29" s="20"/>
      <c r="I29" s="20"/>
      <c r="J29" s="20"/>
      <c r="K29" s="20"/>
    </row>
    <row r="30" spans="1:11" ht="24.75" customHeight="1" thickBot="1">
      <c r="A30" s="72" t="s">
        <v>0</v>
      </c>
      <c r="B30" s="73"/>
      <c r="C30" s="39">
        <f>SUM(C26:C29)</f>
        <v>1991</v>
      </c>
      <c r="D30" s="45">
        <f>SUM(D26:D29)</f>
        <v>1487</v>
      </c>
      <c r="E30" s="46">
        <f>D30/C30</f>
        <v>0.7468608739326972</v>
      </c>
      <c r="F30" s="20"/>
      <c r="G30" s="20"/>
      <c r="H30" s="20"/>
      <c r="I30" s="20"/>
      <c r="J30" s="20"/>
      <c r="K30" s="20"/>
    </row>
    <row r="31" spans="3:11" ht="13.5">
      <c r="C31" s="20"/>
      <c r="D31" s="20"/>
      <c r="E31" s="20"/>
      <c r="F31" s="20"/>
      <c r="G31" s="20"/>
      <c r="H31" s="20"/>
      <c r="I31" s="20"/>
      <c r="J31" s="20"/>
      <c r="K31" s="20"/>
    </row>
    <row r="32" spans="3:11" ht="13.5">
      <c r="C32" s="20" t="s">
        <v>17</v>
      </c>
      <c r="D32" s="20"/>
      <c r="E32" s="20"/>
      <c r="F32" s="20"/>
      <c r="G32" s="20"/>
      <c r="H32" s="20"/>
      <c r="I32" s="20"/>
      <c r="J32" s="20"/>
      <c r="K32" s="20"/>
    </row>
    <row r="33" spans="4:11" ht="13.5">
      <c r="D33" s="20"/>
      <c r="E33" s="20"/>
      <c r="F33" s="20"/>
      <c r="G33" s="20"/>
      <c r="H33" s="20"/>
      <c r="I33" s="20"/>
      <c r="J33" s="20"/>
      <c r="K33" s="20"/>
    </row>
    <row r="34" spans="3:11" ht="13.5">
      <c r="C34" s="20"/>
      <c r="D34" s="20"/>
      <c r="E34" s="20"/>
      <c r="F34" s="20"/>
      <c r="G34" s="20"/>
      <c r="H34" s="20"/>
      <c r="I34" s="20"/>
      <c r="J34" s="20"/>
      <c r="K34" s="20"/>
    </row>
    <row r="35" spans="3:11" ht="13.5">
      <c r="C35" s="20"/>
      <c r="D35" s="20"/>
      <c r="E35" s="20"/>
      <c r="F35" s="20"/>
      <c r="G35" s="20"/>
      <c r="H35" s="20"/>
      <c r="I35" s="20"/>
      <c r="J35" s="20"/>
      <c r="K35" s="20"/>
    </row>
    <row r="36" spans="3:11" ht="13.5">
      <c r="C36" s="20"/>
      <c r="D36" s="20"/>
      <c r="E36" s="20"/>
      <c r="F36" s="20"/>
      <c r="G36" s="20"/>
      <c r="H36" s="20"/>
      <c r="I36" s="20"/>
      <c r="J36" s="20"/>
      <c r="K36" s="20"/>
    </row>
  </sheetData>
  <sheetProtection/>
  <mergeCells count="19">
    <mergeCell ref="A21:B21"/>
    <mergeCell ref="C23:E24"/>
    <mergeCell ref="A24:B24"/>
    <mergeCell ref="A30:B30"/>
    <mergeCell ref="A12:B12"/>
    <mergeCell ref="C14:E14"/>
    <mergeCell ref="F14:H14"/>
    <mergeCell ref="I14:K14"/>
    <mergeCell ref="A15:B15"/>
    <mergeCell ref="C15:E15"/>
    <mergeCell ref="F15:H15"/>
    <mergeCell ref="I15:K15"/>
    <mergeCell ref="C5:E5"/>
    <mergeCell ref="F5:H5"/>
    <mergeCell ref="I5:K5"/>
    <mergeCell ref="A6:B6"/>
    <mergeCell ref="C6:E6"/>
    <mergeCell ref="F6:H6"/>
    <mergeCell ref="I6:K6"/>
  </mergeCells>
  <printOptions/>
  <pageMargins left="0.7874015748031497" right="0.7874015748031497" top="0.7874015748031497" bottom="0.7874015748031497" header="0.3937007874015748" footer="0.3937007874015748"/>
  <pageSetup firstPageNumber="39" useFirstPageNumber="1" horizontalDpi="600" verticalDpi="600" orientation="portrait" paperSize="9" scale="81" r:id="rId2"/>
  <headerFooter alignWithMargins="0">
    <oddFooter>&amp;C&amp;"ＭＳ Ｐ明朝,標準"-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view="pageBreakPreview" zoomScale="60" zoomScalePageLayoutView="0" workbookViewId="0" topLeftCell="A1">
      <selection activeCell="G32" sqref="G32"/>
    </sheetView>
  </sheetViews>
  <sheetFormatPr defaultColWidth="9.00390625" defaultRowHeight="13.5"/>
  <cols>
    <col min="1" max="16384" width="9.00390625" style="4" customWidth="1"/>
  </cols>
  <sheetData>
    <row r="2" ht="13.5">
      <c r="A2" s="4" t="s">
        <v>18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40" useFirstPageNumber="1" horizontalDpi="600" verticalDpi="600" orientation="portrait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A:\７飲供.jtd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2016-08-22T05:30:47Z</cp:lastPrinted>
  <dcterms:created xsi:type="dcterms:W3CDTF">1998-03-06T00:08:26Z</dcterms:created>
  <dcterms:modified xsi:type="dcterms:W3CDTF">2017-06-22T02:44:17Z</dcterms:modified>
  <cp:category/>
  <cp:version/>
  <cp:contentType/>
  <cp:contentStatus/>
  <cp:revision>5</cp:revision>
</cp:coreProperties>
</file>