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05" windowWidth="10980" windowHeight="8235" tabRatio="599" activeTab="0"/>
  </bookViews>
  <sheets>
    <sheet name="中学校" sheetId="1" r:id="rId1"/>
  </sheets>
  <definedNames>
    <definedName name="_xlnm.Print_Area" localSheetId="0">'中学校'!$A$1:$S$158</definedName>
    <definedName name="_xlnm.Print_Titles" localSheetId="0">'中学校'!$1:$10</definedName>
  </definedNames>
  <calcPr fullCalcOnLoad="1"/>
</workbook>
</file>

<file path=xl/sharedStrings.xml><?xml version="1.0" encoding="utf-8"?>
<sst xmlns="http://schemas.openxmlformats.org/spreadsheetml/2006/main" count="215" uniqueCount="173">
  <si>
    <t>男</t>
  </si>
  <si>
    <t>女</t>
  </si>
  <si>
    <t>計</t>
  </si>
  <si>
    <t>学　　校　　名</t>
  </si>
  <si>
    <t>春　　　日</t>
  </si>
  <si>
    <t>三　　　笠</t>
  </si>
  <si>
    <t>若　　　草</t>
  </si>
  <si>
    <t>伏　　　見</t>
  </si>
  <si>
    <t>富　　　雄</t>
  </si>
  <si>
    <t>都　　　南</t>
  </si>
  <si>
    <t>田　　　原</t>
  </si>
  <si>
    <t>登美ヶ丘</t>
  </si>
  <si>
    <t>平　　　城</t>
  </si>
  <si>
    <t>平　城　西</t>
  </si>
  <si>
    <t>二　　　名</t>
  </si>
  <si>
    <t>京　　　西</t>
  </si>
  <si>
    <t>富　雄　南</t>
  </si>
  <si>
    <t>飛　　　鳥</t>
  </si>
  <si>
    <t>登美ヶ丘北</t>
  </si>
  <si>
    <t>都　　　跡</t>
  </si>
  <si>
    <t>平　城　東</t>
  </si>
  <si>
    <t>高　　　田</t>
  </si>
  <si>
    <t>片　　　塩</t>
  </si>
  <si>
    <t>高　田　西</t>
  </si>
  <si>
    <t>郡　　　山</t>
  </si>
  <si>
    <t>郡　山　南</t>
  </si>
  <si>
    <t>郡　山　西</t>
  </si>
  <si>
    <t>郡　山　東</t>
  </si>
  <si>
    <t>片　　　桐</t>
  </si>
  <si>
    <t>北</t>
  </si>
  <si>
    <t>南</t>
  </si>
  <si>
    <t>福　　　住</t>
  </si>
  <si>
    <t>西</t>
  </si>
  <si>
    <t>八　　　木</t>
  </si>
  <si>
    <t>大　　　成</t>
  </si>
  <si>
    <t>光　　　陽</t>
  </si>
  <si>
    <t>橿　　　原</t>
  </si>
  <si>
    <t>白　　　橿</t>
  </si>
  <si>
    <t>桜　井　東</t>
  </si>
  <si>
    <t>大　三　輪</t>
  </si>
  <si>
    <t>桜　井　西</t>
  </si>
  <si>
    <t>五　　　條</t>
  </si>
  <si>
    <t>五　條　東</t>
  </si>
  <si>
    <t>五　條　西</t>
  </si>
  <si>
    <t>御　　　所</t>
  </si>
  <si>
    <t>葛</t>
  </si>
  <si>
    <t>葛　　　上</t>
  </si>
  <si>
    <t>大　　　正</t>
  </si>
  <si>
    <t>生　　　駒</t>
  </si>
  <si>
    <t>生　駒　南</t>
  </si>
  <si>
    <t>生　駒　北</t>
  </si>
  <si>
    <t>鹿　ノ　台</t>
  </si>
  <si>
    <t>上</t>
  </si>
  <si>
    <t>光　　　明</t>
  </si>
  <si>
    <t>大　　　瀬</t>
  </si>
  <si>
    <t>香　　　芝</t>
  </si>
  <si>
    <t>香　芝　西</t>
  </si>
  <si>
    <t>香　芝　東</t>
  </si>
  <si>
    <t>香　芝　北</t>
  </si>
  <si>
    <t>月　ヶ　瀬</t>
  </si>
  <si>
    <t>都　　　祁</t>
  </si>
  <si>
    <t>山添村</t>
  </si>
  <si>
    <t>山　　　添</t>
  </si>
  <si>
    <t>平群町</t>
  </si>
  <si>
    <t>平　　　群</t>
  </si>
  <si>
    <t>三郷町</t>
  </si>
  <si>
    <t>三　　　郷</t>
  </si>
  <si>
    <t>斑　　　鳩</t>
  </si>
  <si>
    <t>斑　鳩　南</t>
  </si>
  <si>
    <t>安堵町</t>
  </si>
  <si>
    <t>安　　　堵</t>
  </si>
  <si>
    <t>組合</t>
  </si>
  <si>
    <t>式　　　下</t>
  </si>
  <si>
    <t>田　原　本</t>
  </si>
  <si>
    <t>田原本町</t>
  </si>
  <si>
    <t>大　宇　陀</t>
  </si>
  <si>
    <t>菟　田　野</t>
  </si>
  <si>
    <t>榛　　　原</t>
  </si>
  <si>
    <t>室　　　生</t>
  </si>
  <si>
    <t>御杖村</t>
  </si>
  <si>
    <t>御　　　杖</t>
  </si>
  <si>
    <t>高取町</t>
  </si>
  <si>
    <t>高　　　取</t>
  </si>
  <si>
    <t>明日香村</t>
  </si>
  <si>
    <t>聖　　　徳</t>
  </si>
  <si>
    <t>新　　　庄</t>
  </si>
  <si>
    <t>白　　　鳳</t>
  </si>
  <si>
    <t>上　　　牧</t>
  </si>
  <si>
    <t>上牧第二</t>
  </si>
  <si>
    <t>王　　　寺</t>
  </si>
  <si>
    <t>王　寺　南</t>
  </si>
  <si>
    <t>広　　　陵</t>
  </si>
  <si>
    <t>真美ヶ丘</t>
  </si>
  <si>
    <t>河合第一</t>
  </si>
  <si>
    <t>河合第二</t>
  </si>
  <si>
    <t>吉野町</t>
  </si>
  <si>
    <t>吉　　　野</t>
  </si>
  <si>
    <t>大淀町</t>
  </si>
  <si>
    <t>大　　　淀</t>
  </si>
  <si>
    <t>下市町</t>
  </si>
  <si>
    <t>下　　　市</t>
  </si>
  <si>
    <t>黒滝村</t>
  </si>
  <si>
    <t>黒　　　滝</t>
  </si>
  <si>
    <t>野迫川村</t>
  </si>
  <si>
    <t>野　迫　川</t>
  </si>
  <si>
    <t>下　北　山</t>
  </si>
  <si>
    <t>川　　　上</t>
  </si>
  <si>
    <t>東　吉　野</t>
  </si>
  <si>
    <t>公　　　立　　　計</t>
  </si>
  <si>
    <t>奈良女子</t>
  </si>
  <si>
    <t>東大寺学園</t>
  </si>
  <si>
    <t>帝　塚　山</t>
  </si>
  <si>
    <t>天　　　理</t>
  </si>
  <si>
    <t>奈良学園</t>
  </si>
  <si>
    <t>育　英　西</t>
  </si>
  <si>
    <t>西大和学園</t>
  </si>
  <si>
    <t>私　　　立　　　計</t>
  </si>
  <si>
    <t>国立</t>
  </si>
  <si>
    <t>奈良教育大付属</t>
  </si>
  <si>
    <t>下北山村</t>
  </si>
  <si>
    <t>川上村</t>
  </si>
  <si>
    <t>東吉野村</t>
  </si>
  <si>
    <t>私</t>
  </si>
  <si>
    <t>立</t>
  </si>
  <si>
    <t>智弁学園奈良カレッジ</t>
  </si>
  <si>
    <t>畝　　　傍</t>
  </si>
  <si>
    <t>設置者</t>
  </si>
  <si>
    <t>本務教員数</t>
  </si>
  <si>
    <t>全　　県　　計</t>
  </si>
  <si>
    <t>奈良学園登美ヶ丘</t>
  </si>
  <si>
    <t>大和郡山市</t>
  </si>
  <si>
    <t>十　津　川</t>
  </si>
  <si>
    <t>十津川村</t>
  </si>
  <si>
    <t>再　　　　掲</t>
  </si>
  <si>
    <t>奈良育英</t>
  </si>
  <si>
    <t>学　　級　　数</t>
  </si>
  <si>
    <t>生　　　徒　　　数</t>
  </si>
  <si>
    <t>男子</t>
  </si>
  <si>
    <t>女子</t>
  </si>
  <si>
    <t>特別支援学級</t>
  </si>
  <si>
    <t>合　計</t>
  </si>
  <si>
    <t>複式学級</t>
  </si>
  <si>
    <t>１学年</t>
  </si>
  <si>
    <t>２学年</t>
  </si>
  <si>
    <t>３学年</t>
  </si>
  <si>
    <t>本務職員数</t>
  </si>
  <si>
    <t>県立</t>
  </si>
  <si>
    <t>青　　　翔</t>
  </si>
  <si>
    <t>計</t>
  </si>
  <si>
    <t>上牧町</t>
  </si>
  <si>
    <t>王寺町</t>
  </si>
  <si>
    <t>広陵町</t>
  </si>
  <si>
    <t>河合町</t>
  </si>
  <si>
    <t>大和高田市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</si>
  <si>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</si>
  <si>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</si>
  <si>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</si>
  <si>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</si>
  <si>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</si>
  <si>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</si>
  <si>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</si>
  <si>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</si>
  <si>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</si>
  <si>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奈　　良　　市</t>
  </si>
  <si>
    <t>斑鳩町</t>
  </si>
  <si>
    <t>休校</t>
  </si>
  <si>
    <t>智辯学園</t>
  </si>
  <si>
    <t>緑　ヶ　丘</t>
  </si>
  <si>
    <t>興東館柳生</t>
  </si>
  <si>
    <t>　富雄第三</t>
  </si>
  <si>
    <t>桜　　　 井</t>
  </si>
  <si>
    <t>令和２年５月１日現在</t>
  </si>
  <si>
    <t>中学校＜確定値＞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</si>
</sst>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42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177" fontId="6" fillId="0" borderId="12" xfId="49" applyNumberFormat="1" applyFont="1" applyFill="1" applyBorder="1" applyAlignment="1">
      <alignment vertical="center"/>
    </xf>
    <xf numFmtId="177" fontId="6" fillId="0" borderId="0" xfId="49" applyNumberFormat="1" applyFont="1" applyFill="1" applyBorder="1" applyAlignment="1">
      <alignment vertical="center"/>
    </xf>
    <xf numFmtId="177" fontId="6" fillId="0" borderId="13" xfId="49" applyNumberFormat="1" applyFont="1" applyFill="1" applyBorder="1" applyAlignment="1">
      <alignment vertical="center"/>
    </xf>
    <xf numFmtId="177" fontId="6" fillId="0" borderId="14" xfId="49" applyNumberFormat="1" applyFont="1" applyFill="1" applyBorder="1" applyAlignment="1">
      <alignment vertical="center"/>
    </xf>
    <xf numFmtId="177" fontId="6" fillId="0" borderId="15" xfId="49" applyNumberFormat="1" applyFont="1" applyFill="1" applyBorder="1" applyAlignment="1">
      <alignment vertical="center"/>
    </xf>
    <xf numFmtId="177" fontId="6" fillId="0" borderId="16" xfId="49" applyNumberFormat="1" applyFont="1" applyFill="1" applyBorder="1" applyAlignment="1">
      <alignment vertical="center"/>
    </xf>
    <xf numFmtId="177" fontId="6" fillId="0" borderId="17" xfId="49" applyNumberFormat="1" applyFont="1" applyFill="1" applyBorder="1" applyAlignment="1">
      <alignment vertical="center"/>
    </xf>
    <xf numFmtId="177" fontId="6" fillId="0" borderId="18" xfId="49" applyNumberFormat="1" applyFont="1" applyFill="1" applyBorder="1" applyAlignment="1">
      <alignment vertical="center"/>
    </xf>
    <xf numFmtId="177" fontId="6" fillId="0" borderId="19" xfId="49" applyNumberFormat="1" applyFont="1" applyFill="1" applyBorder="1" applyAlignment="1">
      <alignment vertical="center"/>
    </xf>
    <xf numFmtId="177" fontId="6" fillId="0" borderId="20" xfId="49" applyNumberFormat="1" applyFont="1" applyFill="1" applyBorder="1" applyAlignment="1">
      <alignment vertical="center"/>
    </xf>
    <xf numFmtId="177" fontId="6" fillId="0" borderId="21" xfId="49" applyNumberFormat="1" applyFont="1" applyFill="1" applyBorder="1" applyAlignment="1">
      <alignment vertical="center"/>
    </xf>
    <xf numFmtId="177" fontId="6" fillId="0" borderId="17" xfId="49" applyNumberFormat="1" applyFont="1" applyFill="1" applyBorder="1" applyAlignment="1" applyProtection="1">
      <alignment vertical="center"/>
      <protection locked="0"/>
    </xf>
    <xf numFmtId="177" fontId="6" fillId="0" borderId="18" xfId="49" applyNumberFormat="1" applyFont="1" applyFill="1" applyBorder="1" applyAlignment="1" applyProtection="1">
      <alignment vertical="center"/>
      <protection locked="0"/>
    </xf>
    <xf numFmtId="177" fontId="6" fillId="0" borderId="19" xfId="49" applyNumberFormat="1" applyFont="1" applyFill="1" applyBorder="1" applyAlignment="1" applyProtection="1">
      <alignment vertical="center"/>
      <protection locked="0"/>
    </xf>
    <xf numFmtId="177" fontId="6" fillId="0" borderId="20" xfId="49" applyNumberFormat="1" applyFont="1" applyFill="1" applyBorder="1" applyAlignment="1" applyProtection="1">
      <alignment vertical="center"/>
      <protection locked="0"/>
    </xf>
    <xf numFmtId="177" fontId="6" fillId="0" borderId="21" xfId="49" applyNumberFormat="1" applyFont="1" applyFill="1" applyBorder="1" applyAlignment="1" applyProtection="1">
      <alignment vertical="center"/>
      <protection locked="0"/>
    </xf>
    <xf numFmtId="177" fontId="6" fillId="0" borderId="22" xfId="49" applyNumberFormat="1" applyFont="1" applyFill="1" applyBorder="1" applyAlignment="1">
      <alignment vertical="center"/>
    </xf>
    <xf numFmtId="177" fontId="6" fillId="0" borderId="23" xfId="49" applyNumberFormat="1" applyFont="1" applyFill="1" applyBorder="1" applyAlignment="1">
      <alignment vertical="center"/>
    </xf>
    <xf numFmtId="177" fontId="6" fillId="0" borderId="24" xfId="49" applyNumberFormat="1" applyFont="1" applyFill="1" applyBorder="1" applyAlignment="1">
      <alignment vertical="center"/>
    </xf>
    <xf numFmtId="177" fontId="6" fillId="0" borderId="25" xfId="49" applyNumberFormat="1" applyFont="1" applyFill="1" applyBorder="1" applyAlignment="1">
      <alignment vertical="center"/>
    </xf>
    <xf numFmtId="177" fontId="6" fillId="0" borderId="26" xfId="49" applyNumberFormat="1" applyFont="1" applyFill="1" applyBorder="1" applyAlignment="1">
      <alignment vertical="center"/>
    </xf>
    <xf numFmtId="177" fontId="6" fillId="0" borderId="27" xfId="49" applyNumberFormat="1" applyFont="1" applyFill="1" applyBorder="1" applyAlignment="1">
      <alignment vertical="center"/>
    </xf>
    <xf numFmtId="177" fontId="6" fillId="0" borderId="28" xfId="49" applyNumberFormat="1" applyFont="1" applyFill="1" applyBorder="1" applyAlignment="1">
      <alignment vertical="center"/>
    </xf>
    <xf numFmtId="177" fontId="6" fillId="0" borderId="29" xfId="49" applyNumberFormat="1" applyFont="1" applyFill="1" applyBorder="1" applyAlignment="1">
      <alignment vertical="center"/>
    </xf>
    <xf numFmtId="177" fontId="6" fillId="0" borderId="30" xfId="49" applyNumberFormat="1" applyFont="1" applyFill="1" applyBorder="1" applyAlignment="1">
      <alignment vertical="center"/>
    </xf>
    <xf numFmtId="177" fontId="6" fillId="0" borderId="31" xfId="49" applyNumberFormat="1" applyFont="1" applyFill="1" applyBorder="1" applyAlignment="1">
      <alignment vertical="center"/>
    </xf>
    <xf numFmtId="177" fontId="6" fillId="0" borderId="32" xfId="49" applyNumberFormat="1" applyFont="1" applyFill="1" applyBorder="1" applyAlignment="1">
      <alignment vertical="center"/>
    </xf>
    <xf numFmtId="177" fontId="6" fillId="0" borderId="33" xfId="49" applyNumberFormat="1" applyFont="1" applyFill="1" applyBorder="1" applyAlignment="1">
      <alignment vertical="center"/>
    </xf>
    <xf numFmtId="177" fontId="6" fillId="0" borderId="34" xfId="49" applyNumberFormat="1" applyFont="1" applyFill="1" applyBorder="1" applyAlignment="1">
      <alignment vertical="center"/>
    </xf>
    <xf numFmtId="177" fontId="6" fillId="0" borderId="35" xfId="49" applyNumberFormat="1" applyFont="1" applyFill="1" applyBorder="1" applyAlignment="1">
      <alignment vertical="center"/>
    </xf>
    <xf numFmtId="177" fontId="6" fillId="0" borderId="36" xfId="49" applyNumberFormat="1" applyFont="1" applyFill="1" applyBorder="1" applyAlignment="1">
      <alignment vertical="center"/>
    </xf>
    <xf numFmtId="177" fontId="6" fillId="0" borderId="27" xfId="0" applyNumberFormat="1" applyFont="1" applyFill="1" applyBorder="1" applyAlignment="1">
      <alignment vertical="center"/>
    </xf>
    <xf numFmtId="177" fontId="6" fillId="0" borderId="36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vertical="center"/>
    </xf>
    <xf numFmtId="177" fontId="6" fillId="0" borderId="18" xfId="49" applyNumberFormat="1" applyFont="1" applyFill="1" applyBorder="1" applyAlignment="1" applyProtection="1">
      <alignment vertical="center"/>
      <protection/>
    </xf>
    <xf numFmtId="177" fontId="6" fillId="0" borderId="19" xfId="0" applyNumberFormat="1" applyFont="1" applyFill="1" applyBorder="1" applyAlignment="1" applyProtection="1">
      <alignment vertical="center"/>
      <protection locked="0"/>
    </xf>
    <xf numFmtId="177" fontId="6" fillId="0" borderId="24" xfId="49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177" fontId="6" fillId="0" borderId="37" xfId="0" applyNumberFormat="1" applyFont="1" applyFill="1" applyBorder="1" applyAlignment="1" applyProtection="1">
      <alignment vertical="center"/>
      <protection locked="0"/>
    </xf>
    <xf numFmtId="177" fontId="6" fillId="0" borderId="38" xfId="49" applyNumberFormat="1" applyFont="1" applyFill="1" applyBorder="1" applyAlignment="1" applyProtection="1">
      <alignment vertical="center"/>
      <protection locked="0"/>
    </xf>
    <xf numFmtId="177" fontId="6" fillId="0" borderId="39" xfId="49" applyNumberFormat="1" applyFont="1" applyFill="1" applyBorder="1" applyAlignment="1" applyProtection="1">
      <alignment vertical="center"/>
      <protection locked="0"/>
    </xf>
    <xf numFmtId="177" fontId="6" fillId="0" borderId="40" xfId="49" applyNumberFormat="1" applyFont="1" applyFill="1" applyBorder="1" applyAlignment="1" applyProtection="1">
      <alignment vertical="center"/>
      <protection locked="0"/>
    </xf>
    <xf numFmtId="177" fontId="6" fillId="0" borderId="41" xfId="49" applyNumberFormat="1" applyFont="1" applyFill="1" applyBorder="1" applyAlignment="1" applyProtection="1">
      <alignment vertical="center"/>
      <protection locked="0"/>
    </xf>
    <xf numFmtId="177" fontId="6" fillId="0" borderId="42" xfId="49" applyNumberFormat="1" applyFont="1" applyFill="1" applyBorder="1" applyAlignment="1" applyProtection="1">
      <alignment vertical="center"/>
      <protection locked="0"/>
    </xf>
    <xf numFmtId="177" fontId="6" fillId="0" borderId="43" xfId="0" applyNumberFormat="1" applyFont="1" applyFill="1" applyBorder="1" applyAlignment="1" applyProtection="1">
      <alignment vertical="center"/>
      <protection locked="0"/>
    </xf>
    <xf numFmtId="177" fontId="6" fillId="0" borderId="12" xfId="49" applyNumberFormat="1" applyFont="1" applyFill="1" applyBorder="1" applyAlignment="1" applyProtection="1">
      <alignment vertical="center"/>
      <protection locked="0"/>
    </xf>
    <xf numFmtId="177" fontId="6" fillId="0" borderId="14" xfId="49" applyNumberFormat="1" applyFont="1" applyFill="1" applyBorder="1" applyAlignment="1" applyProtection="1">
      <alignment vertical="center"/>
      <protection locked="0"/>
    </xf>
    <xf numFmtId="177" fontId="6" fillId="0" borderId="44" xfId="49" applyNumberFormat="1" applyFont="1" applyFill="1" applyBorder="1" applyAlignment="1" applyProtection="1">
      <alignment vertical="center"/>
      <protection locked="0"/>
    </xf>
    <xf numFmtId="177" fontId="6" fillId="0" borderId="15" xfId="49" applyNumberFormat="1" applyFont="1" applyFill="1" applyBorder="1" applyAlignment="1" applyProtection="1">
      <alignment vertical="center"/>
      <protection locked="0"/>
    </xf>
    <xf numFmtId="177" fontId="6" fillId="0" borderId="0" xfId="49" applyNumberFormat="1" applyFont="1" applyFill="1" applyBorder="1" applyAlignment="1" applyProtection="1">
      <alignment vertical="center"/>
      <protection locked="0"/>
    </xf>
    <xf numFmtId="177" fontId="6" fillId="0" borderId="43" xfId="49" applyNumberFormat="1" applyFont="1" applyFill="1" applyBorder="1" applyAlignment="1" applyProtection="1">
      <alignment vertical="center"/>
      <protection locked="0"/>
    </xf>
    <xf numFmtId="177" fontId="6" fillId="0" borderId="37" xfId="49" applyNumberFormat="1" applyFont="1" applyFill="1" applyBorder="1" applyAlignment="1" applyProtection="1">
      <alignment vertical="center"/>
      <protection locked="0"/>
    </xf>
    <xf numFmtId="177" fontId="6" fillId="0" borderId="45" xfId="49" applyNumberFormat="1" applyFont="1" applyFill="1" applyBorder="1" applyAlignment="1" applyProtection="1">
      <alignment vertical="center"/>
      <protection locked="0"/>
    </xf>
    <xf numFmtId="177" fontId="6" fillId="0" borderId="46" xfId="49" applyNumberFormat="1" applyFont="1" applyFill="1" applyBorder="1" applyAlignment="1" applyProtection="1">
      <alignment vertical="center"/>
      <protection locked="0"/>
    </xf>
    <xf numFmtId="177" fontId="6" fillId="0" borderId="47" xfId="49" applyNumberFormat="1" applyFont="1" applyFill="1" applyBorder="1" applyAlignment="1" applyProtection="1">
      <alignment vertical="center"/>
      <protection locked="0"/>
    </xf>
    <xf numFmtId="177" fontId="6" fillId="0" borderId="48" xfId="49" applyNumberFormat="1" applyFont="1" applyFill="1" applyBorder="1" applyAlignment="1" applyProtection="1">
      <alignment vertical="center"/>
      <protection locked="0"/>
    </xf>
    <xf numFmtId="177" fontId="6" fillId="0" borderId="13" xfId="49" applyNumberFormat="1" applyFont="1" applyFill="1" applyBorder="1" applyAlignment="1" applyProtection="1">
      <alignment vertical="center"/>
      <protection locked="0"/>
    </xf>
    <xf numFmtId="177" fontId="6" fillId="0" borderId="49" xfId="49" applyNumberFormat="1" applyFont="1" applyFill="1" applyBorder="1" applyAlignment="1" applyProtection="1">
      <alignment vertical="center"/>
      <protection locked="0"/>
    </xf>
    <xf numFmtId="177" fontId="6" fillId="0" borderId="50" xfId="49" applyNumberFormat="1" applyFont="1" applyFill="1" applyBorder="1" applyAlignment="1">
      <alignment vertical="center"/>
    </xf>
    <xf numFmtId="177" fontId="6" fillId="0" borderId="38" xfId="49" applyNumberFormat="1" applyFont="1" applyFill="1" applyBorder="1" applyAlignment="1">
      <alignment vertical="center"/>
    </xf>
    <xf numFmtId="177" fontId="6" fillId="0" borderId="39" xfId="49" applyNumberFormat="1" applyFont="1" applyFill="1" applyBorder="1" applyAlignment="1">
      <alignment vertical="center"/>
    </xf>
    <xf numFmtId="177" fontId="6" fillId="0" borderId="47" xfId="49" applyNumberFormat="1" applyFont="1" applyFill="1" applyBorder="1" applyAlignment="1">
      <alignment vertical="center"/>
    </xf>
    <xf numFmtId="177" fontId="6" fillId="0" borderId="43" xfId="49" applyNumberFormat="1" applyFont="1" applyFill="1" applyBorder="1" applyAlignment="1">
      <alignment vertical="center"/>
    </xf>
    <xf numFmtId="177" fontId="6" fillId="0" borderId="51" xfId="49" applyNumberFormat="1" applyFont="1" applyFill="1" applyBorder="1" applyAlignment="1">
      <alignment vertical="center"/>
    </xf>
    <xf numFmtId="177" fontId="6" fillId="0" borderId="52" xfId="49" applyNumberFormat="1" applyFont="1" applyFill="1" applyBorder="1" applyAlignment="1">
      <alignment vertical="center"/>
    </xf>
    <xf numFmtId="0" fontId="5" fillId="0" borderId="53" xfId="0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" vertical="center" shrinkToFit="1"/>
    </xf>
    <xf numFmtId="177" fontId="6" fillId="0" borderId="46" xfId="49" applyNumberFormat="1" applyFont="1" applyFill="1" applyBorder="1" applyAlignment="1">
      <alignment vertical="center"/>
    </xf>
    <xf numFmtId="177" fontId="6" fillId="0" borderId="54" xfId="49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Continuous" vertical="center"/>
    </xf>
    <xf numFmtId="177" fontId="6" fillId="0" borderId="34" xfId="0" applyNumberFormat="1" applyFont="1" applyFill="1" applyBorder="1" applyAlignment="1">
      <alignment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56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textRotation="255"/>
    </xf>
    <xf numFmtId="0" fontId="0" fillId="0" borderId="5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77" fontId="6" fillId="0" borderId="61" xfId="49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62" xfId="49" applyNumberFormat="1" applyFont="1" applyFill="1" applyBorder="1" applyAlignment="1">
      <alignment vertical="center"/>
    </xf>
    <xf numFmtId="177" fontId="6" fillId="0" borderId="63" xfId="49" applyNumberFormat="1" applyFont="1" applyFill="1" applyBorder="1" applyAlignment="1">
      <alignment vertical="center"/>
    </xf>
    <xf numFmtId="177" fontId="6" fillId="0" borderId="11" xfId="49" applyNumberFormat="1" applyFont="1" applyFill="1" applyBorder="1" applyAlignment="1">
      <alignment vertical="center"/>
    </xf>
    <xf numFmtId="177" fontId="6" fillId="0" borderId="64" xfId="49" applyNumberFormat="1" applyFont="1" applyFill="1" applyBorder="1" applyAlignment="1">
      <alignment vertical="center"/>
    </xf>
    <xf numFmtId="177" fontId="6" fillId="0" borderId="65" xfId="49" applyNumberFormat="1" applyFont="1" applyFill="1" applyBorder="1" applyAlignment="1">
      <alignment vertical="center"/>
    </xf>
    <xf numFmtId="177" fontId="6" fillId="0" borderId="66" xfId="49" applyNumberFormat="1" applyFont="1" applyFill="1" applyBorder="1" applyAlignment="1">
      <alignment vertical="center"/>
    </xf>
    <xf numFmtId="177" fontId="6" fillId="0" borderId="10" xfId="49" applyNumberFormat="1" applyFont="1" applyFill="1" applyBorder="1" applyAlignment="1">
      <alignment vertical="center"/>
    </xf>
    <xf numFmtId="177" fontId="6" fillId="0" borderId="24" xfId="49" applyNumberFormat="1" applyFont="1" applyFill="1" applyBorder="1" applyAlignment="1">
      <alignment vertical="center" shrinkToFit="1"/>
    </xf>
    <xf numFmtId="177" fontId="6" fillId="0" borderId="50" xfId="0" applyNumberFormat="1" applyFont="1" applyFill="1" applyBorder="1" applyAlignment="1">
      <alignment vertical="center"/>
    </xf>
    <xf numFmtId="177" fontId="6" fillId="0" borderId="38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vertical="center"/>
    </xf>
    <xf numFmtId="177" fontId="6" fillId="0" borderId="47" xfId="0" applyNumberFormat="1" applyFont="1" applyFill="1" applyBorder="1" applyAlignment="1">
      <alignment vertical="center"/>
    </xf>
    <xf numFmtId="177" fontId="6" fillId="0" borderId="40" xfId="0" applyNumberFormat="1" applyFont="1" applyFill="1" applyBorder="1" applyAlignment="1">
      <alignment vertical="center"/>
    </xf>
    <xf numFmtId="177" fontId="6" fillId="0" borderId="41" xfId="0" applyNumberFormat="1" applyFont="1" applyFill="1" applyBorder="1" applyAlignment="1">
      <alignment vertical="center"/>
    </xf>
    <xf numFmtId="177" fontId="6" fillId="0" borderId="42" xfId="0" applyNumberFormat="1" applyFont="1" applyFill="1" applyBorder="1" applyAlignment="1">
      <alignment vertical="center"/>
    </xf>
    <xf numFmtId="177" fontId="6" fillId="0" borderId="63" xfId="0" applyNumberFormat="1" applyFont="1" applyFill="1" applyBorder="1" applyAlignment="1">
      <alignment vertical="center"/>
    </xf>
    <xf numFmtId="177" fontId="6" fillId="0" borderId="61" xfId="0" applyNumberFormat="1" applyFont="1" applyFill="1" applyBorder="1" applyAlignment="1">
      <alignment vertical="center"/>
    </xf>
    <xf numFmtId="177" fontId="6" fillId="0" borderId="67" xfId="49" applyNumberFormat="1" applyFont="1" applyFill="1" applyBorder="1" applyAlignment="1">
      <alignment vertical="center"/>
    </xf>
    <xf numFmtId="177" fontId="6" fillId="0" borderId="23" xfId="0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horizontal="centerContinuous" vertical="center"/>
    </xf>
    <xf numFmtId="0" fontId="0" fillId="0" borderId="51" xfId="0" applyFont="1" applyFill="1" applyBorder="1" applyAlignment="1">
      <alignment vertical="center" textRotation="255"/>
    </xf>
    <xf numFmtId="177" fontId="6" fillId="0" borderId="40" xfId="49" applyNumberFormat="1" applyFont="1" applyFill="1" applyBorder="1" applyAlignment="1">
      <alignment vertical="center"/>
    </xf>
    <xf numFmtId="177" fontId="6" fillId="0" borderId="41" xfId="49" applyNumberFormat="1" applyFont="1" applyFill="1" applyBorder="1" applyAlignment="1">
      <alignment vertical="center"/>
    </xf>
    <xf numFmtId="177" fontId="6" fillId="0" borderId="42" xfId="49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7" fontId="6" fillId="0" borderId="44" xfId="49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49" xfId="49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7" fontId="6" fillId="0" borderId="55" xfId="49" applyNumberFormat="1" applyFont="1" applyFill="1" applyBorder="1" applyAlignment="1">
      <alignment vertical="center"/>
    </xf>
    <xf numFmtId="177" fontId="6" fillId="0" borderId="53" xfId="49" applyNumberFormat="1" applyFont="1" applyFill="1" applyBorder="1" applyAlignment="1">
      <alignment vertical="center"/>
    </xf>
    <xf numFmtId="177" fontId="6" fillId="0" borderId="56" xfId="49" applyNumberFormat="1" applyFont="1" applyFill="1" applyBorder="1" applyAlignment="1">
      <alignment vertical="center"/>
    </xf>
    <xf numFmtId="0" fontId="0" fillId="0" borderId="50" xfId="0" applyFont="1" applyFill="1" applyBorder="1" applyAlignment="1">
      <alignment vertical="distributed" textRotation="255"/>
    </xf>
    <xf numFmtId="0" fontId="0" fillId="0" borderId="51" xfId="0" applyFont="1" applyFill="1" applyBorder="1" applyAlignment="1">
      <alignment vertical="distributed" textRotation="255"/>
    </xf>
    <xf numFmtId="0" fontId="0" fillId="0" borderId="52" xfId="0" applyFont="1" applyFill="1" applyBorder="1" applyAlignment="1">
      <alignment vertical="distributed" textRotation="255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38" fontId="0" fillId="0" borderId="53" xfId="49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distributed" textRotation="255" indent="1"/>
    </xf>
    <xf numFmtId="0" fontId="0" fillId="0" borderId="18" xfId="0" applyFont="1" applyFill="1" applyBorder="1" applyAlignment="1">
      <alignment horizontal="center" vertical="distributed" textRotation="255" indent="1"/>
    </xf>
    <xf numFmtId="0" fontId="6" fillId="0" borderId="12" xfId="0" applyFont="1" applyFill="1" applyBorder="1" applyAlignment="1">
      <alignment horizontal="center" vertical="distributed" textRotation="255" indent="1"/>
    </xf>
    <xf numFmtId="0" fontId="6" fillId="0" borderId="18" xfId="0" applyFont="1" applyFill="1" applyBorder="1" applyAlignment="1">
      <alignment horizontal="center" vertical="distributed" textRotation="255" indent="1"/>
    </xf>
    <xf numFmtId="0" fontId="0" fillId="0" borderId="7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 vertical="distributed" textRotation="255" indent="1"/>
    </xf>
    <xf numFmtId="0" fontId="7" fillId="0" borderId="14" xfId="0" applyFont="1" applyFill="1" applyBorder="1" applyAlignment="1">
      <alignment horizontal="center" vertical="distributed" textRotation="255" indent="1"/>
    </xf>
    <xf numFmtId="0" fontId="7" fillId="0" borderId="20" xfId="0" applyFont="1" applyFill="1" applyBorder="1" applyAlignment="1">
      <alignment horizontal="center" vertical="distributed" textRotation="255" indent="1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76" xfId="0" applyFont="1" applyFill="1" applyBorder="1" applyAlignment="1">
      <alignment horizontal="center" vertical="center" textRotation="255"/>
    </xf>
    <xf numFmtId="0" fontId="6" fillId="0" borderId="37" xfId="0" applyFont="1" applyFill="1" applyBorder="1" applyAlignment="1">
      <alignment horizontal="center" vertical="distributed" textRotation="255" indent="1"/>
    </xf>
    <xf numFmtId="0" fontId="6" fillId="0" borderId="43" xfId="0" applyFont="1" applyFill="1" applyBorder="1" applyAlignment="1">
      <alignment horizontal="center" vertical="distributed" textRotation="255" indent="1"/>
    </xf>
    <xf numFmtId="0" fontId="6" fillId="0" borderId="16" xfId="0" applyFont="1" applyFill="1" applyBorder="1" applyAlignment="1">
      <alignment horizontal="center" vertical="distributed" textRotation="255" indent="1"/>
    </xf>
    <xf numFmtId="0" fontId="0" fillId="0" borderId="47" xfId="0" applyFont="1" applyFill="1" applyBorder="1" applyAlignment="1">
      <alignment horizontal="center" vertical="distributed" textRotation="255" indent="1"/>
    </xf>
    <xf numFmtId="0" fontId="0" fillId="0" borderId="13" xfId="0" applyFont="1" applyFill="1" applyBorder="1" applyAlignment="1">
      <alignment horizontal="center" vertical="distributed" textRotation="255" indent="1"/>
    </xf>
    <xf numFmtId="0" fontId="0" fillId="0" borderId="19" xfId="0" applyFont="1" applyFill="1" applyBorder="1" applyAlignment="1">
      <alignment horizontal="center" vertical="distributed" textRotation="255" indent="1"/>
    </xf>
    <xf numFmtId="0" fontId="0" fillId="0" borderId="38" xfId="0" applyFont="1" applyFill="1" applyBorder="1" applyAlignment="1">
      <alignment horizontal="center" vertical="distributed" textRotation="255" indent="1"/>
    </xf>
    <xf numFmtId="0" fontId="6" fillId="0" borderId="38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18" xfId="0" applyFont="1" applyFill="1" applyBorder="1" applyAlignment="1">
      <alignment horizontal="center" vertical="center" textRotation="255" shrinkToFit="1"/>
    </xf>
    <xf numFmtId="0" fontId="6" fillId="0" borderId="61" xfId="0" applyFont="1" applyFill="1" applyBorder="1" applyAlignment="1">
      <alignment horizontal="center" vertical="distributed" textRotation="255" indent="1"/>
    </xf>
    <xf numFmtId="0" fontId="6" fillId="0" borderId="64" xfId="0" applyFont="1" applyFill="1" applyBorder="1" applyAlignment="1">
      <alignment horizontal="center" vertical="distributed" textRotation="255" indent="1"/>
    </xf>
    <xf numFmtId="0" fontId="6" fillId="0" borderId="22" xfId="0" applyFont="1" applyFill="1" applyBorder="1" applyAlignment="1">
      <alignment horizontal="center" vertical="distributed" textRotation="255" indent="1"/>
    </xf>
    <xf numFmtId="0" fontId="7" fillId="0" borderId="77" xfId="0" applyFont="1" applyFill="1" applyBorder="1" applyAlignment="1">
      <alignment horizontal="center" vertical="distributed" textRotation="255" indent="1"/>
    </xf>
    <xf numFmtId="0" fontId="7" fillId="0" borderId="15" xfId="0" applyFont="1" applyFill="1" applyBorder="1" applyAlignment="1">
      <alignment horizontal="center" vertical="distributed" textRotation="255" indent="1"/>
    </xf>
    <xf numFmtId="0" fontId="7" fillId="0" borderId="21" xfId="0" applyFont="1" applyFill="1" applyBorder="1" applyAlignment="1">
      <alignment horizontal="center" vertical="distributed" textRotation="255" indent="1"/>
    </xf>
    <xf numFmtId="0" fontId="7" fillId="0" borderId="78" xfId="0" applyFont="1" applyFill="1" applyBorder="1" applyAlignment="1">
      <alignment horizontal="center" vertical="center" textRotation="255" shrinkToFit="1"/>
    </xf>
    <xf numFmtId="0" fontId="7" fillId="0" borderId="46" xfId="0" applyFont="1" applyFill="1" applyBorder="1" applyAlignment="1">
      <alignment horizontal="center" vertical="center" textRotation="255" shrinkToFit="1"/>
    </xf>
    <xf numFmtId="0" fontId="7" fillId="0" borderId="24" xfId="0" applyFont="1" applyFill="1" applyBorder="1" applyAlignment="1">
      <alignment horizontal="center" vertical="center" textRotation="255" shrinkToFit="1"/>
    </xf>
    <xf numFmtId="0" fontId="0" fillId="0" borderId="79" xfId="0" applyFont="1" applyFill="1" applyBorder="1" applyAlignment="1">
      <alignment horizontal="center" vertical="center" textRotation="255"/>
    </xf>
    <xf numFmtId="0" fontId="0" fillId="0" borderId="80" xfId="0" applyFont="1" applyFill="1" applyBorder="1" applyAlignment="1">
      <alignment horizontal="center" vertical="center" textRotation="255"/>
    </xf>
    <xf numFmtId="0" fontId="0" fillId="0" borderId="78" xfId="0" applyFont="1" applyFill="1" applyBorder="1" applyAlignment="1">
      <alignment horizontal="center" vertical="center" textRotation="255"/>
    </xf>
    <xf numFmtId="0" fontId="0" fillId="0" borderId="51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46" xfId="0" applyFont="1" applyFill="1" applyBorder="1" applyAlignment="1">
      <alignment horizontal="center" vertical="center" textRotation="255"/>
    </xf>
    <xf numFmtId="0" fontId="0" fillId="0" borderId="74" xfId="0" applyFont="1" applyFill="1" applyBorder="1" applyAlignment="1">
      <alignment horizontal="center" vertical="center" textRotation="255"/>
    </xf>
    <xf numFmtId="0" fontId="0" fillId="0" borderId="72" xfId="0" applyFont="1" applyFill="1" applyBorder="1" applyAlignment="1">
      <alignment horizontal="center" vertical="center" textRotation="255"/>
    </xf>
    <xf numFmtId="0" fontId="0" fillId="0" borderId="75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 shrinkToFit="1"/>
    </xf>
    <xf numFmtId="0" fontId="5" fillId="0" borderId="23" xfId="0" applyFont="1" applyFill="1" applyBorder="1" applyAlignment="1">
      <alignment horizontal="center" vertical="center" textRotation="255" shrinkToFit="1"/>
    </xf>
    <xf numFmtId="0" fontId="7" fillId="0" borderId="11" xfId="0" applyFont="1" applyFill="1" applyBorder="1" applyAlignment="1">
      <alignment horizontal="center" vertical="center" textRotation="255" shrinkToFit="1"/>
    </xf>
    <xf numFmtId="0" fontId="7" fillId="0" borderId="23" xfId="0" applyFont="1" applyFill="1" applyBorder="1" applyAlignment="1">
      <alignment horizontal="center" vertical="center" textRotation="255" shrinkToFit="1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showZeros="0" tabSelected="1" view="pageBreakPreview" zoomScale="120" zoomScaleSheetLayoutView="120" zoomScalePageLayoutView="0" workbookViewId="0" topLeftCell="A1">
      <pane xSplit="2" ySplit="10" topLeftCell="C98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T1" sqref="T1:AA16384"/>
    </sheetView>
  </sheetViews>
  <sheetFormatPr defaultColWidth="9.00390625" defaultRowHeight="13.5"/>
  <cols>
    <col min="1" max="1" width="4.875" style="0" customWidth="1"/>
    <col min="2" max="2" width="13.00390625" style="0" customWidth="1"/>
    <col min="3" max="8" width="5.125" style="0" customWidth="1"/>
    <col min="9" max="12" width="6.00390625" style="0" customWidth="1"/>
    <col min="13" max="14" width="6.25390625" style="0" customWidth="1"/>
    <col min="15" max="19" width="5.125" style="0" customWidth="1"/>
    <col min="20" max="20" width="9.00390625" style="2" customWidth="1"/>
  </cols>
  <sheetData>
    <row r="1" spans="1:19" ht="17.25">
      <c r="A1" s="82" t="s">
        <v>172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 t="s">
        <v>171</v>
      </c>
      <c r="P1" s="83"/>
      <c r="Q1" s="83"/>
      <c r="R1" s="83"/>
      <c r="S1" s="83"/>
    </row>
    <row r="2" spans="1:19" ht="14.2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17.25" customHeight="1" thickBot="1">
      <c r="A3" s="125" t="s">
        <v>126</v>
      </c>
      <c r="B3" s="128" t="s">
        <v>3</v>
      </c>
      <c r="C3" s="131" t="s">
        <v>135</v>
      </c>
      <c r="D3" s="132"/>
      <c r="E3" s="132"/>
      <c r="F3" s="132"/>
      <c r="G3" s="132"/>
      <c r="H3" s="133"/>
      <c r="I3" s="134" t="s">
        <v>136</v>
      </c>
      <c r="J3" s="135"/>
      <c r="K3" s="135"/>
      <c r="L3" s="135"/>
      <c r="M3" s="135"/>
      <c r="N3" s="135"/>
      <c r="O3" s="136"/>
      <c r="P3" s="128" t="s">
        <v>127</v>
      </c>
      <c r="Q3" s="146"/>
      <c r="R3" s="147"/>
      <c r="S3" s="151" t="s">
        <v>145</v>
      </c>
    </row>
    <row r="4" spans="1:19" ht="13.5" customHeight="1">
      <c r="A4" s="126"/>
      <c r="B4" s="129"/>
      <c r="C4" s="154" t="s">
        <v>141</v>
      </c>
      <c r="D4" s="157" t="s">
        <v>142</v>
      </c>
      <c r="E4" s="160" t="s">
        <v>143</v>
      </c>
      <c r="F4" s="160" t="s">
        <v>144</v>
      </c>
      <c r="G4" s="161" t="s">
        <v>139</v>
      </c>
      <c r="H4" s="164" t="s">
        <v>140</v>
      </c>
      <c r="I4" s="158" t="s">
        <v>142</v>
      </c>
      <c r="J4" s="137" t="s">
        <v>143</v>
      </c>
      <c r="K4" s="137" t="s">
        <v>144</v>
      </c>
      <c r="L4" s="139" t="s">
        <v>140</v>
      </c>
      <c r="M4" s="141" t="s">
        <v>133</v>
      </c>
      <c r="N4" s="142"/>
      <c r="O4" s="142"/>
      <c r="P4" s="148"/>
      <c r="Q4" s="149"/>
      <c r="R4" s="150"/>
      <c r="S4" s="152"/>
    </row>
    <row r="5" spans="1:19" ht="13.5">
      <c r="A5" s="126"/>
      <c r="B5" s="129"/>
      <c r="C5" s="155"/>
      <c r="D5" s="158"/>
      <c r="E5" s="137"/>
      <c r="F5" s="137"/>
      <c r="G5" s="162"/>
      <c r="H5" s="165"/>
      <c r="I5" s="158"/>
      <c r="J5" s="137"/>
      <c r="K5" s="137"/>
      <c r="L5" s="139"/>
      <c r="M5" s="143" t="s">
        <v>137</v>
      </c>
      <c r="N5" s="167" t="s">
        <v>138</v>
      </c>
      <c r="O5" s="170" t="s">
        <v>139</v>
      </c>
      <c r="P5" s="173" t="s">
        <v>140</v>
      </c>
      <c r="Q5" s="174"/>
      <c r="R5" s="175"/>
      <c r="S5" s="152"/>
    </row>
    <row r="6" spans="1:19" ht="13.5">
      <c r="A6" s="126"/>
      <c r="B6" s="129"/>
      <c r="C6" s="155"/>
      <c r="D6" s="158"/>
      <c r="E6" s="137"/>
      <c r="F6" s="137"/>
      <c r="G6" s="162"/>
      <c r="H6" s="165"/>
      <c r="I6" s="158"/>
      <c r="J6" s="137"/>
      <c r="K6" s="137"/>
      <c r="L6" s="139"/>
      <c r="M6" s="144"/>
      <c r="N6" s="168"/>
      <c r="O6" s="171"/>
      <c r="P6" s="176"/>
      <c r="Q6" s="177"/>
      <c r="R6" s="178"/>
      <c r="S6" s="152"/>
    </row>
    <row r="7" spans="1:19" ht="13.5">
      <c r="A7" s="126"/>
      <c r="B7" s="129"/>
      <c r="C7" s="155"/>
      <c r="D7" s="158"/>
      <c r="E7" s="137"/>
      <c r="F7" s="137"/>
      <c r="G7" s="162"/>
      <c r="H7" s="165"/>
      <c r="I7" s="158"/>
      <c r="J7" s="137"/>
      <c r="K7" s="137"/>
      <c r="L7" s="139"/>
      <c r="M7" s="144"/>
      <c r="N7" s="168"/>
      <c r="O7" s="171"/>
      <c r="P7" s="176"/>
      <c r="Q7" s="177"/>
      <c r="R7" s="178"/>
      <c r="S7" s="152"/>
    </row>
    <row r="8" spans="1:19" ht="13.5">
      <c r="A8" s="126"/>
      <c r="B8" s="129"/>
      <c r="C8" s="155"/>
      <c r="D8" s="158"/>
      <c r="E8" s="137"/>
      <c r="F8" s="137"/>
      <c r="G8" s="162"/>
      <c r="H8" s="165"/>
      <c r="I8" s="158"/>
      <c r="J8" s="137"/>
      <c r="K8" s="137"/>
      <c r="L8" s="139"/>
      <c r="M8" s="144"/>
      <c r="N8" s="168"/>
      <c r="O8" s="171"/>
      <c r="P8" s="176"/>
      <c r="Q8" s="177"/>
      <c r="R8" s="178"/>
      <c r="S8" s="152"/>
    </row>
    <row r="9" spans="1:19" ht="13.5">
      <c r="A9" s="126"/>
      <c r="B9" s="129"/>
      <c r="C9" s="155"/>
      <c r="D9" s="158"/>
      <c r="E9" s="137"/>
      <c r="F9" s="137"/>
      <c r="G9" s="162"/>
      <c r="H9" s="165"/>
      <c r="I9" s="158"/>
      <c r="J9" s="137"/>
      <c r="K9" s="137"/>
      <c r="L9" s="139"/>
      <c r="M9" s="144"/>
      <c r="N9" s="168"/>
      <c r="O9" s="171"/>
      <c r="P9" s="179"/>
      <c r="Q9" s="180"/>
      <c r="R9" s="181"/>
      <c r="S9" s="153"/>
    </row>
    <row r="10" spans="1:19" ht="14.25" thickBot="1">
      <c r="A10" s="127"/>
      <c r="B10" s="130"/>
      <c r="C10" s="156"/>
      <c r="D10" s="159"/>
      <c r="E10" s="138"/>
      <c r="F10" s="138"/>
      <c r="G10" s="163"/>
      <c r="H10" s="166"/>
      <c r="I10" s="159"/>
      <c r="J10" s="138"/>
      <c r="K10" s="138"/>
      <c r="L10" s="140"/>
      <c r="M10" s="145"/>
      <c r="N10" s="169"/>
      <c r="O10" s="172"/>
      <c r="P10" s="87" t="s">
        <v>0</v>
      </c>
      <c r="Q10" s="88" t="s">
        <v>1</v>
      </c>
      <c r="R10" s="89" t="s">
        <v>2</v>
      </c>
      <c r="S10" s="90" t="s">
        <v>2</v>
      </c>
    </row>
    <row r="11" spans="1:19" ht="19.5" customHeight="1">
      <c r="A11" s="151" t="s">
        <v>163</v>
      </c>
      <c r="B11" s="84" t="s">
        <v>4</v>
      </c>
      <c r="C11" s="43"/>
      <c r="D11" s="44">
        <v>5</v>
      </c>
      <c r="E11" s="44">
        <v>4</v>
      </c>
      <c r="F11" s="44">
        <v>5</v>
      </c>
      <c r="G11" s="45">
        <v>5</v>
      </c>
      <c r="H11" s="91">
        <f>SUM(C11:G11)</f>
        <v>19</v>
      </c>
      <c r="I11" s="92">
        <v>176</v>
      </c>
      <c r="J11" s="44">
        <v>161</v>
      </c>
      <c r="K11" s="44">
        <v>174</v>
      </c>
      <c r="L11" s="64">
        <f aca="true" t="shared" si="0" ref="L11:L31">SUM(I11:K11)</f>
        <v>511</v>
      </c>
      <c r="M11" s="46">
        <v>256</v>
      </c>
      <c r="N11" s="47">
        <v>255</v>
      </c>
      <c r="O11" s="48">
        <v>17</v>
      </c>
      <c r="P11" s="93">
        <v>21</v>
      </c>
      <c r="Q11" s="94">
        <v>15</v>
      </c>
      <c r="R11" s="91">
        <f>P11+Q11</f>
        <v>36</v>
      </c>
      <c r="S11" s="95">
        <v>4</v>
      </c>
    </row>
    <row r="12" spans="1:19" ht="19.5" customHeight="1">
      <c r="A12" s="152"/>
      <c r="B12" s="84" t="s">
        <v>5</v>
      </c>
      <c r="C12" s="49"/>
      <c r="D12" s="50">
        <v>6</v>
      </c>
      <c r="E12" s="50">
        <v>6</v>
      </c>
      <c r="F12" s="50">
        <v>7</v>
      </c>
      <c r="G12" s="51">
        <v>6</v>
      </c>
      <c r="H12" s="96">
        <f aca="true" t="shared" si="1" ref="H12:H31">SUM(C12:G12)</f>
        <v>25</v>
      </c>
      <c r="I12" s="92">
        <v>236</v>
      </c>
      <c r="J12" s="50">
        <v>215</v>
      </c>
      <c r="K12" s="50">
        <v>252</v>
      </c>
      <c r="L12" s="5">
        <f t="shared" si="0"/>
        <v>703</v>
      </c>
      <c r="M12" s="52">
        <v>346</v>
      </c>
      <c r="N12" s="53">
        <v>357</v>
      </c>
      <c r="O12" s="54">
        <v>27</v>
      </c>
      <c r="P12" s="97">
        <v>27</v>
      </c>
      <c r="Q12" s="98">
        <v>25</v>
      </c>
      <c r="R12" s="96">
        <f aca="true" t="shared" si="2" ref="R12:R31">P12+Q12</f>
        <v>52</v>
      </c>
      <c r="S12" s="99">
        <v>5</v>
      </c>
    </row>
    <row r="13" spans="1:19" ht="19.5" customHeight="1">
      <c r="A13" s="152"/>
      <c r="B13" s="84" t="s">
        <v>6</v>
      </c>
      <c r="C13" s="49"/>
      <c r="D13" s="50">
        <v>3</v>
      </c>
      <c r="E13" s="50">
        <v>3</v>
      </c>
      <c r="F13" s="50">
        <v>3</v>
      </c>
      <c r="G13" s="51">
        <v>3</v>
      </c>
      <c r="H13" s="96">
        <f t="shared" si="1"/>
        <v>12</v>
      </c>
      <c r="I13" s="92">
        <v>92</v>
      </c>
      <c r="J13" s="50">
        <v>90</v>
      </c>
      <c r="K13" s="50">
        <v>103</v>
      </c>
      <c r="L13" s="5">
        <f t="shared" si="0"/>
        <v>285</v>
      </c>
      <c r="M13" s="52">
        <v>150</v>
      </c>
      <c r="N13" s="53">
        <v>135</v>
      </c>
      <c r="O13" s="54">
        <v>15</v>
      </c>
      <c r="P13" s="97">
        <v>14</v>
      </c>
      <c r="Q13" s="98">
        <v>10</v>
      </c>
      <c r="R13" s="96">
        <f t="shared" si="2"/>
        <v>24</v>
      </c>
      <c r="S13" s="99">
        <v>3</v>
      </c>
    </row>
    <row r="14" spans="1:19" ht="19.5" customHeight="1">
      <c r="A14" s="152"/>
      <c r="B14" s="84" t="s">
        <v>7</v>
      </c>
      <c r="C14" s="49"/>
      <c r="D14" s="50">
        <v>5</v>
      </c>
      <c r="E14" s="50">
        <v>6</v>
      </c>
      <c r="F14" s="50">
        <v>5</v>
      </c>
      <c r="G14" s="51">
        <v>5</v>
      </c>
      <c r="H14" s="96">
        <f t="shared" si="1"/>
        <v>21</v>
      </c>
      <c r="I14" s="92">
        <v>201</v>
      </c>
      <c r="J14" s="50">
        <v>233</v>
      </c>
      <c r="K14" s="50">
        <v>196</v>
      </c>
      <c r="L14" s="5">
        <f t="shared" si="0"/>
        <v>630</v>
      </c>
      <c r="M14" s="52">
        <v>331</v>
      </c>
      <c r="N14" s="53">
        <v>299</v>
      </c>
      <c r="O14" s="54">
        <v>23</v>
      </c>
      <c r="P14" s="97">
        <v>25</v>
      </c>
      <c r="Q14" s="98">
        <v>15</v>
      </c>
      <c r="R14" s="96">
        <f t="shared" si="2"/>
        <v>40</v>
      </c>
      <c r="S14" s="99">
        <v>4</v>
      </c>
    </row>
    <row r="15" spans="1:19" ht="19.5" customHeight="1">
      <c r="A15" s="152"/>
      <c r="B15" s="84" t="s">
        <v>8</v>
      </c>
      <c r="C15" s="49"/>
      <c r="D15" s="50">
        <v>6</v>
      </c>
      <c r="E15" s="50">
        <v>6</v>
      </c>
      <c r="F15" s="50">
        <v>6</v>
      </c>
      <c r="G15" s="51">
        <v>5</v>
      </c>
      <c r="H15" s="96">
        <f t="shared" si="1"/>
        <v>23</v>
      </c>
      <c r="I15" s="92">
        <v>216</v>
      </c>
      <c r="J15" s="50">
        <v>222</v>
      </c>
      <c r="K15" s="50">
        <v>225</v>
      </c>
      <c r="L15" s="5">
        <f t="shared" si="0"/>
        <v>663</v>
      </c>
      <c r="M15" s="52">
        <v>311</v>
      </c>
      <c r="N15" s="53">
        <v>352</v>
      </c>
      <c r="O15" s="54">
        <v>18</v>
      </c>
      <c r="P15" s="97">
        <v>25</v>
      </c>
      <c r="Q15" s="98">
        <v>19</v>
      </c>
      <c r="R15" s="96">
        <f t="shared" si="2"/>
        <v>44</v>
      </c>
      <c r="S15" s="99">
        <v>4</v>
      </c>
    </row>
    <row r="16" spans="1:19" ht="19.5" customHeight="1">
      <c r="A16" s="152"/>
      <c r="B16" s="84" t="s">
        <v>9</v>
      </c>
      <c r="C16" s="49"/>
      <c r="D16" s="50">
        <v>5</v>
      </c>
      <c r="E16" s="50">
        <v>6</v>
      </c>
      <c r="F16" s="50">
        <v>6</v>
      </c>
      <c r="G16" s="51">
        <v>4</v>
      </c>
      <c r="H16" s="96">
        <f t="shared" si="1"/>
        <v>21</v>
      </c>
      <c r="I16" s="92">
        <v>145</v>
      </c>
      <c r="J16" s="50">
        <v>163</v>
      </c>
      <c r="K16" s="50">
        <v>161</v>
      </c>
      <c r="L16" s="5">
        <f t="shared" si="0"/>
        <v>469</v>
      </c>
      <c r="M16" s="52">
        <v>249</v>
      </c>
      <c r="N16" s="53">
        <v>220</v>
      </c>
      <c r="O16" s="54">
        <v>17</v>
      </c>
      <c r="P16" s="97">
        <v>24</v>
      </c>
      <c r="Q16" s="98">
        <v>16</v>
      </c>
      <c r="R16" s="96">
        <f t="shared" si="2"/>
        <v>40</v>
      </c>
      <c r="S16" s="99">
        <v>3</v>
      </c>
    </row>
    <row r="17" spans="1:19" ht="19.5" customHeight="1">
      <c r="A17" s="152"/>
      <c r="B17" s="84" t="s">
        <v>10</v>
      </c>
      <c r="C17" s="49"/>
      <c r="D17" s="50">
        <v>1</v>
      </c>
      <c r="E17" s="50">
        <v>1</v>
      </c>
      <c r="F17" s="50">
        <v>1</v>
      </c>
      <c r="G17" s="51">
        <v>0</v>
      </c>
      <c r="H17" s="96">
        <f t="shared" si="1"/>
        <v>3</v>
      </c>
      <c r="I17" s="92">
        <v>6</v>
      </c>
      <c r="J17" s="50">
        <v>4</v>
      </c>
      <c r="K17" s="50">
        <v>5</v>
      </c>
      <c r="L17" s="5">
        <f t="shared" si="0"/>
        <v>15</v>
      </c>
      <c r="M17" s="52">
        <v>4</v>
      </c>
      <c r="N17" s="53">
        <v>11</v>
      </c>
      <c r="O17" s="54">
        <v>0</v>
      </c>
      <c r="P17" s="97">
        <v>6</v>
      </c>
      <c r="Q17" s="98">
        <v>5</v>
      </c>
      <c r="R17" s="96">
        <f t="shared" si="2"/>
        <v>11</v>
      </c>
      <c r="S17" s="99">
        <v>1</v>
      </c>
    </row>
    <row r="18" spans="1:19" ht="19.5" customHeight="1">
      <c r="A18" s="152"/>
      <c r="B18" s="84" t="s">
        <v>168</v>
      </c>
      <c r="C18" s="49"/>
      <c r="D18" s="50">
        <v>1</v>
      </c>
      <c r="E18" s="50">
        <v>1</v>
      </c>
      <c r="F18" s="50">
        <v>1</v>
      </c>
      <c r="G18" s="51">
        <v>2</v>
      </c>
      <c r="H18" s="96">
        <f t="shared" si="1"/>
        <v>5</v>
      </c>
      <c r="I18" s="92">
        <v>19</v>
      </c>
      <c r="J18" s="50">
        <v>13</v>
      </c>
      <c r="K18" s="50">
        <v>15</v>
      </c>
      <c r="L18" s="5">
        <f t="shared" si="0"/>
        <v>47</v>
      </c>
      <c r="M18" s="52">
        <v>21</v>
      </c>
      <c r="N18" s="53">
        <v>26</v>
      </c>
      <c r="O18" s="54">
        <v>3</v>
      </c>
      <c r="P18" s="97">
        <v>7</v>
      </c>
      <c r="Q18" s="98">
        <v>7</v>
      </c>
      <c r="R18" s="96">
        <f t="shared" si="2"/>
        <v>14</v>
      </c>
      <c r="S18" s="99">
        <v>4</v>
      </c>
    </row>
    <row r="19" spans="1:19" ht="19.5" customHeight="1">
      <c r="A19" s="152"/>
      <c r="B19" s="84" t="s">
        <v>11</v>
      </c>
      <c r="C19" s="49"/>
      <c r="D19" s="50">
        <v>4</v>
      </c>
      <c r="E19" s="50">
        <v>3</v>
      </c>
      <c r="F19" s="50">
        <v>3</v>
      </c>
      <c r="G19" s="51">
        <v>2</v>
      </c>
      <c r="H19" s="96">
        <f t="shared" si="1"/>
        <v>12</v>
      </c>
      <c r="I19" s="92">
        <v>138</v>
      </c>
      <c r="J19" s="50">
        <v>94</v>
      </c>
      <c r="K19" s="50">
        <v>99</v>
      </c>
      <c r="L19" s="5">
        <f t="shared" si="0"/>
        <v>331</v>
      </c>
      <c r="M19" s="52">
        <v>160</v>
      </c>
      <c r="N19" s="53">
        <v>171</v>
      </c>
      <c r="O19" s="54">
        <v>8</v>
      </c>
      <c r="P19" s="97">
        <v>13</v>
      </c>
      <c r="Q19" s="98">
        <v>10</v>
      </c>
      <c r="R19" s="96">
        <f t="shared" si="2"/>
        <v>23</v>
      </c>
      <c r="S19" s="99">
        <v>3</v>
      </c>
    </row>
    <row r="20" spans="1:19" ht="19.5" customHeight="1">
      <c r="A20" s="152"/>
      <c r="B20" s="84" t="s">
        <v>12</v>
      </c>
      <c r="C20" s="49"/>
      <c r="D20" s="50">
        <v>4</v>
      </c>
      <c r="E20" s="50">
        <v>4</v>
      </c>
      <c r="F20" s="50">
        <v>4</v>
      </c>
      <c r="G20" s="51">
        <v>2</v>
      </c>
      <c r="H20" s="96">
        <f t="shared" si="1"/>
        <v>14</v>
      </c>
      <c r="I20" s="55">
        <v>130</v>
      </c>
      <c r="J20" s="50">
        <v>142</v>
      </c>
      <c r="K20" s="50">
        <v>120</v>
      </c>
      <c r="L20" s="5">
        <f t="shared" si="0"/>
        <v>392</v>
      </c>
      <c r="M20" s="52">
        <v>192</v>
      </c>
      <c r="N20" s="53">
        <v>200</v>
      </c>
      <c r="O20" s="54">
        <v>7</v>
      </c>
      <c r="P20" s="97">
        <v>13</v>
      </c>
      <c r="Q20" s="98">
        <v>13</v>
      </c>
      <c r="R20" s="96">
        <f t="shared" si="2"/>
        <v>26</v>
      </c>
      <c r="S20" s="99">
        <v>1</v>
      </c>
    </row>
    <row r="21" spans="1:19" ht="19.5" customHeight="1">
      <c r="A21" s="152"/>
      <c r="B21" s="84" t="s">
        <v>13</v>
      </c>
      <c r="C21" s="49"/>
      <c r="D21" s="50">
        <v>2</v>
      </c>
      <c r="E21" s="50">
        <v>2</v>
      </c>
      <c r="F21" s="50">
        <v>2</v>
      </c>
      <c r="G21" s="51">
        <v>3</v>
      </c>
      <c r="H21" s="96">
        <f t="shared" si="1"/>
        <v>9</v>
      </c>
      <c r="I21" s="55">
        <v>45</v>
      </c>
      <c r="J21" s="50">
        <v>62</v>
      </c>
      <c r="K21" s="50">
        <v>69</v>
      </c>
      <c r="L21" s="5">
        <f t="shared" si="0"/>
        <v>176</v>
      </c>
      <c r="M21" s="52">
        <v>88</v>
      </c>
      <c r="N21" s="53">
        <v>88</v>
      </c>
      <c r="O21" s="54">
        <v>13</v>
      </c>
      <c r="P21" s="97">
        <v>9</v>
      </c>
      <c r="Q21" s="98">
        <v>10</v>
      </c>
      <c r="R21" s="96">
        <f t="shared" si="2"/>
        <v>19</v>
      </c>
      <c r="S21" s="99">
        <v>3</v>
      </c>
    </row>
    <row r="22" spans="1:19" ht="19.5" customHeight="1">
      <c r="A22" s="152"/>
      <c r="B22" s="84" t="s">
        <v>14</v>
      </c>
      <c r="C22" s="49"/>
      <c r="D22" s="50">
        <v>4</v>
      </c>
      <c r="E22" s="50">
        <v>4</v>
      </c>
      <c r="F22" s="50">
        <v>4</v>
      </c>
      <c r="G22" s="51">
        <v>3</v>
      </c>
      <c r="H22" s="96">
        <f>SUM(C22:G22)</f>
        <v>15</v>
      </c>
      <c r="I22" s="55">
        <v>132</v>
      </c>
      <c r="J22" s="50">
        <v>157</v>
      </c>
      <c r="K22" s="50">
        <v>159</v>
      </c>
      <c r="L22" s="5">
        <f t="shared" si="0"/>
        <v>448</v>
      </c>
      <c r="M22" s="52">
        <v>222</v>
      </c>
      <c r="N22" s="53">
        <v>226</v>
      </c>
      <c r="O22" s="54">
        <v>11</v>
      </c>
      <c r="P22" s="97">
        <v>15</v>
      </c>
      <c r="Q22" s="98">
        <v>12</v>
      </c>
      <c r="R22" s="96">
        <f>P22+Q22</f>
        <v>27</v>
      </c>
      <c r="S22" s="99">
        <v>1</v>
      </c>
    </row>
    <row r="23" spans="1:19" ht="19.5" customHeight="1">
      <c r="A23" s="152"/>
      <c r="B23" s="84" t="s">
        <v>15</v>
      </c>
      <c r="C23" s="49"/>
      <c r="D23" s="50">
        <v>5</v>
      </c>
      <c r="E23" s="50">
        <v>4</v>
      </c>
      <c r="F23" s="50">
        <v>5</v>
      </c>
      <c r="G23" s="51">
        <v>4</v>
      </c>
      <c r="H23" s="96">
        <f t="shared" si="1"/>
        <v>18</v>
      </c>
      <c r="I23" s="55">
        <v>178</v>
      </c>
      <c r="J23" s="50">
        <v>161</v>
      </c>
      <c r="K23" s="50">
        <v>191</v>
      </c>
      <c r="L23" s="5">
        <f t="shared" si="0"/>
        <v>530</v>
      </c>
      <c r="M23" s="52">
        <v>279</v>
      </c>
      <c r="N23" s="53">
        <v>251</v>
      </c>
      <c r="O23" s="54">
        <v>15</v>
      </c>
      <c r="P23" s="97">
        <v>21</v>
      </c>
      <c r="Q23" s="98">
        <v>13</v>
      </c>
      <c r="R23" s="96">
        <f t="shared" si="2"/>
        <v>34</v>
      </c>
      <c r="S23" s="99">
        <v>1</v>
      </c>
    </row>
    <row r="24" spans="1:19" ht="19.5" customHeight="1">
      <c r="A24" s="152"/>
      <c r="B24" s="84" t="s">
        <v>16</v>
      </c>
      <c r="C24" s="49"/>
      <c r="D24" s="50">
        <v>5</v>
      </c>
      <c r="E24" s="50">
        <v>5</v>
      </c>
      <c r="F24" s="50">
        <v>5</v>
      </c>
      <c r="G24" s="51">
        <v>4</v>
      </c>
      <c r="H24" s="96">
        <f t="shared" si="1"/>
        <v>19</v>
      </c>
      <c r="I24" s="55">
        <v>183</v>
      </c>
      <c r="J24" s="50">
        <v>170</v>
      </c>
      <c r="K24" s="50">
        <v>189</v>
      </c>
      <c r="L24" s="5">
        <f t="shared" si="0"/>
        <v>542</v>
      </c>
      <c r="M24" s="52">
        <v>287</v>
      </c>
      <c r="N24" s="53">
        <v>255</v>
      </c>
      <c r="O24" s="54">
        <v>20</v>
      </c>
      <c r="P24" s="97">
        <v>17</v>
      </c>
      <c r="Q24" s="98">
        <v>18</v>
      </c>
      <c r="R24" s="96">
        <f t="shared" si="2"/>
        <v>35</v>
      </c>
      <c r="S24" s="99">
        <v>3</v>
      </c>
    </row>
    <row r="25" spans="1:19" ht="19.5" customHeight="1">
      <c r="A25" s="152"/>
      <c r="B25" s="84" t="s">
        <v>17</v>
      </c>
      <c r="C25" s="49"/>
      <c r="D25" s="50">
        <v>3</v>
      </c>
      <c r="E25" s="50">
        <v>3</v>
      </c>
      <c r="F25" s="50">
        <v>3</v>
      </c>
      <c r="G25" s="51">
        <v>2</v>
      </c>
      <c r="H25" s="96">
        <f t="shared" si="1"/>
        <v>11</v>
      </c>
      <c r="I25" s="55">
        <v>88</v>
      </c>
      <c r="J25" s="50">
        <v>68</v>
      </c>
      <c r="K25" s="50">
        <v>85</v>
      </c>
      <c r="L25" s="5">
        <f t="shared" si="0"/>
        <v>241</v>
      </c>
      <c r="M25" s="52">
        <v>124</v>
      </c>
      <c r="N25" s="53">
        <v>117</v>
      </c>
      <c r="O25" s="54">
        <v>9</v>
      </c>
      <c r="P25" s="97">
        <v>8</v>
      </c>
      <c r="Q25" s="98">
        <v>12</v>
      </c>
      <c r="R25" s="96">
        <f t="shared" si="2"/>
        <v>20</v>
      </c>
      <c r="S25" s="99">
        <v>3</v>
      </c>
    </row>
    <row r="26" spans="1:19" ht="19.5" customHeight="1">
      <c r="A26" s="152"/>
      <c r="B26" s="84" t="s">
        <v>18</v>
      </c>
      <c r="C26" s="49"/>
      <c r="D26" s="50">
        <v>4</v>
      </c>
      <c r="E26" s="50">
        <v>3</v>
      </c>
      <c r="F26" s="50">
        <v>3</v>
      </c>
      <c r="G26" s="51">
        <v>3</v>
      </c>
      <c r="H26" s="96">
        <f t="shared" si="1"/>
        <v>13</v>
      </c>
      <c r="I26" s="55">
        <v>135</v>
      </c>
      <c r="J26" s="50">
        <v>116</v>
      </c>
      <c r="K26" s="50">
        <v>117</v>
      </c>
      <c r="L26" s="5">
        <f t="shared" si="0"/>
        <v>368</v>
      </c>
      <c r="M26" s="52">
        <v>184</v>
      </c>
      <c r="N26" s="53">
        <v>184</v>
      </c>
      <c r="O26" s="54">
        <v>9</v>
      </c>
      <c r="P26" s="97">
        <v>13</v>
      </c>
      <c r="Q26" s="98">
        <v>13</v>
      </c>
      <c r="R26" s="96">
        <f t="shared" si="2"/>
        <v>26</v>
      </c>
      <c r="S26" s="99">
        <v>3</v>
      </c>
    </row>
    <row r="27" spans="1:19" ht="19.5" customHeight="1">
      <c r="A27" s="152"/>
      <c r="B27" s="84" t="s">
        <v>19</v>
      </c>
      <c r="C27" s="49"/>
      <c r="D27" s="50">
        <v>3</v>
      </c>
      <c r="E27" s="50">
        <v>3</v>
      </c>
      <c r="F27" s="50">
        <v>2</v>
      </c>
      <c r="G27" s="51">
        <v>2</v>
      </c>
      <c r="H27" s="96">
        <f t="shared" si="1"/>
        <v>10</v>
      </c>
      <c r="I27" s="55">
        <v>86</v>
      </c>
      <c r="J27" s="50">
        <v>85</v>
      </c>
      <c r="K27" s="50">
        <v>76</v>
      </c>
      <c r="L27" s="5">
        <f t="shared" si="0"/>
        <v>247</v>
      </c>
      <c r="M27" s="52">
        <v>125</v>
      </c>
      <c r="N27" s="53">
        <v>122</v>
      </c>
      <c r="O27" s="54">
        <v>2</v>
      </c>
      <c r="P27" s="97">
        <v>10</v>
      </c>
      <c r="Q27" s="98">
        <v>8</v>
      </c>
      <c r="R27" s="96">
        <f t="shared" si="2"/>
        <v>18</v>
      </c>
      <c r="S27" s="99">
        <v>1</v>
      </c>
    </row>
    <row r="28" spans="1:19" ht="19.5" customHeight="1">
      <c r="A28" s="152"/>
      <c r="B28" s="84" t="s">
        <v>20</v>
      </c>
      <c r="C28" s="49"/>
      <c r="D28" s="50">
        <v>4</v>
      </c>
      <c r="E28" s="50">
        <v>3</v>
      </c>
      <c r="F28" s="50">
        <v>3</v>
      </c>
      <c r="G28" s="51">
        <v>4</v>
      </c>
      <c r="H28" s="96">
        <f t="shared" si="1"/>
        <v>14</v>
      </c>
      <c r="I28" s="55">
        <v>128</v>
      </c>
      <c r="J28" s="50">
        <v>119</v>
      </c>
      <c r="K28" s="50">
        <v>110</v>
      </c>
      <c r="L28" s="5">
        <f t="shared" si="0"/>
        <v>357</v>
      </c>
      <c r="M28" s="52">
        <v>172</v>
      </c>
      <c r="N28" s="53">
        <v>185</v>
      </c>
      <c r="O28" s="54">
        <v>22</v>
      </c>
      <c r="P28" s="97">
        <v>15</v>
      </c>
      <c r="Q28" s="98">
        <v>15</v>
      </c>
      <c r="R28" s="96">
        <f t="shared" si="2"/>
        <v>30</v>
      </c>
      <c r="S28" s="99">
        <v>3</v>
      </c>
    </row>
    <row r="29" spans="1:19" ht="19.5" customHeight="1">
      <c r="A29" s="152"/>
      <c r="B29" s="84" t="s">
        <v>169</v>
      </c>
      <c r="C29" s="49"/>
      <c r="D29" s="50">
        <v>2</v>
      </c>
      <c r="E29" s="50">
        <v>2</v>
      </c>
      <c r="F29" s="50">
        <v>2</v>
      </c>
      <c r="G29" s="51">
        <v>4</v>
      </c>
      <c r="H29" s="96">
        <f t="shared" si="1"/>
        <v>10</v>
      </c>
      <c r="I29" s="55">
        <v>82</v>
      </c>
      <c r="J29" s="50">
        <v>65</v>
      </c>
      <c r="K29" s="50">
        <v>68</v>
      </c>
      <c r="L29" s="5">
        <f t="shared" si="0"/>
        <v>215</v>
      </c>
      <c r="M29" s="52">
        <v>115</v>
      </c>
      <c r="N29" s="53">
        <v>100</v>
      </c>
      <c r="O29" s="54">
        <v>9</v>
      </c>
      <c r="P29" s="97">
        <v>9</v>
      </c>
      <c r="Q29" s="98">
        <v>11</v>
      </c>
      <c r="R29" s="96">
        <f t="shared" si="2"/>
        <v>20</v>
      </c>
      <c r="S29" s="99">
        <v>1</v>
      </c>
    </row>
    <row r="30" spans="1:20" s="1" customFormat="1" ht="19.5" customHeight="1">
      <c r="A30" s="152"/>
      <c r="B30" s="84" t="s">
        <v>59</v>
      </c>
      <c r="C30" s="49"/>
      <c r="D30" s="50">
        <v>1</v>
      </c>
      <c r="E30" s="50">
        <v>1</v>
      </c>
      <c r="F30" s="50">
        <v>1</v>
      </c>
      <c r="G30" s="51">
        <v>0</v>
      </c>
      <c r="H30" s="96">
        <f t="shared" si="1"/>
        <v>3</v>
      </c>
      <c r="I30" s="55">
        <v>10</v>
      </c>
      <c r="J30" s="50">
        <v>13</v>
      </c>
      <c r="K30" s="50">
        <v>7</v>
      </c>
      <c r="L30" s="5">
        <f t="shared" si="0"/>
        <v>30</v>
      </c>
      <c r="M30" s="52">
        <v>18</v>
      </c>
      <c r="N30" s="53">
        <v>12</v>
      </c>
      <c r="O30" s="54">
        <v>0</v>
      </c>
      <c r="P30" s="97">
        <v>5</v>
      </c>
      <c r="Q30" s="98">
        <v>6</v>
      </c>
      <c r="R30" s="96">
        <f t="shared" si="2"/>
        <v>11</v>
      </c>
      <c r="S30" s="99">
        <v>1</v>
      </c>
      <c r="T30" s="42"/>
    </row>
    <row r="31" spans="1:19" ht="19.5" customHeight="1">
      <c r="A31" s="152"/>
      <c r="B31" s="84" t="s">
        <v>60</v>
      </c>
      <c r="C31" s="49"/>
      <c r="D31" s="50">
        <v>2</v>
      </c>
      <c r="E31" s="50">
        <v>1</v>
      </c>
      <c r="F31" s="50">
        <v>1</v>
      </c>
      <c r="G31" s="51">
        <v>2</v>
      </c>
      <c r="H31" s="96">
        <f t="shared" si="1"/>
        <v>6</v>
      </c>
      <c r="I31" s="55">
        <v>45</v>
      </c>
      <c r="J31" s="50">
        <v>28</v>
      </c>
      <c r="K31" s="50">
        <v>38</v>
      </c>
      <c r="L31" s="5">
        <f t="shared" si="0"/>
        <v>111</v>
      </c>
      <c r="M31" s="52">
        <v>50</v>
      </c>
      <c r="N31" s="53">
        <v>61</v>
      </c>
      <c r="O31" s="54">
        <v>4</v>
      </c>
      <c r="P31" s="97">
        <v>9</v>
      </c>
      <c r="Q31" s="98">
        <v>4</v>
      </c>
      <c r="R31" s="96">
        <f t="shared" si="2"/>
        <v>13</v>
      </c>
      <c r="S31" s="99">
        <v>2</v>
      </c>
    </row>
    <row r="32" spans="1:19" ht="19.5" customHeight="1" thickBot="1">
      <c r="A32" s="182"/>
      <c r="B32" s="3" t="s">
        <v>2</v>
      </c>
      <c r="C32" s="5">
        <f>SUM(C11:C31)</f>
        <v>0</v>
      </c>
      <c r="D32" s="6">
        <f aca="true" t="shared" si="3" ref="D32:S32">SUM(D11:D31)</f>
        <v>75</v>
      </c>
      <c r="E32" s="5">
        <f t="shared" si="3"/>
        <v>71</v>
      </c>
      <c r="F32" s="5">
        <f t="shared" si="3"/>
        <v>72</v>
      </c>
      <c r="G32" s="7">
        <f t="shared" si="3"/>
        <v>65</v>
      </c>
      <c r="H32" s="21">
        <f t="shared" si="3"/>
        <v>283</v>
      </c>
      <c r="I32" s="12">
        <f t="shared" si="3"/>
        <v>2471</v>
      </c>
      <c r="J32" s="12">
        <f t="shared" si="3"/>
        <v>2381</v>
      </c>
      <c r="K32" s="12">
        <f t="shared" si="3"/>
        <v>2459</v>
      </c>
      <c r="L32" s="12">
        <f t="shared" si="3"/>
        <v>7311</v>
      </c>
      <c r="M32" s="14">
        <f t="shared" si="3"/>
        <v>3684</v>
      </c>
      <c r="N32" s="15">
        <f t="shared" si="3"/>
        <v>3627</v>
      </c>
      <c r="O32" s="23">
        <f t="shared" si="3"/>
        <v>249</v>
      </c>
      <c r="P32" s="6">
        <f t="shared" si="3"/>
        <v>306</v>
      </c>
      <c r="Q32" s="98">
        <f t="shared" si="3"/>
        <v>257</v>
      </c>
      <c r="R32" s="74">
        <f t="shared" si="3"/>
        <v>563</v>
      </c>
      <c r="S32" s="74">
        <f t="shared" si="3"/>
        <v>54</v>
      </c>
    </row>
    <row r="33" spans="1:19" ht="19.5" customHeight="1">
      <c r="A33" s="151" t="s">
        <v>153</v>
      </c>
      <c r="B33" s="4" t="s">
        <v>21</v>
      </c>
      <c r="C33" s="43"/>
      <c r="D33" s="44">
        <v>3</v>
      </c>
      <c r="E33" s="44">
        <v>3</v>
      </c>
      <c r="F33" s="44">
        <v>3</v>
      </c>
      <c r="G33" s="45">
        <v>2</v>
      </c>
      <c r="H33" s="91">
        <f>SUM(C33:G33)</f>
        <v>11</v>
      </c>
      <c r="I33" s="56">
        <v>98</v>
      </c>
      <c r="J33" s="44">
        <v>105</v>
      </c>
      <c r="K33" s="44">
        <v>116</v>
      </c>
      <c r="L33" s="64">
        <f>SUM(I33:K33)</f>
        <v>319</v>
      </c>
      <c r="M33" s="46">
        <v>160</v>
      </c>
      <c r="N33" s="47">
        <v>159</v>
      </c>
      <c r="O33" s="48">
        <v>13</v>
      </c>
      <c r="P33" s="93">
        <v>17</v>
      </c>
      <c r="Q33" s="94">
        <v>7</v>
      </c>
      <c r="R33" s="91">
        <f>P33+Q33</f>
        <v>24</v>
      </c>
      <c r="S33" s="95">
        <v>4</v>
      </c>
    </row>
    <row r="34" spans="1:19" ht="19.5" customHeight="1">
      <c r="A34" s="152"/>
      <c r="B34" s="3" t="s">
        <v>22</v>
      </c>
      <c r="C34" s="49"/>
      <c r="D34" s="50">
        <v>5</v>
      </c>
      <c r="E34" s="50">
        <v>5</v>
      </c>
      <c r="F34" s="50">
        <v>5</v>
      </c>
      <c r="G34" s="51">
        <v>7</v>
      </c>
      <c r="H34" s="96">
        <f>SUM(C34:G34)</f>
        <v>22</v>
      </c>
      <c r="I34" s="55">
        <v>201</v>
      </c>
      <c r="J34" s="50">
        <v>192</v>
      </c>
      <c r="K34" s="50">
        <v>166</v>
      </c>
      <c r="L34" s="5">
        <f>SUM(I34:K34)</f>
        <v>559</v>
      </c>
      <c r="M34" s="52">
        <v>296</v>
      </c>
      <c r="N34" s="53">
        <v>263</v>
      </c>
      <c r="O34" s="54">
        <v>34</v>
      </c>
      <c r="P34" s="97">
        <v>26</v>
      </c>
      <c r="Q34" s="98">
        <v>16</v>
      </c>
      <c r="R34" s="96">
        <f>P34+Q34</f>
        <v>42</v>
      </c>
      <c r="S34" s="99">
        <v>4</v>
      </c>
    </row>
    <row r="35" spans="1:19" ht="19.5" customHeight="1">
      <c r="A35" s="152"/>
      <c r="B35" s="3" t="s">
        <v>23</v>
      </c>
      <c r="C35" s="49"/>
      <c r="D35" s="50">
        <v>4</v>
      </c>
      <c r="E35" s="50">
        <v>4</v>
      </c>
      <c r="F35" s="50">
        <v>4</v>
      </c>
      <c r="G35" s="51">
        <v>3</v>
      </c>
      <c r="H35" s="96">
        <f>SUM(C35:G35)</f>
        <v>15</v>
      </c>
      <c r="I35" s="55">
        <v>136</v>
      </c>
      <c r="J35" s="50">
        <v>152</v>
      </c>
      <c r="K35" s="50">
        <v>139</v>
      </c>
      <c r="L35" s="5">
        <f>SUM(I35:K35)</f>
        <v>427</v>
      </c>
      <c r="M35" s="52">
        <v>221</v>
      </c>
      <c r="N35" s="53">
        <v>206</v>
      </c>
      <c r="O35" s="54">
        <v>16</v>
      </c>
      <c r="P35" s="97">
        <v>16</v>
      </c>
      <c r="Q35" s="98">
        <v>11</v>
      </c>
      <c r="R35" s="96">
        <f>P35+Q35</f>
        <v>27</v>
      </c>
      <c r="S35" s="99">
        <v>4</v>
      </c>
    </row>
    <row r="36" spans="1:19" ht="19.5" customHeight="1" thickBot="1">
      <c r="A36" s="182"/>
      <c r="B36" s="76" t="s">
        <v>2</v>
      </c>
      <c r="C36" s="10">
        <f aca="true" t="shared" si="4" ref="C36:S36">SUM(C33:C35)</f>
        <v>0</v>
      </c>
      <c r="D36" s="11">
        <f t="shared" si="4"/>
        <v>12</v>
      </c>
      <c r="E36" s="12">
        <f t="shared" si="4"/>
        <v>12</v>
      </c>
      <c r="F36" s="12">
        <f t="shared" si="4"/>
        <v>12</v>
      </c>
      <c r="G36" s="13">
        <f t="shared" si="4"/>
        <v>12</v>
      </c>
      <c r="H36" s="74">
        <f t="shared" si="4"/>
        <v>48</v>
      </c>
      <c r="I36" s="5">
        <f t="shared" si="4"/>
        <v>435</v>
      </c>
      <c r="J36" s="5">
        <f t="shared" si="4"/>
        <v>449</v>
      </c>
      <c r="K36" s="5">
        <f t="shared" si="4"/>
        <v>421</v>
      </c>
      <c r="L36" s="5">
        <f t="shared" si="4"/>
        <v>1305</v>
      </c>
      <c r="M36" s="8">
        <f t="shared" si="4"/>
        <v>677</v>
      </c>
      <c r="N36" s="9">
        <f t="shared" si="4"/>
        <v>628</v>
      </c>
      <c r="O36" s="74">
        <f t="shared" si="4"/>
        <v>63</v>
      </c>
      <c r="P36" s="11">
        <f t="shared" si="4"/>
        <v>59</v>
      </c>
      <c r="Q36" s="75">
        <f t="shared" si="4"/>
        <v>34</v>
      </c>
      <c r="R36" s="23">
        <f t="shared" si="4"/>
        <v>93</v>
      </c>
      <c r="S36" s="23">
        <f t="shared" si="4"/>
        <v>12</v>
      </c>
    </row>
    <row r="37" spans="1:19" ht="19.5" customHeight="1">
      <c r="A37" s="151" t="s">
        <v>130</v>
      </c>
      <c r="B37" s="3" t="s">
        <v>24</v>
      </c>
      <c r="C37" s="50"/>
      <c r="D37" s="44">
        <v>7</v>
      </c>
      <c r="E37" s="44">
        <v>8</v>
      </c>
      <c r="F37" s="44">
        <v>7</v>
      </c>
      <c r="G37" s="45">
        <v>5</v>
      </c>
      <c r="H37" s="91">
        <f>SUM(C37:G37)</f>
        <v>27</v>
      </c>
      <c r="I37" s="56">
        <v>248</v>
      </c>
      <c r="J37" s="44">
        <v>279</v>
      </c>
      <c r="K37" s="44">
        <v>234</v>
      </c>
      <c r="L37" s="64">
        <f>SUM(I37:K37)</f>
        <v>761</v>
      </c>
      <c r="M37" s="46">
        <v>399</v>
      </c>
      <c r="N37" s="47">
        <v>362</v>
      </c>
      <c r="O37" s="48">
        <v>20</v>
      </c>
      <c r="P37" s="93">
        <v>27</v>
      </c>
      <c r="Q37" s="94">
        <v>21</v>
      </c>
      <c r="R37" s="91">
        <f>P37+Q37</f>
        <v>48</v>
      </c>
      <c r="S37" s="95">
        <v>5</v>
      </c>
    </row>
    <row r="38" spans="1:19" ht="19.5" customHeight="1">
      <c r="A38" s="152"/>
      <c r="B38" s="3" t="s">
        <v>25</v>
      </c>
      <c r="C38" s="50"/>
      <c r="D38" s="50">
        <v>4</v>
      </c>
      <c r="E38" s="50">
        <v>4</v>
      </c>
      <c r="F38" s="50">
        <v>6</v>
      </c>
      <c r="G38" s="51">
        <v>5</v>
      </c>
      <c r="H38" s="96">
        <f>SUM(C38:G38)</f>
        <v>19</v>
      </c>
      <c r="I38" s="55">
        <v>154</v>
      </c>
      <c r="J38" s="50">
        <v>143</v>
      </c>
      <c r="K38" s="50">
        <v>174</v>
      </c>
      <c r="L38" s="5">
        <f>SUM(I38:K38)</f>
        <v>471</v>
      </c>
      <c r="M38" s="52">
        <v>243</v>
      </c>
      <c r="N38" s="53">
        <v>228</v>
      </c>
      <c r="O38" s="54">
        <v>18</v>
      </c>
      <c r="P38" s="97">
        <v>20</v>
      </c>
      <c r="Q38" s="98">
        <v>15</v>
      </c>
      <c r="R38" s="96">
        <f>P38+Q38</f>
        <v>35</v>
      </c>
      <c r="S38" s="99">
        <v>3</v>
      </c>
    </row>
    <row r="39" spans="1:19" ht="19.5" customHeight="1">
      <c r="A39" s="152"/>
      <c r="B39" s="3" t="s">
        <v>26</v>
      </c>
      <c r="C39" s="50"/>
      <c r="D39" s="50">
        <v>4</v>
      </c>
      <c r="E39" s="50">
        <v>3</v>
      </c>
      <c r="F39" s="50">
        <v>4</v>
      </c>
      <c r="G39" s="51">
        <v>3</v>
      </c>
      <c r="H39" s="96">
        <f>SUM(C39:G39)</f>
        <v>14</v>
      </c>
      <c r="I39" s="55">
        <v>105</v>
      </c>
      <c r="J39" s="50">
        <v>104</v>
      </c>
      <c r="K39" s="50">
        <v>110</v>
      </c>
      <c r="L39" s="5">
        <f>SUM(I39:K39)</f>
        <v>319</v>
      </c>
      <c r="M39" s="52">
        <v>159</v>
      </c>
      <c r="N39" s="53">
        <v>160</v>
      </c>
      <c r="O39" s="54">
        <v>11</v>
      </c>
      <c r="P39" s="97">
        <v>16</v>
      </c>
      <c r="Q39" s="98">
        <v>11</v>
      </c>
      <c r="R39" s="96">
        <f>P39+Q39</f>
        <v>27</v>
      </c>
      <c r="S39" s="99">
        <v>5</v>
      </c>
    </row>
    <row r="40" spans="1:19" ht="19.5" customHeight="1">
      <c r="A40" s="152"/>
      <c r="B40" s="3" t="s">
        <v>27</v>
      </c>
      <c r="C40" s="50"/>
      <c r="D40" s="50">
        <v>2</v>
      </c>
      <c r="E40" s="50">
        <v>2</v>
      </c>
      <c r="F40" s="50">
        <v>2</v>
      </c>
      <c r="G40" s="51">
        <v>1</v>
      </c>
      <c r="H40" s="96">
        <f>SUM(C40:G40)</f>
        <v>7</v>
      </c>
      <c r="I40" s="55">
        <v>54</v>
      </c>
      <c r="J40" s="50">
        <v>64</v>
      </c>
      <c r="K40" s="50">
        <v>55</v>
      </c>
      <c r="L40" s="5">
        <f>SUM(I40:K40)</f>
        <v>173</v>
      </c>
      <c r="M40" s="52">
        <v>92</v>
      </c>
      <c r="N40" s="53">
        <v>81</v>
      </c>
      <c r="O40" s="54">
        <v>1</v>
      </c>
      <c r="P40" s="97">
        <v>8</v>
      </c>
      <c r="Q40" s="98">
        <v>12</v>
      </c>
      <c r="R40" s="96">
        <f>P40+Q40</f>
        <v>20</v>
      </c>
      <c r="S40" s="99">
        <v>5</v>
      </c>
    </row>
    <row r="41" spans="1:19" ht="19.5" customHeight="1">
      <c r="A41" s="152"/>
      <c r="B41" s="3" t="s">
        <v>28</v>
      </c>
      <c r="C41" s="50"/>
      <c r="D41" s="50">
        <v>3</v>
      </c>
      <c r="E41" s="50">
        <v>4</v>
      </c>
      <c r="F41" s="50">
        <v>3</v>
      </c>
      <c r="G41" s="51">
        <v>2</v>
      </c>
      <c r="H41" s="96">
        <f>SUM(C41:G41)</f>
        <v>12</v>
      </c>
      <c r="I41" s="55">
        <v>104</v>
      </c>
      <c r="J41" s="50">
        <v>110</v>
      </c>
      <c r="K41" s="50">
        <v>93</v>
      </c>
      <c r="L41" s="5">
        <f>SUM(I41:K41)</f>
        <v>307</v>
      </c>
      <c r="M41" s="52">
        <v>145</v>
      </c>
      <c r="N41" s="53">
        <v>162</v>
      </c>
      <c r="O41" s="54">
        <v>8</v>
      </c>
      <c r="P41" s="97">
        <v>16</v>
      </c>
      <c r="Q41" s="98">
        <v>7</v>
      </c>
      <c r="R41" s="96">
        <f>P41+Q41</f>
        <v>23</v>
      </c>
      <c r="S41" s="99">
        <v>6</v>
      </c>
    </row>
    <row r="42" spans="1:19" ht="19.5" customHeight="1" thickBot="1">
      <c r="A42" s="182"/>
      <c r="B42" s="3" t="s">
        <v>2</v>
      </c>
      <c r="C42" s="5">
        <f>SUM(C37:C41)</f>
        <v>0</v>
      </c>
      <c r="D42" s="6">
        <f>SUM(D37:D41)</f>
        <v>20</v>
      </c>
      <c r="E42" s="5">
        <f aca="true" t="shared" si="5" ref="E42:S42">SUM(E37:E41)</f>
        <v>21</v>
      </c>
      <c r="F42" s="5">
        <f t="shared" si="5"/>
        <v>22</v>
      </c>
      <c r="G42" s="7">
        <f t="shared" si="5"/>
        <v>16</v>
      </c>
      <c r="H42" s="96">
        <f t="shared" si="5"/>
        <v>79</v>
      </c>
      <c r="I42" s="12">
        <f t="shared" si="5"/>
        <v>665</v>
      </c>
      <c r="J42" s="12">
        <f t="shared" si="5"/>
        <v>700</v>
      </c>
      <c r="K42" s="12">
        <f t="shared" si="5"/>
        <v>666</v>
      </c>
      <c r="L42" s="12">
        <f t="shared" si="5"/>
        <v>2031</v>
      </c>
      <c r="M42" s="14">
        <f t="shared" si="5"/>
        <v>1038</v>
      </c>
      <c r="N42" s="15">
        <f t="shared" si="5"/>
        <v>993</v>
      </c>
      <c r="O42" s="23">
        <f t="shared" si="5"/>
        <v>58</v>
      </c>
      <c r="P42" s="11">
        <f t="shared" si="5"/>
        <v>87</v>
      </c>
      <c r="Q42" s="75">
        <f t="shared" si="5"/>
        <v>66</v>
      </c>
      <c r="R42" s="23">
        <f t="shared" si="5"/>
        <v>153</v>
      </c>
      <c r="S42" s="23">
        <f t="shared" si="5"/>
        <v>24</v>
      </c>
    </row>
    <row r="43" spans="1:19" ht="19.5" customHeight="1">
      <c r="A43" s="151" t="s">
        <v>154</v>
      </c>
      <c r="B43" s="4" t="s">
        <v>29</v>
      </c>
      <c r="C43" s="43"/>
      <c r="D43" s="44">
        <v>4</v>
      </c>
      <c r="E43" s="44">
        <v>4</v>
      </c>
      <c r="F43" s="44">
        <v>3</v>
      </c>
      <c r="G43" s="45">
        <v>7</v>
      </c>
      <c r="H43" s="91">
        <f>SUM(C43:G43)</f>
        <v>18</v>
      </c>
      <c r="I43" s="56">
        <v>133</v>
      </c>
      <c r="J43" s="44">
        <v>125</v>
      </c>
      <c r="K43" s="44">
        <v>96</v>
      </c>
      <c r="L43" s="64">
        <f>SUM(I43:K43)</f>
        <v>354</v>
      </c>
      <c r="M43" s="46">
        <v>188</v>
      </c>
      <c r="N43" s="47">
        <v>166</v>
      </c>
      <c r="O43" s="48">
        <v>43</v>
      </c>
      <c r="P43" s="93">
        <v>21</v>
      </c>
      <c r="Q43" s="94">
        <v>14</v>
      </c>
      <c r="R43" s="91">
        <f>P43+Q43</f>
        <v>35</v>
      </c>
      <c r="S43" s="95">
        <v>5</v>
      </c>
    </row>
    <row r="44" spans="1:19" ht="19.5" customHeight="1">
      <c r="A44" s="152"/>
      <c r="B44" s="3" t="s">
        <v>30</v>
      </c>
      <c r="C44" s="49"/>
      <c r="D44" s="50">
        <v>4</v>
      </c>
      <c r="E44" s="50">
        <v>4</v>
      </c>
      <c r="F44" s="50">
        <v>4</v>
      </c>
      <c r="G44" s="51">
        <v>4</v>
      </c>
      <c r="H44" s="96">
        <f>SUM(C44:G44)</f>
        <v>16</v>
      </c>
      <c r="I44" s="55">
        <v>145</v>
      </c>
      <c r="J44" s="50">
        <v>150</v>
      </c>
      <c r="K44" s="50">
        <v>140</v>
      </c>
      <c r="L44" s="5">
        <f>SUM(I44:K44)</f>
        <v>435</v>
      </c>
      <c r="M44" s="52">
        <v>231</v>
      </c>
      <c r="N44" s="53">
        <v>204</v>
      </c>
      <c r="O44" s="54">
        <v>20</v>
      </c>
      <c r="P44" s="97">
        <v>15</v>
      </c>
      <c r="Q44" s="98">
        <v>15</v>
      </c>
      <c r="R44" s="96">
        <f>P44+Q44</f>
        <v>30</v>
      </c>
      <c r="S44" s="99">
        <v>3</v>
      </c>
    </row>
    <row r="45" spans="1:19" ht="19.5" customHeight="1">
      <c r="A45" s="152"/>
      <c r="B45" s="3" t="s">
        <v>31</v>
      </c>
      <c r="C45" s="49"/>
      <c r="D45" s="50">
        <v>1</v>
      </c>
      <c r="E45" s="50">
        <v>1</v>
      </c>
      <c r="F45" s="50">
        <v>1</v>
      </c>
      <c r="G45" s="51">
        <v>2</v>
      </c>
      <c r="H45" s="96">
        <f>SUM(C45:G45)</f>
        <v>5</v>
      </c>
      <c r="I45" s="55">
        <v>6</v>
      </c>
      <c r="J45" s="50">
        <v>5</v>
      </c>
      <c r="K45" s="50">
        <v>7</v>
      </c>
      <c r="L45" s="5">
        <f>SUM(I45:K45)</f>
        <v>18</v>
      </c>
      <c r="M45" s="52">
        <v>5</v>
      </c>
      <c r="N45" s="53">
        <v>13</v>
      </c>
      <c r="O45" s="54">
        <v>2</v>
      </c>
      <c r="P45" s="97">
        <v>4</v>
      </c>
      <c r="Q45" s="98">
        <v>8</v>
      </c>
      <c r="R45" s="96">
        <f>P45+Q45</f>
        <v>12</v>
      </c>
      <c r="S45" s="99">
        <v>2</v>
      </c>
    </row>
    <row r="46" spans="1:19" ht="19.5" customHeight="1">
      <c r="A46" s="152"/>
      <c r="B46" s="3" t="s">
        <v>32</v>
      </c>
      <c r="C46" s="49"/>
      <c r="D46" s="50">
        <v>5</v>
      </c>
      <c r="E46" s="50">
        <v>5</v>
      </c>
      <c r="F46" s="50">
        <v>4</v>
      </c>
      <c r="G46" s="51">
        <v>7</v>
      </c>
      <c r="H46" s="96">
        <f>SUM(C46:G46)</f>
        <v>21</v>
      </c>
      <c r="I46" s="55">
        <v>172</v>
      </c>
      <c r="J46" s="50">
        <v>174</v>
      </c>
      <c r="K46" s="50">
        <v>160</v>
      </c>
      <c r="L46" s="5">
        <f>SUM(I46:K46)</f>
        <v>506</v>
      </c>
      <c r="M46" s="52">
        <v>273</v>
      </c>
      <c r="N46" s="53">
        <v>233</v>
      </c>
      <c r="O46" s="54">
        <v>33</v>
      </c>
      <c r="P46" s="97">
        <v>25</v>
      </c>
      <c r="Q46" s="98">
        <v>16</v>
      </c>
      <c r="R46" s="96">
        <f>P46+Q46</f>
        <v>41</v>
      </c>
      <c r="S46" s="99">
        <v>3</v>
      </c>
    </row>
    <row r="47" spans="1:20" s="1" customFormat="1" ht="19.5" customHeight="1" thickBot="1">
      <c r="A47" s="182"/>
      <c r="B47" s="76" t="s">
        <v>2</v>
      </c>
      <c r="C47" s="12">
        <f>SUM(C43:C46)</f>
        <v>0</v>
      </c>
      <c r="D47" s="11">
        <f>SUM(D43:D46)</f>
        <v>14</v>
      </c>
      <c r="E47" s="12">
        <f aca="true" t="shared" si="6" ref="E47:S47">SUM(E43:E46)</f>
        <v>14</v>
      </c>
      <c r="F47" s="12">
        <f t="shared" si="6"/>
        <v>12</v>
      </c>
      <c r="G47" s="13">
        <f t="shared" si="6"/>
        <v>20</v>
      </c>
      <c r="H47" s="100">
        <f t="shared" si="6"/>
        <v>60</v>
      </c>
      <c r="I47" s="12">
        <f t="shared" si="6"/>
        <v>456</v>
      </c>
      <c r="J47" s="12">
        <f>SUM(J43:J46)</f>
        <v>454</v>
      </c>
      <c r="K47" s="12">
        <f t="shared" si="6"/>
        <v>403</v>
      </c>
      <c r="L47" s="12">
        <f t="shared" si="6"/>
        <v>1313</v>
      </c>
      <c r="M47" s="14">
        <f t="shared" si="6"/>
        <v>697</v>
      </c>
      <c r="N47" s="15">
        <f t="shared" si="6"/>
        <v>616</v>
      </c>
      <c r="O47" s="23">
        <f t="shared" si="6"/>
        <v>98</v>
      </c>
      <c r="P47" s="11">
        <f t="shared" si="6"/>
        <v>65</v>
      </c>
      <c r="Q47" s="75">
        <f t="shared" si="6"/>
        <v>53</v>
      </c>
      <c r="R47" s="23">
        <f t="shared" si="6"/>
        <v>118</v>
      </c>
      <c r="S47" s="23">
        <f t="shared" si="6"/>
        <v>13</v>
      </c>
      <c r="T47" s="42"/>
    </row>
    <row r="48" spans="1:19" ht="19.5" customHeight="1">
      <c r="A48" s="151" t="s">
        <v>155</v>
      </c>
      <c r="B48" s="3" t="s">
        <v>125</v>
      </c>
      <c r="C48" s="43"/>
      <c r="D48" s="44">
        <v>6</v>
      </c>
      <c r="E48" s="44">
        <v>6</v>
      </c>
      <c r="F48" s="44">
        <v>6</v>
      </c>
      <c r="G48" s="45">
        <v>4</v>
      </c>
      <c r="H48" s="91">
        <f aca="true" t="shared" si="7" ref="H48:H53">SUM(C48:G48)</f>
        <v>22</v>
      </c>
      <c r="I48" s="56">
        <v>215</v>
      </c>
      <c r="J48" s="44">
        <v>193</v>
      </c>
      <c r="K48" s="44">
        <v>214</v>
      </c>
      <c r="L48" s="64">
        <f aca="true" t="shared" si="8" ref="L48:L53">SUM(I48:K48)</f>
        <v>622</v>
      </c>
      <c r="M48" s="46">
        <v>320</v>
      </c>
      <c r="N48" s="47">
        <v>302</v>
      </c>
      <c r="O48" s="48">
        <v>14</v>
      </c>
      <c r="P48" s="93">
        <v>35</v>
      </c>
      <c r="Q48" s="94">
        <v>18</v>
      </c>
      <c r="R48" s="91">
        <f aca="true" t="shared" si="9" ref="R48:R53">P48+Q48</f>
        <v>53</v>
      </c>
      <c r="S48" s="95">
        <v>7</v>
      </c>
    </row>
    <row r="49" spans="1:19" ht="19.5" customHeight="1">
      <c r="A49" s="152"/>
      <c r="B49" s="3" t="s">
        <v>33</v>
      </c>
      <c r="C49" s="49"/>
      <c r="D49" s="50">
        <v>8</v>
      </c>
      <c r="E49" s="50">
        <v>8</v>
      </c>
      <c r="F49" s="50">
        <v>8</v>
      </c>
      <c r="G49" s="51">
        <v>6</v>
      </c>
      <c r="H49" s="96">
        <f t="shared" si="7"/>
        <v>30</v>
      </c>
      <c r="I49" s="55">
        <v>288</v>
      </c>
      <c r="J49" s="50">
        <v>308</v>
      </c>
      <c r="K49" s="50">
        <v>299</v>
      </c>
      <c r="L49" s="5">
        <f t="shared" si="8"/>
        <v>895</v>
      </c>
      <c r="M49" s="52">
        <v>446</v>
      </c>
      <c r="N49" s="53">
        <v>449</v>
      </c>
      <c r="O49" s="54">
        <v>29</v>
      </c>
      <c r="P49" s="97">
        <v>33</v>
      </c>
      <c r="Q49" s="98">
        <v>23</v>
      </c>
      <c r="R49" s="96">
        <f t="shared" si="9"/>
        <v>56</v>
      </c>
      <c r="S49" s="99">
        <v>6</v>
      </c>
    </row>
    <row r="50" spans="1:19" ht="19.5" customHeight="1">
      <c r="A50" s="152"/>
      <c r="B50" s="3" t="s">
        <v>34</v>
      </c>
      <c r="C50" s="49"/>
      <c r="D50" s="50">
        <v>4</v>
      </c>
      <c r="E50" s="50">
        <v>4</v>
      </c>
      <c r="F50" s="50">
        <v>4</v>
      </c>
      <c r="G50" s="51">
        <v>4</v>
      </c>
      <c r="H50" s="96">
        <f t="shared" si="7"/>
        <v>16</v>
      </c>
      <c r="I50" s="55">
        <v>128</v>
      </c>
      <c r="J50" s="50">
        <v>151</v>
      </c>
      <c r="K50" s="50">
        <v>135</v>
      </c>
      <c r="L50" s="5">
        <f t="shared" si="8"/>
        <v>414</v>
      </c>
      <c r="M50" s="52">
        <v>212</v>
      </c>
      <c r="N50" s="53">
        <v>202</v>
      </c>
      <c r="O50" s="54">
        <v>13</v>
      </c>
      <c r="P50" s="97">
        <v>17</v>
      </c>
      <c r="Q50" s="98">
        <v>11</v>
      </c>
      <c r="R50" s="96">
        <f t="shared" si="9"/>
        <v>28</v>
      </c>
      <c r="S50" s="99">
        <v>4</v>
      </c>
    </row>
    <row r="51" spans="1:19" ht="19.5" customHeight="1">
      <c r="A51" s="152"/>
      <c r="B51" s="3" t="s">
        <v>35</v>
      </c>
      <c r="C51" s="49"/>
      <c r="D51" s="50">
        <v>3</v>
      </c>
      <c r="E51" s="50">
        <v>3</v>
      </c>
      <c r="F51" s="50">
        <v>3</v>
      </c>
      <c r="G51" s="51">
        <v>4</v>
      </c>
      <c r="H51" s="96">
        <f t="shared" si="7"/>
        <v>13</v>
      </c>
      <c r="I51" s="55">
        <v>112</v>
      </c>
      <c r="J51" s="50">
        <v>87</v>
      </c>
      <c r="K51" s="50">
        <v>113</v>
      </c>
      <c r="L51" s="5">
        <f t="shared" si="8"/>
        <v>312</v>
      </c>
      <c r="M51" s="52">
        <v>147</v>
      </c>
      <c r="N51" s="53">
        <v>165</v>
      </c>
      <c r="O51" s="54">
        <v>11</v>
      </c>
      <c r="P51" s="97">
        <v>13</v>
      </c>
      <c r="Q51" s="98">
        <v>12</v>
      </c>
      <c r="R51" s="96">
        <f t="shared" si="9"/>
        <v>25</v>
      </c>
      <c r="S51" s="99">
        <v>4</v>
      </c>
    </row>
    <row r="52" spans="1:19" ht="19.5" customHeight="1">
      <c r="A52" s="152"/>
      <c r="B52" s="3" t="s">
        <v>36</v>
      </c>
      <c r="C52" s="49"/>
      <c r="D52" s="50">
        <v>5</v>
      </c>
      <c r="E52" s="50">
        <v>5</v>
      </c>
      <c r="F52" s="50">
        <v>5</v>
      </c>
      <c r="G52" s="51">
        <v>4</v>
      </c>
      <c r="H52" s="96">
        <f t="shared" si="7"/>
        <v>19</v>
      </c>
      <c r="I52" s="55">
        <v>181</v>
      </c>
      <c r="J52" s="50">
        <v>184</v>
      </c>
      <c r="K52" s="50">
        <v>198</v>
      </c>
      <c r="L52" s="5">
        <f t="shared" si="8"/>
        <v>563</v>
      </c>
      <c r="M52" s="52">
        <v>284</v>
      </c>
      <c r="N52" s="53">
        <v>279</v>
      </c>
      <c r="O52" s="54">
        <v>18</v>
      </c>
      <c r="P52" s="97">
        <v>22</v>
      </c>
      <c r="Q52" s="98">
        <v>14</v>
      </c>
      <c r="R52" s="96">
        <f t="shared" si="9"/>
        <v>36</v>
      </c>
      <c r="S52" s="99">
        <v>3</v>
      </c>
    </row>
    <row r="53" spans="1:19" ht="19.5" customHeight="1">
      <c r="A53" s="152"/>
      <c r="B53" s="3" t="s">
        <v>37</v>
      </c>
      <c r="C53" s="49"/>
      <c r="D53" s="50">
        <v>2</v>
      </c>
      <c r="E53" s="50">
        <v>2</v>
      </c>
      <c r="F53" s="50">
        <v>2</v>
      </c>
      <c r="G53" s="51">
        <v>2</v>
      </c>
      <c r="H53" s="96">
        <f t="shared" si="7"/>
        <v>8</v>
      </c>
      <c r="I53" s="55">
        <v>51</v>
      </c>
      <c r="J53" s="50">
        <v>47</v>
      </c>
      <c r="K53" s="50">
        <v>45</v>
      </c>
      <c r="L53" s="5">
        <f t="shared" si="8"/>
        <v>143</v>
      </c>
      <c r="M53" s="52">
        <v>76</v>
      </c>
      <c r="N53" s="53">
        <v>67</v>
      </c>
      <c r="O53" s="54">
        <v>3</v>
      </c>
      <c r="P53" s="97">
        <v>11</v>
      </c>
      <c r="Q53" s="98">
        <v>6</v>
      </c>
      <c r="R53" s="96">
        <f t="shared" si="9"/>
        <v>17</v>
      </c>
      <c r="S53" s="99">
        <v>3</v>
      </c>
    </row>
    <row r="54" spans="1:19" ht="19.5" customHeight="1" thickBot="1">
      <c r="A54" s="182"/>
      <c r="B54" s="3" t="s">
        <v>2</v>
      </c>
      <c r="C54" s="5">
        <f>SUM(C48:C53)</f>
        <v>0</v>
      </c>
      <c r="D54" s="6">
        <f>SUM(D48:D53)</f>
        <v>28</v>
      </c>
      <c r="E54" s="5">
        <f aca="true" t="shared" si="10" ref="E54:S54">SUM(E48:E53)</f>
        <v>28</v>
      </c>
      <c r="F54" s="5">
        <f t="shared" si="10"/>
        <v>28</v>
      </c>
      <c r="G54" s="7">
        <f t="shared" si="10"/>
        <v>24</v>
      </c>
      <c r="H54" s="21">
        <f t="shared" si="10"/>
        <v>108</v>
      </c>
      <c r="I54" s="12">
        <f t="shared" si="10"/>
        <v>975</v>
      </c>
      <c r="J54" s="12">
        <f t="shared" si="10"/>
        <v>970</v>
      </c>
      <c r="K54" s="12">
        <f t="shared" si="10"/>
        <v>1004</v>
      </c>
      <c r="L54" s="12">
        <f t="shared" si="10"/>
        <v>2949</v>
      </c>
      <c r="M54" s="14">
        <f t="shared" si="10"/>
        <v>1485</v>
      </c>
      <c r="N54" s="15">
        <f t="shared" si="10"/>
        <v>1464</v>
      </c>
      <c r="O54" s="23">
        <f t="shared" si="10"/>
        <v>88</v>
      </c>
      <c r="P54" s="6">
        <f t="shared" si="10"/>
        <v>131</v>
      </c>
      <c r="Q54" s="98">
        <f t="shared" si="10"/>
        <v>84</v>
      </c>
      <c r="R54" s="74">
        <f t="shared" si="10"/>
        <v>215</v>
      </c>
      <c r="S54" s="74">
        <f t="shared" si="10"/>
        <v>27</v>
      </c>
    </row>
    <row r="55" spans="1:19" ht="19.5" customHeight="1">
      <c r="A55" s="151" t="s">
        <v>156</v>
      </c>
      <c r="B55" s="4" t="s">
        <v>170</v>
      </c>
      <c r="C55" s="43"/>
      <c r="D55" s="44">
        <v>5</v>
      </c>
      <c r="E55" s="44">
        <v>5</v>
      </c>
      <c r="F55" s="44">
        <v>5</v>
      </c>
      <c r="G55" s="45">
        <v>6</v>
      </c>
      <c r="H55" s="91">
        <f>SUM(C55:G55)</f>
        <v>21</v>
      </c>
      <c r="I55" s="56">
        <v>192</v>
      </c>
      <c r="J55" s="44">
        <v>200</v>
      </c>
      <c r="K55" s="44">
        <v>176</v>
      </c>
      <c r="L55" s="64">
        <f>SUM(I55:K55)</f>
        <v>568</v>
      </c>
      <c r="M55" s="46">
        <v>275</v>
      </c>
      <c r="N55" s="47">
        <v>293</v>
      </c>
      <c r="O55" s="48">
        <v>26</v>
      </c>
      <c r="P55" s="93">
        <v>23</v>
      </c>
      <c r="Q55" s="94">
        <v>18</v>
      </c>
      <c r="R55" s="91">
        <f>P55+Q55</f>
        <v>41</v>
      </c>
      <c r="S55" s="95">
        <v>3</v>
      </c>
    </row>
    <row r="56" spans="1:19" ht="19.5" customHeight="1">
      <c r="A56" s="152"/>
      <c r="B56" s="3" t="s">
        <v>38</v>
      </c>
      <c r="C56" s="49"/>
      <c r="D56" s="50">
        <v>2</v>
      </c>
      <c r="E56" s="50">
        <v>1</v>
      </c>
      <c r="F56" s="50">
        <v>2</v>
      </c>
      <c r="G56" s="51">
        <v>2</v>
      </c>
      <c r="H56" s="96">
        <f>SUM(C56:G56)</f>
        <v>7</v>
      </c>
      <c r="I56" s="55">
        <v>46</v>
      </c>
      <c r="J56" s="50">
        <v>37</v>
      </c>
      <c r="K56" s="50">
        <v>44</v>
      </c>
      <c r="L56" s="5">
        <f>SUM(I56:K56)</f>
        <v>127</v>
      </c>
      <c r="M56" s="52">
        <v>70</v>
      </c>
      <c r="N56" s="53">
        <v>57</v>
      </c>
      <c r="O56" s="54">
        <v>11</v>
      </c>
      <c r="P56" s="97">
        <v>8</v>
      </c>
      <c r="Q56" s="98">
        <v>7</v>
      </c>
      <c r="R56" s="96">
        <f>P56+Q56</f>
        <v>15</v>
      </c>
      <c r="S56" s="99">
        <v>3</v>
      </c>
    </row>
    <row r="57" spans="1:19" ht="19.5" customHeight="1">
      <c r="A57" s="152"/>
      <c r="B57" s="3" t="s">
        <v>39</v>
      </c>
      <c r="C57" s="49"/>
      <c r="D57" s="50">
        <v>3</v>
      </c>
      <c r="E57" s="50">
        <v>2</v>
      </c>
      <c r="F57" s="50">
        <v>2</v>
      </c>
      <c r="G57" s="51">
        <v>2</v>
      </c>
      <c r="H57" s="96">
        <f>SUM(C57:G57)</f>
        <v>9</v>
      </c>
      <c r="I57" s="55">
        <v>88</v>
      </c>
      <c r="J57" s="50">
        <v>79</v>
      </c>
      <c r="K57" s="50">
        <v>71</v>
      </c>
      <c r="L57" s="5">
        <f>SUM(I57:K57)</f>
        <v>238</v>
      </c>
      <c r="M57" s="52">
        <v>113</v>
      </c>
      <c r="N57" s="53">
        <v>125</v>
      </c>
      <c r="O57" s="54">
        <v>10</v>
      </c>
      <c r="P57" s="97">
        <v>11</v>
      </c>
      <c r="Q57" s="98">
        <v>8</v>
      </c>
      <c r="R57" s="96">
        <f>P57+Q57</f>
        <v>19</v>
      </c>
      <c r="S57" s="99">
        <v>3</v>
      </c>
    </row>
    <row r="58" spans="1:19" ht="19.5" customHeight="1">
      <c r="A58" s="152"/>
      <c r="B58" s="3" t="s">
        <v>40</v>
      </c>
      <c r="C58" s="49"/>
      <c r="D58" s="50">
        <v>3</v>
      </c>
      <c r="E58" s="50">
        <v>4</v>
      </c>
      <c r="F58" s="50">
        <v>3</v>
      </c>
      <c r="G58" s="51">
        <v>2</v>
      </c>
      <c r="H58" s="96">
        <f>SUM(C58:G58)</f>
        <v>12</v>
      </c>
      <c r="I58" s="55">
        <v>119</v>
      </c>
      <c r="J58" s="50">
        <v>122</v>
      </c>
      <c r="K58" s="50">
        <v>119</v>
      </c>
      <c r="L58" s="5">
        <f>SUM(I58:K58)</f>
        <v>360</v>
      </c>
      <c r="M58" s="52">
        <v>175</v>
      </c>
      <c r="N58" s="53">
        <v>185</v>
      </c>
      <c r="O58" s="54">
        <v>10</v>
      </c>
      <c r="P58" s="97">
        <v>15</v>
      </c>
      <c r="Q58" s="98">
        <v>10</v>
      </c>
      <c r="R58" s="96">
        <f>P58+Q58</f>
        <v>25</v>
      </c>
      <c r="S58" s="99">
        <v>3</v>
      </c>
    </row>
    <row r="59" spans="1:19" ht="19.5" customHeight="1" thickBot="1">
      <c r="A59" s="182"/>
      <c r="B59" s="76" t="s">
        <v>2</v>
      </c>
      <c r="C59" s="10">
        <f>SUM(C55:C58)</f>
        <v>0</v>
      </c>
      <c r="D59" s="11">
        <f>SUM(D55:D58)</f>
        <v>13</v>
      </c>
      <c r="E59" s="12">
        <f aca="true" t="shared" si="11" ref="E59:S59">SUM(E55:E58)</f>
        <v>12</v>
      </c>
      <c r="F59" s="12">
        <f t="shared" si="11"/>
        <v>12</v>
      </c>
      <c r="G59" s="13">
        <f t="shared" si="11"/>
        <v>12</v>
      </c>
      <c r="H59" s="23">
        <f t="shared" si="11"/>
        <v>49</v>
      </c>
      <c r="I59" s="12">
        <f t="shared" si="11"/>
        <v>445</v>
      </c>
      <c r="J59" s="12">
        <f t="shared" si="11"/>
        <v>438</v>
      </c>
      <c r="K59" s="12">
        <f t="shared" si="11"/>
        <v>410</v>
      </c>
      <c r="L59" s="12">
        <f t="shared" si="11"/>
        <v>1293</v>
      </c>
      <c r="M59" s="14">
        <f t="shared" si="11"/>
        <v>633</v>
      </c>
      <c r="N59" s="15">
        <f t="shared" si="11"/>
        <v>660</v>
      </c>
      <c r="O59" s="23">
        <f t="shared" si="11"/>
        <v>57</v>
      </c>
      <c r="P59" s="11">
        <f t="shared" si="11"/>
        <v>57</v>
      </c>
      <c r="Q59" s="75">
        <f t="shared" si="11"/>
        <v>43</v>
      </c>
      <c r="R59" s="23">
        <f t="shared" si="11"/>
        <v>100</v>
      </c>
      <c r="S59" s="23">
        <f t="shared" si="11"/>
        <v>12</v>
      </c>
    </row>
    <row r="60" spans="1:19" ht="19.5" customHeight="1">
      <c r="A60" s="151" t="s">
        <v>157</v>
      </c>
      <c r="B60" s="3" t="s">
        <v>41</v>
      </c>
      <c r="C60" s="43"/>
      <c r="D60" s="44">
        <v>2</v>
      </c>
      <c r="E60" s="44">
        <v>2</v>
      </c>
      <c r="F60" s="44">
        <v>2</v>
      </c>
      <c r="G60" s="45">
        <v>3</v>
      </c>
      <c r="H60" s="91">
        <f>SUM(C60:G60)</f>
        <v>9</v>
      </c>
      <c r="I60" s="56">
        <v>59</v>
      </c>
      <c r="J60" s="44">
        <v>64</v>
      </c>
      <c r="K60" s="44">
        <v>59</v>
      </c>
      <c r="L60" s="64">
        <f>SUM(I60:K60)</f>
        <v>182</v>
      </c>
      <c r="M60" s="46">
        <v>86</v>
      </c>
      <c r="N60" s="47">
        <v>96</v>
      </c>
      <c r="O60" s="48">
        <v>19</v>
      </c>
      <c r="P60" s="93">
        <v>10</v>
      </c>
      <c r="Q60" s="94">
        <v>9</v>
      </c>
      <c r="R60" s="91">
        <f>P60+Q60</f>
        <v>19</v>
      </c>
      <c r="S60" s="95">
        <v>6</v>
      </c>
    </row>
    <row r="61" spans="1:19" ht="19.5" customHeight="1">
      <c r="A61" s="152"/>
      <c r="B61" s="3" t="s">
        <v>42</v>
      </c>
      <c r="C61" s="49"/>
      <c r="D61" s="50">
        <v>2</v>
      </c>
      <c r="E61" s="50">
        <v>2</v>
      </c>
      <c r="F61" s="50">
        <v>2</v>
      </c>
      <c r="G61" s="51">
        <v>5</v>
      </c>
      <c r="H61" s="96">
        <f>SUM(C61:G61)</f>
        <v>11</v>
      </c>
      <c r="I61" s="55">
        <v>57</v>
      </c>
      <c r="J61" s="50">
        <v>64</v>
      </c>
      <c r="K61" s="50">
        <v>65</v>
      </c>
      <c r="L61" s="5">
        <f>SUM(I61:K61)</f>
        <v>186</v>
      </c>
      <c r="M61" s="52">
        <v>76</v>
      </c>
      <c r="N61" s="53">
        <v>110</v>
      </c>
      <c r="O61" s="54">
        <v>21</v>
      </c>
      <c r="P61" s="97">
        <v>14</v>
      </c>
      <c r="Q61" s="98">
        <v>8</v>
      </c>
      <c r="R61" s="96">
        <f>P61+Q61</f>
        <v>22</v>
      </c>
      <c r="S61" s="99">
        <v>3</v>
      </c>
    </row>
    <row r="62" spans="1:19" ht="19.5" customHeight="1">
      <c r="A62" s="152"/>
      <c r="B62" s="3" t="s">
        <v>43</v>
      </c>
      <c r="C62" s="49"/>
      <c r="D62" s="50">
        <v>2</v>
      </c>
      <c r="E62" s="50">
        <v>3</v>
      </c>
      <c r="F62" s="50">
        <v>2</v>
      </c>
      <c r="G62" s="51">
        <v>4</v>
      </c>
      <c r="H62" s="96">
        <f>SUM(C62:G62)</f>
        <v>11</v>
      </c>
      <c r="I62" s="55">
        <v>66</v>
      </c>
      <c r="J62" s="50">
        <v>69</v>
      </c>
      <c r="K62" s="50">
        <v>65</v>
      </c>
      <c r="L62" s="5">
        <f>SUM(I62:K62)</f>
        <v>200</v>
      </c>
      <c r="M62" s="52">
        <v>97</v>
      </c>
      <c r="N62" s="53">
        <v>103</v>
      </c>
      <c r="O62" s="54">
        <v>19</v>
      </c>
      <c r="P62" s="97">
        <v>15</v>
      </c>
      <c r="Q62" s="98">
        <v>7</v>
      </c>
      <c r="R62" s="96">
        <f>P62+Q62</f>
        <v>22</v>
      </c>
      <c r="S62" s="99">
        <v>3</v>
      </c>
    </row>
    <row r="63" spans="1:19" ht="19.5" customHeight="1" thickBot="1">
      <c r="A63" s="182"/>
      <c r="B63" s="3" t="s">
        <v>2</v>
      </c>
      <c r="C63" s="5">
        <f aca="true" t="shared" si="12" ref="C63:S63">SUM(C60:C62)</f>
        <v>0</v>
      </c>
      <c r="D63" s="6">
        <f t="shared" si="12"/>
        <v>6</v>
      </c>
      <c r="E63" s="5">
        <f t="shared" si="12"/>
        <v>7</v>
      </c>
      <c r="F63" s="5">
        <f t="shared" si="12"/>
        <v>6</v>
      </c>
      <c r="G63" s="7">
        <f t="shared" si="12"/>
        <v>12</v>
      </c>
      <c r="H63" s="21">
        <f t="shared" si="12"/>
        <v>31</v>
      </c>
      <c r="I63" s="12">
        <f t="shared" si="12"/>
        <v>182</v>
      </c>
      <c r="J63" s="12">
        <f t="shared" si="12"/>
        <v>197</v>
      </c>
      <c r="K63" s="12">
        <f t="shared" si="12"/>
        <v>189</v>
      </c>
      <c r="L63" s="12">
        <f t="shared" si="12"/>
        <v>568</v>
      </c>
      <c r="M63" s="14">
        <f t="shared" si="12"/>
        <v>259</v>
      </c>
      <c r="N63" s="15">
        <f t="shared" si="12"/>
        <v>309</v>
      </c>
      <c r="O63" s="23">
        <f t="shared" si="12"/>
        <v>59</v>
      </c>
      <c r="P63" s="11">
        <f t="shared" si="12"/>
        <v>39</v>
      </c>
      <c r="Q63" s="75">
        <f t="shared" si="12"/>
        <v>24</v>
      </c>
      <c r="R63" s="23">
        <f t="shared" si="12"/>
        <v>63</v>
      </c>
      <c r="S63" s="23">
        <f t="shared" si="12"/>
        <v>12</v>
      </c>
    </row>
    <row r="64" spans="1:19" ht="19.5" customHeight="1">
      <c r="A64" s="151" t="s">
        <v>158</v>
      </c>
      <c r="B64" s="4" t="s">
        <v>44</v>
      </c>
      <c r="C64" s="43"/>
      <c r="D64" s="44">
        <v>3</v>
      </c>
      <c r="E64" s="44">
        <v>3</v>
      </c>
      <c r="F64" s="44">
        <v>3</v>
      </c>
      <c r="G64" s="45">
        <v>5</v>
      </c>
      <c r="H64" s="91">
        <f>SUM(C64:G64)</f>
        <v>14</v>
      </c>
      <c r="I64" s="56">
        <v>77</v>
      </c>
      <c r="J64" s="44">
        <v>84</v>
      </c>
      <c r="K64" s="44">
        <v>80</v>
      </c>
      <c r="L64" s="64">
        <f>SUM(I64:K64)</f>
        <v>241</v>
      </c>
      <c r="M64" s="46">
        <v>104</v>
      </c>
      <c r="N64" s="47">
        <v>137</v>
      </c>
      <c r="O64" s="48">
        <v>12</v>
      </c>
      <c r="P64" s="93">
        <v>20</v>
      </c>
      <c r="Q64" s="94">
        <v>8</v>
      </c>
      <c r="R64" s="91">
        <f>P64+Q64</f>
        <v>28</v>
      </c>
      <c r="S64" s="95">
        <v>4</v>
      </c>
    </row>
    <row r="65" spans="1:19" ht="19.5" customHeight="1">
      <c r="A65" s="152"/>
      <c r="B65" s="3" t="s">
        <v>45</v>
      </c>
      <c r="C65" s="49"/>
      <c r="D65" s="50">
        <v>1</v>
      </c>
      <c r="E65" s="50">
        <v>1</v>
      </c>
      <c r="F65" s="50">
        <v>1</v>
      </c>
      <c r="G65" s="51"/>
      <c r="H65" s="96">
        <f>SUM(C65:G65)</f>
        <v>3</v>
      </c>
      <c r="I65" s="55">
        <v>14</v>
      </c>
      <c r="J65" s="50">
        <v>8</v>
      </c>
      <c r="K65" s="50">
        <v>13</v>
      </c>
      <c r="L65" s="5">
        <f>SUM(I65:K65)</f>
        <v>35</v>
      </c>
      <c r="M65" s="52">
        <v>24</v>
      </c>
      <c r="N65" s="53">
        <v>11</v>
      </c>
      <c r="O65" s="54">
        <v>0</v>
      </c>
      <c r="P65" s="97">
        <v>7</v>
      </c>
      <c r="Q65" s="98">
        <v>5</v>
      </c>
      <c r="R65" s="96">
        <f>P65+Q65</f>
        <v>12</v>
      </c>
      <c r="S65" s="99">
        <v>2</v>
      </c>
    </row>
    <row r="66" spans="1:19" ht="19.5" customHeight="1">
      <c r="A66" s="152"/>
      <c r="B66" s="3" t="s">
        <v>46</v>
      </c>
      <c r="C66" s="49"/>
      <c r="D66" s="50">
        <v>1</v>
      </c>
      <c r="E66" s="50">
        <v>1</v>
      </c>
      <c r="F66" s="50">
        <v>1</v>
      </c>
      <c r="G66" s="51">
        <v>2</v>
      </c>
      <c r="H66" s="96">
        <f>SUM(C66:G66)</f>
        <v>5</v>
      </c>
      <c r="I66" s="55">
        <v>25</v>
      </c>
      <c r="J66" s="50">
        <v>16</v>
      </c>
      <c r="K66" s="50">
        <v>18</v>
      </c>
      <c r="L66" s="5">
        <f>SUM(I66:K66)</f>
        <v>59</v>
      </c>
      <c r="M66" s="52">
        <v>28</v>
      </c>
      <c r="N66" s="53">
        <v>31</v>
      </c>
      <c r="O66" s="54">
        <v>3</v>
      </c>
      <c r="P66" s="97">
        <v>8</v>
      </c>
      <c r="Q66" s="98">
        <v>8</v>
      </c>
      <c r="R66" s="96">
        <f>P66+Q66</f>
        <v>16</v>
      </c>
      <c r="S66" s="99">
        <v>3</v>
      </c>
    </row>
    <row r="67" spans="1:19" ht="19.5" customHeight="1">
      <c r="A67" s="152"/>
      <c r="B67" s="3" t="s">
        <v>47</v>
      </c>
      <c r="C67" s="49"/>
      <c r="D67" s="50">
        <v>1</v>
      </c>
      <c r="E67" s="50">
        <v>1</v>
      </c>
      <c r="F67" s="50">
        <v>2</v>
      </c>
      <c r="G67" s="51">
        <v>3</v>
      </c>
      <c r="H67" s="96">
        <f>SUM(C67:G67)</f>
        <v>7</v>
      </c>
      <c r="I67" s="55">
        <v>31</v>
      </c>
      <c r="J67" s="50">
        <v>28</v>
      </c>
      <c r="K67" s="50">
        <v>54</v>
      </c>
      <c r="L67" s="5">
        <f>SUM(I67:K67)</f>
        <v>113</v>
      </c>
      <c r="M67" s="52">
        <v>58</v>
      </c>
      <c r="N67" s="53">
        <v>55</v>
      </c>
      <c r="O67" s="54">
        <v>10</v>
      </c>
      <c r="P67" s="97">
        <v>11</v>
      </c>
      <c r="Q67" s="98">
        <v>8</v>
      </c>
      <c r="R67" s="96">
        <f>P67+Q67</f>
        <v>19</v>
      </c>
      <c r="S67" s="99">
        <v>3</v>
      </c>
    </row>
    <row r="68" spans="1:19" ht="19.5" customHeight="1" thickBot="1">
      <c r="A68" s="182"/>
      <c r="B68" s="76" t="s">
        <v>2</v>
      </c>
      <c r="C68" s="12">
        <f>SUM(C64:C67)</f>
        <v>0</v>
      </c>
      <c r="D68" s="11">
        <f>SUM(D64:D67)</f>
        <v>6</v>
      </c>
      <c r="E68" s="12">
        <f aca="true" t="shared" si="13" ref="E68:R68">SUM(E64:E67)</f>
        <v>6</v>
      </c>
      <c r="F68" s="12">
        <f t="shared" si="13"/>
        <v>7</v>
      </c>
      <c r="G68" s="13">
        <f t="shared" si="13"/>
        <v>10</v>
      </c>
      <c r="H68" s="74">
        <f t="shared" si="13"/>
        <v>29</v>
      </c>
      <c r="I68" s="5">
        <f>SUM(I64:I67)</f>
        <v>147</v>
      </c>
      <c r="J68" s="5">
        <f t="shared" si="13"/>
        <v>136</v>
      </c>
      <c r="K68" s="5">
        <f t="shared" si="13"/>
        <v>165</v>
      </c>
      <c r="L68" s="5">
        <f t="shared" si="13"/>
        <v>448</v>
      </c>
      <c r="M68" s="8">
        <f t="shared" si="13"/>
        <v>214</v>
      </c>
      <c r="N68" s="9">
        <f t="shared" si="13"/>
        <v>234</v>
      </c>
      <c r="O68" s="74">
        <f t="shared" si="13"/>
        <v>25</v>
      </c>
      <c r="P68" s="11">
        <f t="shared" si="13"/>
        <v>46</v>
      </c>
      <c r="Q68" s="75">
        <f t="shared" si="13"/>
        <v>29</v>
      </c>
      <c r="R68" s="23">
        <f t="shared" si="13"/>
        <v>75</v>
      </c>
      <c r="S68" s="23">
        <f>SUM(S64:S67)</f>
        <v>12</v>
      </c>
    </row>
    <row r="69" spans="1:19" ht="19.5" customHeight="1">
      <c r="A69" s="151" t="s">
        <v>159</v>
      </c>
      <c r="B69" s="3" t="s">
        <v>48</v>
      </c>
      <c r="C69" s="43"/>
      <c r="D69" s="44">
        <v>5</v>
      </c>
      <c r="E69" s="44">
        <v>5</v>
      </c>
      <c r="F69" s="44">
        <v>6</v>
      </c>
      <c r="G69" s="45">
        <v>3</v>
      </c>
      <c r="H69" s="91">
        <f>SUM(C69:G69)</f>
        <v>19</v>
      </c>
      <c r="I69" s="56">
        <v>179</v>
      </c>
      <c r="J69" s="44">
        <v>179</v>
      </c>
      <c r="K69" s="44">
        <v>185</v>
      </c>
      <c r="L69" s="64">
        <f aca="true" t="shared" si="14" ref="L69:L76">SUM(I69:K69)</f>
        <v>543</v>
      </c>
      <c r="M69" s="46">
        <v>268</v>
      </c>
      <c r="N69" s="47">
        <v>275</v>
      </c>
      <c r="O69" s="57">
        <v>7</v>
      </c>
      <c r="P69" s="93">
        <v>19</v>
      </c>
      <c r="Q69" s="94">
        <v>16</v>
      </c>
      <c r="R69" s="91">
        <f>P69+Q69</f>
        <v>35</v>
      </c>
      <c r="S69" s="95">
        <v>2</v>
      </c>
    </row>
    <row r="70" spans="1:19" ht="19.5" customHeight="1">
      <c r="A70" s="152"/>
      <c r="B70" s="3" t="s">
        <v>49</v>
      </c>
      <c r="C70" s="49"/>
      <c r="D70" s="50">
        <v>2</v>
      </c>
      <c r="E70" s="50">
        <v>2</v>
      </c>
      <c r="F70" s="50">
        <v>2</v>
      </c>
      <c r="G70" s="51">
        <v>2</v>
      </c>
      <c r="H70" s="96">
        <f aca="true" t="shared" si="15" ref="H70:H76">SUM(C70:G70)</f>
        <v>8</v>
      </c>
      <c r="I70" s="55">
        <v>51</v>
      </c>
      <c r="J70" s="50">
        <v>63</v>
      </c>
      <c r="K70" s="50">
        <v>60</v>
      </c>
      <c r="L70" s="5">
        <f t="shared" si="14"/>
        <v>174</v>
      </c>
      <c r="M70" s="52">
        <v>94</v>
      </c>
      <c r="N70" s="53">
        <v>80</v>
      </c>
      <c r="O70" s="58">
        <v>7</v>
      </c>
      <c r="P70" s="97">
        <v>10</v>
      </c>
      <c r="Q70" s="98">
        <v>6</v>
      </c>
      <c r="R70" s="96">
        <f aca="true" t="shared" si="16" ref="R70:R76">P70+Q70</f>
        <v>16</v>
      </c>
      <c r="S70" s="99">
        <v>2</v>
      </c>
    </row>
    <row r="71" spans="1:19" ht="19.5" customHeight="1">
      <c r="A71" s="152"/>
      <c r="B71" s="3" t="s">
        <v>50</v>
      </c>
      <c r="C71" s="49"/>
      <c r="D71" s="50">
        <v>1</v>
      </c>
      <c r="E71" s="50">
        <v>1</v>
      </c>
      <c r="F71" s="50">
        <v>2</v>
      </c>
      <c r="G71" s="51">
        <v>1</v>
      </c>
      <c r="H71" s="96">
        <f t="shared" si="15"/>
        <v>5</v>
      </c>
      <c r="I71" s="55">
        <v>26</v>
      </c>
      <c r="J71" s="50">
        <v>26</v>
      </c>
      <c r="K71" s="50">
        <v>35</v>
      </c>
      <c r="L71" s="5">
        <f t="shared" si="14"/>
        <v>87</v>
      </c>
      <c r="M71" s="52">
        <v>46</v>
      </c>
      <c r="N71" s="53">
        <v>41</v>
      </c>
      <c r="O71" s="58">
        <v>1</v>
      </c>
      <c r="P71" s="97">
        <v>5</v>
      </c>
      <c r="Q71" s="98">
        <v>7</v>
      </c>
      <c r="R71" s="96">
        <f t="shared" si="16"/>
        <v>12</v>
      </c>
      <c r="S71" s="99">
        <v>1</v>
      </c>
    </row>
    <row r="72" spans="1:19" ht="19.5" customHeight="1">
      <c r="A72" s="152"/>
      <c r="B72" s="3" t="s">
        <v>167</v>
      </c>
      <c r="C72" s="49"/>
      <c r="D72" s="50">
        <v>5</v>
      </c>
      <c r="E72" s="50">
        <v>5</v>
      </c>
      <c r="F72" s="50">
        <v>5</v>
      </c>
      <c r="G72" s="51">
        <v>2</v>
      </c>
      <c r="H72" s="96">
        <f t="shared" si="15"/>
        <v>17</v>
      </c>
      <c r="I72" s="55">
        <v>184</v>
      </c>
      <c r="J72" s="50">
        <v>179</v>
      </c>
      <c r="K72" s="50">
        <v>158</v>
      </c>
      <c r="L72" s="5">
        <f t="shared" si="14"/>
        <v>521</v>
      </c>
      <c r="M72" s="52">
        <v>271</v>
      </c>
      <c r="N72" s="53">
        <v>250</v>
      </c>
      <c r="O72" s="58">
        <v>13</v>
      </c>
      <c r="P72" s="97">
        <v>19</v>
      </c>
      <c r="Q72" s="98">
        <v>13</v>
      </c>
      <c r="R72" s="96">
        <f t="shared" si="16"/>
        <v>32</v>
      </c>
      <c r="S72" s="99">
        <v>2</v>
      </c>
    </row>
    <row r="73" spans="1:19" ht="19.5" customHeight="1">
      <c r="A73" s="152"/>
      <c r="B73" s="3" t="s">
        <v>51</v>
      </c>
      <c r="C73" s="49"/>
      <c r="D73" s="50">
        <v>2</v>
      </c>
      <c r="E73" s="50">
        <v>3</v>
      </c>
      <c r="F73" s="50">
        <v>3</v>
      </c>
      <c r="G73" s="51">
        <v>3</v>
      </c>
      <c r="H73" s="96">
        <f t="shared" si="15"/>
        <v>11</v>
      </c>
      <c r="I73" s="55">
        <v>82</v>
      </c>
      <c r="J73" s="50">
        <v>90</v>
      </c>
      <c r="K73" s="50">
        <v>104</v>
      </c>
      <c r="L73" s="5">
        <f t="shared" si="14"/>
        <v>276</v>
      </c>
      <c r="M73" s="52">
        <v>128</v>
      </c>
      <c r="N73" s="53">
        <v>148</v>
      </c>
      <c r="O73" s="58">
        <v>6</v>
      </c>
      <c r="P73" s="97">
        <v>11</v>
      </c>
      <c r="Q73" s="98">
        <v>12</v>
      </c>
      <c r="R73" s="96">
        <f t="shared" si="16"/>
        <v>23</v>
      </c>
      <c r="S73" s="99">
        <v>2</v>
      </c>
    </row>
    <row r="74" spans="1:19" ht="19.5" customHeight="1">
      <c r="A74" s="152"/>
      <c r="B74" s="3" t="s">
        <v>52</v>
      </c>
      <c r="C74" s="49"/>
      <c r="D74" s="50">
        <v>6</v>
      </c>
      <c r="E74" s="50">
        <v>6</v>
      </c>
      <c r="F74" s="50">
        <v>6</v>
      </c>
      <c r="G74" s="51">
        <v>4</v>
      </c>
      <c r="H74" s="96">
        <f t="shared" si="15"/>
        <v>22</v>
      </c>
      <c r="I74" s="55">
        <v>222</v>
      </c>
      <c r="J74" s="50">
        <v>230</v>
      </c>
      <c r="K74" s="50">
        <v>210</v>
      </c>
      <c r="L74" s="5">
        <f t="shared" si="14"/>
        <v>662</v>
      </c>
      <c r="M74" s="52">
        <v>318</v>
      </c>
      <c r="N74" s="53">
        <v>344</v>
      </c>
      <c r="O74" s="58">
        <v>8</v>
      </c>
      <c r="P74" s="97">
        <v>20</v>
      </c>
      <c r="Q74" s="98">
        <v>20</v>
      </c>
      <c r="R74" s="96">
        <f t="shared" si="16"/>
        <v>40</v>
      </c>
      <c r="S74" s="99">
        <v>4</v>
      </c>
    </row>
    <row r="75" spans="1:19" ht="19.5" customHeight="1">
      <c r="A75" s="152"/>
      <c r="B75" s="3" t="s">
        <v>53</v>
      </c>
      <c r="C75" s="49"/>
      <c r="D75" s="50">
        <v>4</v>
      </c>
      <c r="E75" s="50">
        <v>4</v>
      </c>
      <c r="F75" s="50">
        <v>4</v>
      </c>
      <c r="G75" s="51">
        <v>3</v>
      </c>
      <c r="H75" s="96">
        <f t="shared" si="15"/>
        <v>15</v>
      </c>
      <c r="I75" s="55">
        <v>130</v>
      </c>
      <c r="J75" s="50">
        <v>151</v>
      </c>
      <c r="K75" s="50">
        <v>118</v>
      </c>
      <c r="L75" s="5">
        <f t="shared" si="14"/>
        <v>399</v>
      </c>
      <c r="M75" s="52">
        <v>208</v>
      </c>
      <c r="N75" s="53">
        <v>191</v>
      </c>
      <c r="O75" s="58">
        <v>6</v>
      </c>
      <c r="P75" s="97">
        <v>18</v>
      </c>
      <c r="Q75" s="98">
        <v>11</v>
      </c>
      <c r="R75" s="96">
        <f t="shared" si="16"/>
        <v>29</v>
      </c>
      <c r="S75" s="99">
        <v>2</v>
      </c>
    </row>
    <row r="76" spans="1:19" ht="19.5" customHeight="1">
      <c r="A76" s="152"/>
      <c r="B76" s="3" t="s">
        <v>54</v>
      </c>
      <c r="C76" s="49"/>
      <c r="D76" s="50">
        <v>5</v>
      </c>
      <c r="E76" s="50">
        <v>5</v>
      </c>
      <c r="F76" s="50">
        <v>5</v>
      </c>
      <c r="G76" s="51">
        <v>3</v>
      </c>
      <c r="H76" s="96">
        <f t="shared" si="15"/>
        <v>18</v>
      </c>
      <c r="I76" s="55">
        <v>167</v>
      </c>
      <c r="J76" s="50">
        <v>186</v>
      </c>
      <c r="K76" s="50">
        <v>170</v>
      </c>
      <c r="L76" s="5">
        <f t="shared" si="14"/>
        <v>523</v>
      </c>
      <c r="M76" s="52">
        <v>275</v>
      </c>
      <c r="N76" s="53">
        <v>248</v>
      </c>
      <c r="O76" s="58">
        <v>13</v>
      </c>
      <c r="P76" s="97">
        <v>17</v>
      </c>
      <c r="Q76" s="98">
        <v>16</v>
      </c>
      <c r="R76" s="96">
        <f t="shared" si="16"/>
        <v>33</v>
      </c>
      <c r="S76" s="99">
        <v>2</v>
      </c>
    </row>
    <row r="77" spans="1:19" ht="19.5" customHeight="1" thickBot="1">
      <c r="A77" s="182"/>
      <c r="B77" s="3" t="s">
        <v>2</v>
      </c>
      <c r="C77" s="10">
        <f>SUM(C69:C76)</f>
        <v>0</v>
      </c>
      <c r="D77" s="12">
        <f>SUM(D69:D76)</f>
        <v>30</v>
      </c>
      <c r="E77" s="12">
        <f aca="true" t="shared" si="17" ref="E77:S77">SUM(E69:E76)</f>
        <v>31</v>
      </c>
      <c r="F77" s="12">
        <f t="shared" si="17"/>
        <v>33</v>
      </c>
      <c r="G77" s="12">
        <f t="shared" si="17"/>
        <v>21</v>
      </c>
      <c r="H77" s="21">
        <f t="shared" si="17"/>
        <v>115</v>
      </c>
      <c r="I77" s="10">
        <f t="shared" si="17"/>
        <v>1041</v>
      </c>
      <c r="J77" s="12">
        <f t="shared" si="17"/>
        <v>1104</v>
      </c>
      <c r="K77" s="12">
        <f t="shared" si="17"/>
        <v>1040</v>
      </c>
      <c r="L77" s="12">
        <f t="shared" si="17"/>
        <v>3185</v>
      </c>
      <c r="M77" s="24">
        <f t="shared" si="17"/>
        <v>1608</v>
      </c>
      <c r="N77" s="15">
        <f t="shared" si="17"/>
        <v>1577</v>
      </c>
      <c r="O77" s="23">
        <f t="shared" si="17"/>
        <v>61</v>
      </c>
      <c r="P77" s="25">
        <f t="shared" si="17"/>
        <v>119</v>
      </c>
      <c r="Q77" s="13">
        <f t="shared" si="17"/>
        <v>101</v>
      </c>
      <c r="R77" s="21">
        <f t="shared" si="17"/>
        <v>220</v>
      </c>
      <c r="S77" s="22">
        <f t="shared" si="17"/>
        <v>17</v>
      </c>
    </row>
    <row r="78" spans="1:19" ht="19.5" customHeight="1">
      <c r="A78" s="151" t="s">
        <v>160</v>
      </c>
      <c r="B78" s="4" t="s">
        <v>55</v>
      </c>
      <c r="C78" s="43">
        <v>0</v>
      </c>
      <c r="D78" s="44">
        <v>6</v>
      </c>
      <c r="E78" s="44">
        <v>6</v>
      </c>
      <c r="F78" s="44">
        <v>6</v>
      </c>
      <c r="G78" s="45">
        <v>9</v>
      </c>
      <c r="H78" s="91">
        <f>SUM(C78:G78)</f>
        <v>27</v>
      </c>
      <c r="I78" s="56">
        <v>244</v>
      </c>
      <c r="J78" s="44">
        <v>219</v>
      </c>
      <c r="K78" s="44">
        <v>211</v>
      </c>
      <c r="L78" s="64">
        <f>SUM(I78:K78)</f>
        <v>674</v>
      </c>
      <c r="M78" s="46">
        <v>344</v>
      </c>
      <c r="N78" s="47">
        <v>330</v>
      </c>
      <c r="O78" s="48">
        <v>35</v>
      </c>
      <c r="P78" s="93">
        <v>31</v>
      </c>
      <c r="Q78" s="94">
        <v>17</v>
      </c>
      <c r="R78" s="91">
        <f>P78+Q78</f>
        <v>48</v>
      </c>
      <c r="S78" s="95">
        <v>3</v>
      </c>
    </row>
    <row r="79" spans="1:19" ht="19.5" customHeight="1">
      <c r="A79" s="152"/>
      <c r="B79" s="3" t="s">
        <v>56</v>
      </c>
      <c r="C79" s="49">
        <v>0</v>
      </c>
      <c r="D79" s="50">
        <v>5</v>
      </c>
      <c r="E79" s="50">
        <v>5</v>
      </c>
      <c r="F79" s="50">
        <v>5</v>
      </c>
      <c r="G79" s="51">
        <v>4</v>
      </c>
      <c r="H79" s="96">
        <f>SUM(C79:G79)</f>
        <v>19</v>
      </c>
      <c r="I79" s="55">
        <v>179</v>
      </c>
      <c r="J79" s="50">
        <v>181</v>
      </c>
      <c r="K79" s="50">
        <v>181</v>
      </c>
      <c r="L79" s="5">
        <f>SUM(I79:K79)</f>
        <v>541</v>
      </c>
      <c r="M79" s="52">
        <v>294</v>
      </c>
      <c r="N79" s="53">
        <v>247</v>
      </c>
      <c r="O79" s="54">
        <v>14</v>
      </c>
      <c r="P79" s="97">
        <v>18</v>
      </c>
      <c r="Q79" s="98">
        <v>17</v>
      </c>
      <c r="R79" s="96">
        <f>P79+Q79</f>
        <v>35</v>
      </c>
      <c r="S79" s="99">
        <v>3</v>
      </c>
    </row>
    <row r="80" spans="1:19" ht="19.5" customHeight="1">
      <c r="A80" s="152"/>
      <c r="B80" s="3" t="s">
        <v>57</v>
      </c>
      <c r="C80" s="49">
        <v>0</v>
      </c>
      <c r="D80" s="50">
        <v>6</v>
      </c>
      <c r="E80" s="50">
        <v>5</v>
      </c>
      <c r="F80" s="50">
        <v>6</v>
      </c>
      <c r="G80" s="51">
        <v>4</v>
      </c>
      <c r="H80" s="96">
        <f>SUM(C80:G80)</f>
        <v>21</v>
      </c>
      <c r="I80" s="55">
        <v>204</v>
      </c>
      <c r="J80" s="50">
        <v>191</v>
      </c>
      <c r="K80" s="50">
        <v>218</v>
      </c>
      <c r="L80" s="5">
        <f>SUM(I80:K80)</f>
        <v>613</v>
      </c>
      <c r="M80" s="52">
        <v>302</v>
      </c>
      <c r="N80" s="53">
        <v>311</v>
      </c>
      <c r="O80" s="54">
        <v>14</v>
      </c>
      <c r="P80" s="97">
        <v>22</v>
      </c>
      <c r="Q80" s="98">
        <v>16</v>
      </c>
      <c r="R80" s="96">
        <f>P80+Q80</f>
        <v>38</v>
      </c>
      <c r="S80" s="99">
        <v>1</v>
      </c>
    </row>
    <row r="81" spans="1:19" ht="19.5" customHeight="1">
      <c r="A81" s="152"/>
      <c r="B81" s="3" t="s">
        <v>58</v>
      </c>
      <c r="C81" s="49">
        <v>0</v>
      </c>
      <c r="D81" s="50">
        <v>6</v>
      </c>
      <c r="E81" s="50">
        <v>7</v>
      </c>
      <c r="F81" s="50">
        <v>6</v>
      </c>
      <c r="G81" s="51">
        <v>5</v>
      </c>
      <c r="H81" s="96">
        <f>SUM(C81:G81)</f>
        <v>24</v>
      </c>
      <c r="I81" s="55">
        <v>218</v>
      </c>
      <c r="J81" s="50">
        <v>241</v>
      </c>
      <c r="K81" s="50">
        <v>213</v>
      </c>
      <c r="L81" s="5">
        <f>SUM(I81:K81)</f>
        <v>672</v>
      </c>
      <c r="M81" s="52">
        <v>316</v>
      </c>
      <c r="N81" s="53">
        <v>356</v>
      </c>
      <c r="O81" s="54">
        <v>20</v>
      </c>
      <c r="P81" s="97">
        <v>25</v>
      </c>
      <c r="Q81" s="98">
        <v>21</v>
      </c>
      <c r="R81" s="96">
        <f>P81+Q81</f>
        <v>46</v>
      </c>
      <c r="S81" s="99">
        <v>2</v>
      </c>
    </row>
    <row r="82" spans="1:19" ht="19.5" customHeight="1" thickBot="1">
      <c r="A82" s="182"/>
      <c r="B82" s="76" t="s">
        <v>2</v>
      </c>
      <c r="C82" s="12">
        <f>SUM(C78:C81)</f>
        <v>0</v>
      </c>
      <c r="D82" s="11">
        <f>SUM(D78:D81)</f>
        <v>23</v>
      </c>
      <c r="E82" s="12">
        <f aca="true" t="shared" si="18" ref="E82:S82">SUM(E78:E81)</f>
        <v>23</v>
      </c>
      <c r="F82" s="12">
        <f t="shared" si="18"/>
        <v>23</v>
      </c>
      <c r="G82" s="13">
        <f t="shared" si="18"/>
        <v>22</v>
      </c>
      <c r="H82" s="74">
        <f t="shared" si="18"/>
        <v>91</v>
      </c>
      <c r="I82" s="5">
        <f t="shared" si="18"/>
        <v>845</v>
      </c>
      <c r="J82" s="5">
        <f t="shared" si="18"/>
        <v>832</v>
      </c>
      <c r="K82" s="5">
        <f t="shared" si="18"/>
        <v>823</v>
      </c>
      <c r="L82" s="5">
        <f t="shared" si="18"/>
        <v>2500</v>
      </c>
      <c r="M82" s="8">
        <f t="shared" si="18"/>
        <v>1256</v>
      </c>
      <c r="N82" s="9">
        <f t="shared" si="18"/>
        <v>1244</v>
      </c>
      <c r="O82" s="74">
        <f t="shared" si="18"/>
        <v>83</v>
      </c>
      <c r="P82" s="11">
        <f t="shared" si="18"/>
        <v>96</v>
      </c>
      <c r="Q82" s="75">
        <f t="shared" si="18"/>
        <v>71</v>
      </c>
      <c r="R82" s="23">
        <f t="shared" si="18"/>
        <v>167</v>
      </c>
      <c r="S82" s="23">
        <f t="shared" si="18"/>
        <v>9</v>
      </c>
    </row>
    <row r="83" spans="1:20" s="1" customFormat="1" ht="19.5" customHeight="1">
      <c r="A83" s="151" t="s">
        <v>161</v>
      </c>
      <c r="B83" s="4" t="s">
        <v>85</v>
      </c>
      <c r="C83" s="43"/>
      <c r="D83" s="44">
        <v>6</v>
      </c>
      <c r="E83" s="44">
        <v>7</v>
      </c>
      <c r="F83" s="44">
        <v>5</v>
      </c>
      <c r="G83" s="45">
        <v>5</v>
      </c>
      <c r="H83" s="91">
        <f>SUM(C83:G83)</f>
        <v>23</v>
      </c>
      <c r="I83" s="56">
        <v>220</v>
      </c>
      <c r="J83" s="44">
        <v>237</v>
      </c>
      <c r="K83" s="44">
        <v>169</v>
      </c>
      <c r="L83" s="64">
        <f>SUM(I83:K83)</f>
        <v>626</v>
      </c>
      <c r="M83" s="46">
        <v>304</v>
      </c>
      <c r="N83" s="47">
        <v>322</v>
      </c>
      <c r="O83" s="48">
        <v>22</v>
      </c>
      <c r="P83" s="93">
        <v>23</v>
      </c>
      <c r="Q83" s="94">
        <v>22</v>
      </c>
      <c r="R83" s="91">
        <f>P83+Q83</f>
        <v>45</v>
      </c>
      <c r="S83" s="95">
        <v>7</v>
      </c>
      <c r="T83" s="42"/>
    </row>
    <row r="84" spans="1:20" s="1" customFormat="1" ht="19.5" customHeight="1">
      <c r="A84" s="152"/>
      <c r="B84" s="3" t="s">
        <v>86</v>
      </c>
      <c r="C84" s="49"/>
      <c r="D84" s="50">
        <v>5</v>
      </c>
      <c r="E84" s="50">
        <v>5</v>
      </c>
      <c r="F84" s="50">
        <v>4</v>
      </c>
      <c r="G84" s="51">
        <v>5</v>
      </c>
      <c r="H84" s="96">
        <f>SUM(C84:G84)</f>
        <v>19</v>
      </c>
      <c r="I84" s="55">
        <v>154</v>
      </c>
      <c r="J84" s="50">
        <v>168</v>
      </c>
      <c r="K84" s="50">
        <v>155</v>
      </c>
      <c r="L84" s="5">
        <f>SUM(I84:K84)</f>
        <v>477</v>
      </c>
      <c r="M84" s="52">
        <v>229</v>
      </c>
      <c r="N84" s="53">
        <v>248</v>
      </c>
      <c r="O84" s="54">
        <v>19</v>
      </c>
      <c r="P84" s="97">
        <v>19</v>
      </c>
      <c r="Q84" s="98">
        <v>14</v>
      </c>
      <c r="R84" s="96">
        <f>P84+Q84</f>
        <v>33</v>
      </c>
      <c r="S84" s="99">
        <v>7</v>
      </c>
      <c r="T84" s="42"/>
    </row>
    <row r="85" spans="1:20" s="1" customFormat="1" ht="19.5" customHeight="1" thickBot="1">
      <c r="A85" s="182"/>
      <c r="B85" s="76" t="s">
        <v>2</v>
      </c>
      <c r="C85" s="12">
        <f>SUM(C83:C84)</f>
        <v>0</v>
      </c>
      <c r="D85" s="11">
        <f>SUM(D83:D84)</f>
        <v>11</v>
      </c>
      <c r="E85" s="12">
        <f aca="true" t="shared" si="19" ref="E85:S85">SUM(E83:E84)</f>
        <v>12</v>
      </c>
      <c r="F85" s="12">
        <f t="shared" si="19"/>
        <v>9</v>
      </c>
      <c r="G85" s="13">
        <f t="shared" si="19"/>
        <v>10</v>
      </c>
      <c r="H85" s="21">
        <f t="shared" si="19"/>
        <v>42</v>
      </c>
      <c r="I85" s="12">
        <f t="shared" si="19"/>
        <v>374</v>
      </c>
      <c r="J85" s="12">
        <f t="shared" si="19"/>
        <v>405</v>
      </c>
      <c r="K85" s="12">
        <f t="shared" si="19"/>
        <v>324</v>
      </c>
      <c r="L85" s="12">
        <f t="shared" si="19"/>
        <v>1103</v>
      </c>
      <c r="M85" s="14">
        <f t="shared" si="19"/>
        <v>533</v>
      </c>
      <c r="N85" s="15">
        <f t="shared" si="19"/>
        <v>570</v>
      </c>
      <c r="O85" s="23">
        <f t="shared" si="19"/>
        <v>41</v>
      </c>
      <c r="P85" s="11">
        <f t="shared" si="19"/>
        <v>42</v>
      </c>
      <c r="Q85" s="75">
        <f t="shared" si="19"/>
        <v>36</v>
      </c>
      <c r="R85" s="23">
        <f t="shared" si="19"/>
        <v>78</v>
      </c>
      <c r="S85" s="23">
        <f t="shared" si="19"/>
        <v>14</v>
      </c>
      <c r="T85" s="42"/>
    </row>
    <row r="86" spans="1:20" s="1" customFormat="1" ht="19.5" customHeight="1">
      <c r="A86" s="151" t="s">
        <v>162</v>
      </c>
      <c r="B86" s="4" t="s">
        <v>75</v>
      </c>
      <c r="C86" s="43"/>
      <c r="D86" s="44">
        <v>2</v>
      </c>
      <c r="E86" s="44">
        <v>2</v>
      </c>
      <c r="F86" s="44">
        <v>2</v>
      </c>
      <c r="G86" s="45">
        <v>3</v>
      </c>
      <c r="H86" s="91">
        <f>SUM(C86:G86)</f>
        <v>9</v>
      </c>
      <c r="I86" s="56">
        <v>39</v>
      </c>
      <c r="J86" s="44">
        <v>34</v>
      </c>
      <c r="K86" s="44">
        <v>34</v>
      </c>
      <c r="L86" s="64">
        <f>SUM(I86:K86)</f>
        <v>107</v>
      </c>
      <c r="M86" s="46">
        <v>55</v>
      </c>
      <c r="N86" s="47">
        <v>52</v>
      </c>
      <c r="O86" s="48">
        <v>6</v>
      </c>
      <c r="P86" s="93">
        <v>11</v>
      </c>
      <c r="Q86" s="94">
        <v>5</v>
      </c>
      <c r="R86" s="91">
        <f>P86+Q86</f>
        <v>16</v>
      </c>
      <c r="S86" s="95">
        <v>2</v>
      </c>
      <c r="T86" s="42"/>
    </row>
    <row r="87" spans="1:20" s="1" customFormat="1" ht="19.5" customHeight="1">
      <c r="A87" s="152"/>
      <c r="B87" s="3" t="s">
        <v>76</v>
      </c>
      <c r="C87" s="49"/>
      <c r="D87" s="50">
        <v>1</v>
      </c>
      <c r="E87" s="50">
        <v>1</v>
      </c>
      <c r="F87" s="50">
        <v>2</v>
      </c>
      <c r="G87" s="51">
        <v>2</v>
      </c>
      <c r="H87" s="96">
        <f>SUM(C87:G87)</f>
        <v>6</v>
      </c>
      <c r="I87" s="55">
        <v>29</v>
      </c>
      <c r="J87" s="50">
        <v>26</v>
      </c>
      <c r="K87" s="50">
        <v>39</v>
      </c>
      <c r="L87" s="5">
        <f>SUM(I87:K87)</f>
        <v>94</v>
      </c>
      <c r="M87" s="52">
        <v>55</v>
      </c>
      <c r="N87" s="53">
        <v>39</v>
      </c>
      <c r="O87" s="54">
        <v>4</v>
      </c>
      <c r="P87" s="97">
        <v>9</v>
      </c>
      <c r="Q87" s="98">
        <v>7</v>
      </c>
      <c r="R87" s="96">
        <f>P87+Q87</f>
        <v>16</v>
      </c>
      <c r="S87" s="99">
        <v>4</v>
      </c>
      <c r="T87" s="42"/>
    </row>
    <row r="88" spans="1:20" s="1" customFormat="1" ht="19.5" customHeight="1">
      <c r="A88" s="152"/>
      <c r="B88" s="3" t="s">
        <v>77</v>
      </c>
      <c r="C88" s="49"/>
      <c r="D88" s="50">
        <v>4</v>
      </c>
      <c r="E88" s="50">
        <v>3</v>
      </c>
      <c r="F88" s="50">
        <v>4</v>
      </c>
      <c r="G88" s="51">
        <v>5</v>
      </c>
      <c r="H88" s="96">
        <f>SUM(C88:G88)</f>
        <v>16</v>
      </c>
      <c r="I88" s="55">
        <v>121</v>
      </c>
      <c r="J88" s="50">
        <v>104</v>
      </c>
      <c r="K88" s="50">
        <v>127</v>
      </c>
      <c r="L88" s="5">
        <f>SUM(I88:K88)</f>
        <v>352</v>
      </c>
      <c r="M88" s="52">
        <v>178</v>
      </c>
      <c r="N88" s="53">
        <v>174</v>
      </c>
      <c r="O88" s="54">
        <v>17</v>
      </c>
      <c r="P88" s="97">
        <v>17</v>
      </c>
      <c r="Q88" s="98">
        <v>11</v>
      </c>
      <c r="R88" s="96">
        <f>P88+Q88</f>
        <v>28</v>
      </c>
      <c r="S88" s="99">
        <v>2</v>
      </c>
      <c r="T88" s="42"/>
    </row>
    <row r="89" spans="1:20" s="1" customFormat="1" ht="19.5" customHeight="1">
      <c r="A89" s="152"/>
      <c r="B89" s="3" t="s">
        <v>78</v>
      </c>
      <c r="C89" s="49"/>
      <c r="D89" s="50">
        <v>1</v>
      </c>
      <c r="E89" s="50">
        <v>1</v>
      </c>
      <c r="F89" s="50">
        <v>1</v>
      </c>
      <c r="G89" s="51">
        <v>2</v>
      </c>
      <c r="H89" s="96">
        <f>SUM(C89:G89)</f>
        <v>5</v>
      </c>
      <c r="I89" s="55">
        <v>24</v>
      </c>
      <c r="J89" s="50">
        <v>19</v>
      </c>
      <c r="K89" s="50">
        <v>24</v>
      </c>
      <c r="L89" s="5">
        <f>SUM(I89:K89)</f>
        <v>67</v>
      </c>
      <c r="M89" s="52">
        <v>33</v>
      </c>
      <c r="N89" s="53">
        <v>34</v>
      </c>
      <c r="O89" s="54">
        <v>6</v>
      </c>
      <c r="P89" s="97">
        <v>11</v>
      </c>
      <c r="Q89" s="98">
        <v>3</v>
      </c>
      <c r="R89" s="96">
        <f>P89+Q89</f>
        <v>14</v>
      </c>
      <c r="S89" s="99">
        <v>2</v>
      </c>
      <c r="T89" s="42"/>
    </row>
    <row r="90" spans="1:20" s="1" customFormat="1" ht="19.5" customHeight="1" thickBot="1">
      <c r="A90" s="182"/>
      <c r="B90" s="76" t="s">
        <v>2</v>
      </c>
      <c r="C90" s="12">
        <f>SUM(C86:C89)</f>
        <v>0</v>
      </c>
      <c r="D90" s="11">
        <f>SUM(D86:D89)</f>
        <v>8</v>
      </c>
      <c r="E90" s="12">
        <f aca="true" t="shared" si="20" ref="E90:S90">SUM(E86:E89)</f>
        <v>7</v>
      </c>
      <c r="F90" s="12">
        <f t="shared" si="20"/>
        <v>9</v>
      </c>
      <c r="G90" s="13">
        <f t="shared" si="20"/>
        <v>12</v>
      </c>
      <c r="H90" s="74">
        <f t="shared" si="20"/>
        <v>36</v>
      </c>
      <c r="I90" s="5">
        <f t="shared" si="20"/>
        <v>213</v>
      </c>
      <c r="J90" s="5">
        <f t="shared" si="20"/>
        <v>183</v>
      </c>
      <c r="K90" s="5">
        <f t="shared" si="20"/>
        <v>224</v>
      </c>
      <c r="L90" s="5">
        <f t="shared" si="20"/>
        <v>620</v>
      </c>
      <c r="M90" s="8">
        <f t="shared" si="20"/>
        <v>321</v>
      </c>
      <c r="N90" s="9">
        <f t="shared" si="20"/>
        <v>299</v>
      </c>
      <c r="O90" s="74">
        <f t="shared" si="20"/>
        <v>33</v>
      </c>
      <c r="P90" s="11">
        <f t="shared" si="20"/>
        <v>48</v>
      </c>
      <c r="Q90" s="75">
        <f t="shared" si="20"/>
        <v>26</v>
      </c>
      <c r="R90" s="23">
        <f t="shared" si="20"/>
        <v>74</v>
      </c>
      <c r="S90" s="23">
        <f t="shared" si="20"/>
        <v>10</v>
      </c>
      <c r="T90" s="42"/>
    </row>
    <row r="91" spans="1:20" s="1" customFormat="1" ht="19.5" customHeight="1">
      <c r="A91" s="183" t="s">
        <v>61</v>
      </c>
      <c r="B91" s="4" t="s">
        <v>62</v>
      </c>
      <c r="C91" s="43">
        <v>0</v>
      </c>
      <c r="D91" s="44">
        <v>1</v>
      </c>
      <c r="E91" s="44">
        <v>1</v>
      </c>
      <c r="F91" s="44">
        <v>1</v>
      </c>
      <c r="G91" s="45">
        <v>2</v>
      </c>
      <c r="H91" s="91">
        <f>SUM(C91:G91)</f>
        <v>5</v>
      </c>
      <c r="I91" s="56">
        <v>15</v>
      </c>
      <c r="J91" s="44">
        <v>26</v>
      </c>
      <c r="K91" s="44">
        <v>18</v>
      </c>
      <c r="L91" s="64">
        <f>SUM(I91:K91)</f>
        <v>59</v>
      </c>
      <c r="M91" s="46">
        <v>29</v>
      </c>
      <c r="N91" s="47">
        <v>30</v>
      </c>
      <c r="O91" s="48">
        <v>4</v>
      </c>
      <c r="P91" s="93">
        <v>7</v>
      </c>
      <c r="Q91" s="94">
        <v>6</v>
      </c>
      <c r="R91" s="91">
        <f>P91+Q91</f>
        <v>13</v>
      </c>
      <c r="S91" s="95">
        <v>3</v>
      </c>
      <c r="T91" s="42"/>
    </row>
    <row r="92" spans="1:20" s="1" customFormat="1" ht="19.5" customHeight="1" thickBot="1">
      <c r="A92" s="185"/>
      <c r="B92" s="76" t="s">
        <v>148</v>
      </c>
      <c r="C92" s="40">
        <f>C91</f>
        <v>0</v>
      </c>
      <c r="D92" s="16">
        <f>D91</f>
        <v>1</v>
      </c>
      <c r="E92" s="17">
        <f aca="true" t="shared" si="21" ref="E92:S92">E91</f>
        <v>1</v>
      </c>
      <c r="F92" s="17">
        <f t="shared" si="21"/>
        <v>1</v>
      </c>
      <c r="G92" s="16">
        <f t="shared" si="21"/>
        <v>2</v>
      </c>
      <c r="H92" s="21">
        <f t="shared" si="21"/>
        <v>5</v>
      </c>
      <c r="I92" s="18">
        <f t="shared" si="21"/>
        <v>15</v>
      </c>
      <c r="J92" s="17">
        <f t="shared" si="21"/>
        <v>26</v>
      </c>
      <c r="K92" s="17">
        <f t="shared" si="21"/>
        <v>18</v>
      </c>
      <c r="L92" s="12">
        <f t="shared" si="21"/>
        <v>59</v>
      </c>
      <c r="M92" s="19">
        <f t="shared" si="21"/>
        <v>29</v>
      </c>
      <c r="N92" s="20">
        <f t="shared" si="21"/>
        <v>30</v>
      </c>
      <c r="O92" s="41">
        <f t="shared" si="21"/>
        <v>4</v>
      </c>
      <c r="P92" s="11">
        <f t="shared" si="21"/>
        <v>7</v>
      </c>
      <c r="Q92" s="75">
        <f t="shared" si="21"/>
        <v>6</v>
      </c>
      <c r="R92" s="23">
        <f t="shared" si="21"/>
        <v>13</v>
      </c>
      <c r="S92" s="23">
        <f t="shared" si="21"/>
        <v>3</v>
      </c>
      <c r="T92" s="42"/>
    </row>
    <row r="93" spans="1:20" s="1" customFormat="1" ht="19.5" customHeight="1">
      <c r="A93" s="183" t="s">
        <v>63</v>
      </c>
      <c r="B93" s="4" t="s">
        <v>64</v>
      </c>
      <c r="C93" s="43"/>
      <c r="D93" s="44">
        <v>4</v>
      </c>
      <c r="E93" s="44">
        <v>4</v>
      </c>
      <c r="F93" s="44">
        <v>4</v>
      </c>
      <c r="G93" s="45">
        <v>4</v>
      </c>
      <c r="H93" s="91">
        <f>SUM(C93:G93)</f>
        <v>16</v>
      </c>
      <c r="I93" s="56">
        <v>139</v>
      </c>
      <c r="J93" s="44">
        <v>128</v>
      </c>
      <c r="K93" s="44">
        <v>152</v>
      </c>
      <c r="L93" s="64">
        <f>SUM(I93:K93)</f>
        <v>419</v>
      </c>
      <c r="M93" s="46">
        <v>220</v>
      </c>
      <c r="N93" s="47">
        <v>199</v>
      </c>
      <c r="O93" s="48">
        <v>17</v>
      </c>
      <c r="P93" s="93">
        <v>16</v>
      </c>
      <c r="Q93" s="94">
        <v>14</v>
      </c>
      <c r="R93" s="91">
        <f>P93+Q93</f>
        <v>30</v>
      </c>
      <c r="S93" s="95">
        <v>4</v>
      </c>
      <c r="T93" s="42"/>
    </row>
    <row r="94" spans="1:20" s="1" customFormat="1" ht="19.5" customHeight="1" thickBot="1">
      <c r="A94" s="185"/>
      <c r="B94" s="76" t="s">
        <v>148</v>
      </c>
      <c r="C94" s="17">
        <f>C93</f>
        <v>0</v>
      </c>
      <c r="D94" s="16">
        <f aca="true" t="shared" si="22" ref="D94:S94">D93</f>
        <v>4</v>
      </c>
      <c r="E94" s="17">
        <f t="shared" si="22"/>
        <v>4</v>
      </c>
      <c r="F94" s="17">
        <f t="shared" si="22"/>
        <v>4</v>
      </c>
      <c r="G94" s="18">
        <f t="shared" si="22"/>
        <v>4</v>
      </c>
      <c r="H94" s="21">
        <f t="shared" si="22"/>
        <v>16</v>
      </c>
      <c r="I94" s="17">
        <f t="shared" si="22"/>
        <v>139</v>
      </c>
      <c r="J94" s="17">
        <f t="shared" si="22"/>
        <v>128</v>
      </c>
      <c r="K94" s="17">
        <f t="shared" si="22"/>
        <v>152</v>
      </c>
      <c r="L94" s="12">
        <f t="shared" si="22"/>
        <v>419</v>
      </c>
      <c r="M94" s="19">
        <f t="shared" si="22"/>
        <v>220</v>
      </c>
      <c r="N94" s="20">
        <f t="shared" si="22"/>
        <v>199</v>
      </c>
      <c r="O94" s="41">
        <f t="shared" si="22"/>
        <v>17</v>
      </c>
      <c r="P94" s="11">
        <f t="shared" si="22"/>
        <v>16</v>
      </c>
      <c r="Q94" s="75">
        <f t="shared" si="22"/>
        <v>14</v>
      </c>
      <c r="R94" s="23">
        <f t="shared" si="22"/>
        <v>30</v>
      </c>
      <c r="S94" s="23">
        <f t="shared" si="22"/>
        <v>4</v>
      </c>
      <c r="T94" s="42"/>
    </row>
    <row r="95" spans="1:20" s="1" customFormat="1" ht="19.5" customHeight="1">
      <c r="A95" s="183" t="s">
        <v>65</v>
      </c>
      <c r="B95" s="4" t="s">
        <v>66</v>
      </c>
      <c r="C95" s="43"/>
      <c r="D95" s="44">
        <v>4</v>
      </c>
      <c r="E95" s="44">
        <v>6</v>
      </c>
      <c r="F95" s="44">
        <v>5</v>
      </c>
      <c r="G95" s="45">
        <v>4</v>
      </c>
      <c r="H95" s="91">
        <f>SUM(C95:G95)</f>
        <v>19</v>
      </c>
      <c r="I95" s="56">
        <v>161</v>
      </c>
      <c r="J95" s="44">
        <v>191</v>
      </c>
      <c r="K95" s="44">
        <v>161</v>
      </c>
      <c r="L95" s="64">
        <f>SUM(I95:K95)</f>
        <v>513</v>
      </c>
      <c r="M95" s="46">
        <v>262</v>
      </c>
      <c r="N95" s="47">
        <v>251</v>
      </c>
      <c r="O95" s="48">
        <v>19</v>
      </c>
      <c r="P95" s="93">
        <v>22</v>
      </c>
      <c r="Q95" s="94">
        <v>16</v>
      </c>
      <c r="R95" s="91">
        <f>P95+Q95</f>
        <v>38</v>
      </c>
      <c r="S95" s="95">
        <v>5</v>
      </c>
      <c r="T95" s="42"/>
    </row>
    <row r="96" spans="1:20" s="1" customFormat="1" ht="19.5" customHeight="1" thickBot="1">
      <c r="A96" s="185"/>
      <c r="B96" s="76" t="s">
        <v>148</v>
      </c>
      <c r="C96" s="17">
        <f>C95</f>
        <v>0</v>
      </c>
      <c r="D96" s="16">
        <f aca="true" t="shared" si="23" ref="D96:S96">D95</f>
        <v>4</v>
      </c>
      <c r="E96" s="17">
        <f t="shared" si="23"/>
        <v>6</v>
      </c>
      <c r="F96" s="17">
        <f t="shared" si="23"/>
        <v>5</v>
      </c>
      <c r="G96" s="18">
        <f t="shared" si="23"/>
        <v>4</v>
      </c>
      <c r="H96" s="23">
        <f t="shared" si="23"/>
        <v>19</v>
      </c>
      <c r="I96" s="17">
        <f t="shared" si="23"/>
        <v>161</v>
      </c>
      <c r="J96" s="17">
        <f t="shared" si="23"/>
        <v>191</v>
      </c>
      <c r="K96" s="17">
        <f t="shared" si="23"/>
        <v>161</v>
      </c>
      <c r="L96" s="12">
        <f t="shared" si="23"/>
        <v>513</v>
      </c>
      <c r="M96" s="19">
        <f t="shared" si="23"/>
        <v>262</v>
      </c>
      <c r="N96" s="20">
        <f t="shared" si="23"/>
        <v>251</v>
      </c>
      <c r="O96" s="41">
        <f t="shared" si="23"/>
        <v>19</v>
      </c>
      <c r="P96" s="11">
        <f t="shared" si="23"/>
        <v>22</v>
      </c>
      <c r="Q96" s="75">
        <f t="shared" si="23"/>
        <v>16</v>
      </c>
      <c r="R96" s="23">
        <f t="shared" si="23"/>
        <v>38</v>
      </c>
      <c r="S96" s="23">
        <f t="shared" si="23"/>
        <v>5</v>
      </c>
      <c r="T96" s="42"/>
    </row>
    <row r="97" spans="1:19" ht="19.5" customHeight="1">
      <c r="A97" s="183" t="s">
        <v>164</v>
      </c>
      <c r="B97" s="3" t="s">
        <v>67</v>
      </c>
      <c r="C97" s="43"/>
      <c r="D97" s="44">
        <v>4</v>
      </c>
      <c r="E97" s="44">
        <v>4</v>
      </c>
      <c r="F97" s="44">
        <v>4</v>
      </c>
      <c r="G97" s="45">
        <v>4</v>
      </c>
      <c r="H97" s="91">
        <f>SUM(C97:G97)</f>
        <v>16</v>
      </c>
      <c r="I97" s="56">
        <v>126</v>
      </c>
      <c r="J97" s="44">
        <v>122</v>
      </c>
      <c r="K97" s="44">
        <v>110</v>
      </c>
      <c r="L97" s="64">
        <f>SUM(I97:K97)</f>
        <v>358</v>
      </c>
      <c r="M97" s="46">
        <v>158</v>
      </c>
      <c r="N97" s="47">
        <v>200</v>
      </c>
      <c r="O97" s="48">
        <v>9</v>
      </c>
      <c r="P97" s="93">
        <v>18</v>
      </c>
      <c r="Q97" s="94">
        <v>12</v>
      </c>
      <c r="R97" s="91">
        <f>P97+Q97</f>
        <v>30</v>
      </c>
      <c r="S97" s="95">
        <v>3</v>
      </c>
    </row>
    <row r="98" spans="1:19" ht="19.5" customHeight="1">
      <c r="A98" s="184"/>
      <c r="B98" s="3" t="s">
        <v>68</v>
      </c>
      <c r="C98" s="49"/>
      <c r="D98" s="50">
        <v>4</v>
      </c>
      <c r="E98" s="50">
        <v>4</v>
      </c>
      <c r="F98" s="50">
        <v>4</v>
      </c>
      <c r="G98" s="51">
        <v>2</v>
      </c>
      <c r="H98" s="96">
        <f>SUM(C98:G98)</f>
        <v>14</v>
      </c>
      <c r="I98" s="55">
        <v>135</v>
      </c>
      <c r="J98" s="50">
        <v>115</v>
      </c>
      <c r="K98" s="50">
        <v>115</v>
      </c>
      <c r="L98" s="5">
        <f>SUM(I98:K98)</f>
        <v>365</v>
      </c>
      <c r="M98" s="52">
        <v>190</v>
      </c>
      <c r="N98" s="53">
        <v>175</v>
      </c>
      <c r="O98" s="54">
        <v>8</v>
      </c>
      <c r="P98" s="97">
        <v>15</v>
      </c>
      <c r="Q98" s="98">
        <v>11</v>
      </c>
      <c r="R98" s="96">
        <f>P98+Q98</f>
        <v>26</v>
      </c>
      <c r="S98" s="99">
        <v>3</v>
      </c>
    </row>
    <row r="99" spans="1:20" s="1" customFormat="1" ht="19.5" customHeight="1" thickBot="1">
      <c r="A99" s="185"/>
      <c r="B99" s="3" t="s">
        <v>2</v>
      </c>
      <c r="C99" s="5">
        <f aca="true" t="shared" si="24" ref="C99:S99">SUM(C97:C98)</f>
        <v>0</v>
      </c>
      <c r="D99" s="6">
        <f t="shared" si="24"/>
        <v>8</v>
      </c>
      <c r="E99" s="5">
        <f t="shared" si="24"/>
        <v>8</v>
      </c>
      <c r="F99" s="5">
        <f t="shared" si="24"/>
        <v>8</v>
      </c>
      <c r="G99" s="7">
        <f t="shared" si="24"/>
        <v>6</v>
      </c>
      <c r="H99" s="74">
        <f t="shared" si="24"/>
        <v>30</v>
      </c>
      <c r="I99" s="5">
        <f t="shared" si="24"/>
        <v>261</v>
      </c>
      <c r="J99" s="5">
        <f t="shared" si="24"/>
        <v>237</v>
      </c>
      <c r="K99" s="5">
        <f t="shared" si="24"/>
        <v>225</v>
      </c>
      <c r="L99" s="5">
        <f t="shared" si="24"/>
        <v>723</v>
      </c>
      <c r="M99" s="8">
        <f t="shared" si="24"/>
        <v>348</v>
      </c>
      <c r="N99" s="9">
        <f t="shared" si="24"/>
        <v>375</v>
      </c>
      <c r="O99" s="74">
        <f t="shared" si="24"/>
        <v>17</v>
      </c>
      <c r="P99" s="6">
        <f t="shared" si="24"/>
        <v>33</v>
      </c>
      <c r="Q99" s="98">
        <f t="shared" si="24"/>
        <v>23</v>
      </c>
      <c r="R99" s="74">
        <f t="shared" si="24"/>
        <v>56</v>
      </c>
      <c r="S99" s="74">
        <f t="shared" si="24"/>
        <v>6</v>
      </c>
      <c r="T99" s="42"/>
    </row>
    <row r="100" spans="1:19" ht="19.5" customHeight="1">
      <c r="A100" s="183" t="s">
        <v>69</v>
      </c>
      <c r="B100" s="4" t="s">
        <v>70</v>
      </c>
      <c r="C100" s="43">
        <v>0</v>
      </c>
      <c r="D100" s="44">
        <v>2</v>
      </c>
      <c r="E100" s="44">
        <v>2</v>
      </c>
      <c r="F100" s="44">
        <v>2</v>
      </c>
      <c r="G100" s="45">
        <v>1</v>
      </c>
      <c r="H100" s="91">
        <f>SUM(C100:G100)</f>
        <v>7</v>
      </c>
      <c r="I100" s="56">
        <v>45</v>
      </c>
      <c r="J100" s="44">
        <v>43</v>
      </c>
      <c r="K100" s="44">
        <v>42</v>
      </c>
      <c r="L100" s="64">
        <f>SUM(I100:K100)</f>
        <v>130</v>
      </c>
      <c r="M100" s="46">
        <v>67</v>
      </c>
      <c r="N100" s="47">
        <v>63</v>
      </c>
      <c r="O100" s="57">
        <v>2</v>
      </c>
      <c r="P100" s="93">
        <v>8</v>
      </c>
      <c r="Q100" s="94">
        <v>6</v>
      </c>
      <c r="R100" s="91">
        <f>P100+Q100</f>
        <v>14</v>
      </c>
      <c r="S100" s="95">
        <v>5</v>
      </c>
    </row>
    <row r="101" spans="1:19" ht="19.5" customHeight="1" thickBot="1">
      <c r="A101" s="185"/>
      <c r="B101" s="76" t="s">
        <v>148</v>
      </c>
      <c r="C101" s="17">
        <f>C100</f>
        <v>0</v>
      </c>
      <c r="D101" s="16">
        <f aca="true" t="shared" si="25" ref="D101:R101">D100</f>
        <v>2</v>
      </c>
      <c r="E101" s="17">
        <f t="shared" si="25"/>
        <v>2</v>
      </c>
      <c r="F101" s="17">
        <f t="shared" si="25"/>
        <v>2</v>
      </c>
      <c r="G101" s="18">
        <f t="shared" si="25"/>
        <v>1</v>
      </c>
      <c r="H101" s="21">
        <f t="shared" si="25"/>
        <v>7</v>
      </c>
      <c r="I101" s="17">
        <f t="shared" si="25"/>
        <v>45</v>
      </c>
      <c r="J101" s="17">
        <f t="shared" si="25"/>
        <v>43</v>
      </c>
      <c r="K101" s="17">
        <f t="shared" si="25"/>
        <v>42</v>
      </c>
      <c r="L101" s="12">
        <f t="shared" si="25"/>
        <v>130</v>
      </c>
      <c r="M101" s="19">
        <f t="shared" si="25"/>
        <v>67</v>
      </c>
      <c r="N101" s="20">
        <f t="shared" si="25"/>
        <v>63</v>
      </c>
      <c r="O101" s="41">
        <f t="shared" si="25"/>
        <v>2</v>
      </c>
      <c r="P101" s="11">
        <f t="shared" si="25"/>
        <v>8</v>
      </c>
      <c r="Q101" s="75">
        <f t="shared" si="25"/>
        <v>6</v>
      </c>
      <c r="R101" s="23">
        <f t="shared" si="25"/>
        <v>14</v>
      </c>
      <c r="S101" s="23">
        <f>SUM(S100)</f>
        <v>5</v>
      </c>
    </row>
    <row r="102" spans="1:20" s="1" customFormat="1" ht="19.5" customHeight="1">
      <c r="A102" s="151" t="s">
        <v>71</v>
      </c>
      <c r="B102" s="4" t="s">
        <v>72</v>
      </c>
      <c r="C102" s="43"/>
      <c r="D102" s="44">
        <v>4</v>
      </c>
      <c r="E102" s="44">
        <v>3</v>
      </c>
      <c r="F102" s="44">
        <v>4</v>
      </c>
      <c r="G102" s="45">
        <v>6</v>
      </c>
      <c r="H102" s="91">
        <f>SUM(C102:G102)</f>
        <v>17</v>
      </c>
      <c r="I102" s="56">
        <v>130</v>
      </c>
      <c r="J102" s="44">
        <v>99</v>
      </c>
      <c r="K102" s="44">
        <v>110</v>
      </c>
      <c r="L102" s="64">
        <f>SUM(I102:K102)</f>
        <v>339</v>
      </c>
      <c r="M102" s="46">
        <v>173</v>
      </c>
      <c r="N102" s="47">
        <v>166</v>
      </c>
      <c r="O102" s="48">
        <v>23</v>
      </c>
      <c r="P102" s="93">
        <v>19</v>
      </c>
      <c r="Q102" s="94">
        <v>14</v>
      </c>
      <c r="R102" s="91">
        <f>P102+Q102</f>
        <v>33</v>
      </c>
      <c r="S102" s="95">
        <v>4</v>
      </c>
      <c r="T102" s="42"/>
    </row>
    <row r="103" spans="1:20" s="1" customFormat="1" ht="19.5" customHeight="1" thickBot="1">
      <c r="A103" s="182"/>
      <c r="B103" s="76" t="s">
        <v>148</v>
      </c>
      <c r="C103" s="18">
        <f>C102</f>
        <v>0</v>
      </c>
      <c r="D103" s="16">
        <f aca="true" t="shared" si="26" ref="D103:S103">D102</f>
        <v>4</v>
      </c>
      <c r="E103" s="17">
        <f t="shared" si="26"/>
        <v>3</v>
      </c>
      <c r="F103" s="17">
        <f t="shared" si="26"/>
        <v>4</v>
      </c>
      <c r="G103" s="16">
        <f t="shared" si="26"/>
        <v>6</v>
      </c>
      <c r="H103" s="21">
        <f t="shared" si="26"/>
        <v>17</v>
      </c>
      <c r="I103" s="18">
        <f t="shared" si="26"/>
        <v>130</v>
      </c>
      <c r="J103" s="17">
        <f t="shared" si="26"/>
        <v>99</v>
      </c>
      <c r="K103" s="17">
        <f t="shared" si="26"/>
        <v>110</v>
      </c>
      <c r="L103" s="12">
        <f t="shared" si="26"/>
        <v>339</v>
      </c>
      <c r="M103" s="19">
        <f t="shared" si="26"/>
        <v>173</v>
      </c>
      <c r="N103" s="20">
        <f t="shared" si="26"/>
        <v>166</v>
      </c>
      <c r="O103" s="41">
        <f t="shared" si="26"/>
        <v>23</v>
      </c>
      <c r="P103" s="11">
        <f t="shared" si="26"/>
        <v>19</v>
      </c>
      <c r="Q103" s="75">
        <f t="shared" si="26"/>
        <v>14</v>
      </c>
      <c r="R103" s="23">
        <f t="shared" si="26"/>
        <v>33</v>
      </c>
      <c r="S103" s="23">
        <f t="shared" si="26"/>
        <v>4</v>
      </c>
      <c r="T103" s="42"/>
    </row>
    <row r="104" spans="1:19" ht="19.5" customHeight="1">
      <c r="A104" s="183" t="s">
        <v>74</v>
      </c>
      <c r="B104" s="3" t="s">
        <v>73</v>
      </c>
      <c r="C104" s="43"/>
      <c r="D104" s="44">
        <v>5</v>
      </c>
      <c r="E104" s="44">
        <v>5</v>
      </c>
      <c r="F104" s="44">
        <v>5</v>
      </c>
      <c r="G104" s="44">
        <v>4</v>
      </c>
      <c r="H104" s="91">
        <f>SUM(C104:G104)</f>
        <v>19</v>
      </c>
      <c r="I104" s="59">
        <v>176</v>
      </c>
      <c r="J104" s="44">
        <v>190</v>
      </c>
      <c r="K104" s="44">
        <v>180</v>
      </c>
      <c r="L104" s="64">
        <f>SUM(I104:K104)</f>
        <v>546</v>
      </c>
      <c r="M104" s="46">
        <v>281</v>
      </c>
      <c r="N104" s="60">
        <v>265</v>
      </c>
      <c r="O104" s="57">
        <v>14</v>
      </c>
      <c r="P104" s="93">
        <v>21</v>
      </c>
      <c r="Q104" s="66">
        <v>16</v>
      </c>
      <c r="R104" s="65">
        <f>P104+Q104</f>
        <v>37</v>
      </c>
      <c r="S104" s="95">
        <v>2</v>
      </c>
    </row>
    <row r="105" spans="1:19" ht="19.5" customHeight="1">
      <c r="A105" s="184"/>
      <c r="B105" s="3" t="s">
        <v>29</v>
      </c>
      <c r="C105" s="49"/>
      <c r="D105" s="50">
        <v>2</v>
      </c>
      <c r="E105" s="50">
        <v>2</v>
      </c>
      <c r="F105" s="50">
        <v>2</v>
      </c>
      <c r="G105" s="50">
        <v>2</v>
      </c>
      <c r="H105" s="96">
        <f>SUM(C105:G105)</f>
        <v>8</v>
      </c>
      <c r="I105" s="61">
        <v>73</v>
      </c>
      <c r="J105" s="50">
        <v>73</v>
      </c>
      <c r="K105" s="50">
        <v>78</v>
      </c>
      <c r="L105" s="5">
        <f>SUM(I105:K105)</f>
        <v>224</v>
      </c>
      <c r="M105" s="52">
        <v>116</v>
      </c>
      <c r="N105" s="62">
        <v>108</v>
      </c>
      <c r="O105" s="58">
        <v>5</v>
      </c>
      <c r="P105" s="97">
        <v>11</v>
      </c>
      <c r="Q105" s="7">
        <v>6</v>
      </c>
      <c r="R105" s="8">
        <f>P105+Q105</f>
        <v>17</v>
      </c>
      <c r="S105" s="99">
        <v>2</v>
      </c>
    </row>
    <row r="106" spans="1:19" ht="19.5" customHeight="1" thickBot="1">
      <c r="A106" s="185"/>
      <c r="B106" s="3" t="s">
        <v>2</v>
      </c>
      <c r="C106" s="10">
        <f>SUM(C104:C105)</f>
        <v>0</v>
      </c>
      <c r="D106" s="11">
        <f aca="true" t="shared" si="27" ref="D106:S106">SUM(D104:D105)</f>
        <v>7</v>
      </c>
      <c r="E106" s="12">
        <f t="shared" si="27"/>
        <v>7</v>
      </c>
      <c r="F106" s="12">
        <f t="shared" si="27"/>
        <v>7</v>
      </c>
      <c r="G106" s="13">
        <f t="shared" si="27"/>
        <v>6</v>
      </c>
      <c r="H106" s="23">
        <f t="shared" si="27"/>
        <v>27</v>
      </c>
      <c r="I106" s="12">
        <f t="shared" si="27"/>
        <v>249</v>
      </c>
      <c r="J106" s="12">
        <f t="shared" si="27"/>
        <v>263</v>
      </c>
      <c r="K106" s="12">
        <f t="shared" si="27"/>
        <v>258</v>
      </c>
      <c r="L106" s="12">
        <f t="shared" si="27"/>
        <v>770</v>
      </c>
      <c r="M106" s="14">
        <f t="shared" si="27"/>
        <v>397</v>
      </c>
      <c r="N106" s="15">
        <f t="shared" si="27"/>
        <v>373</v>
      </c>
      <c r="O106" s="23">
        <f t="shared" si="27"/>
        <v>19</v>
      </c>
      <c r="P106" s="11">
        <f t="shared" si="27"/>
        <v>32</v>
      </c>
      <c r="Q106" s="75">
        <f t="shared" si="27"/>
        <v>22</v>
      </c>
      <c r="R106" s="23">
        <f t="shared" si="27"/>
        <v>54</v>
      </c>
      <c r="S106" s="23">
        <f t="shared" si="27"/>
        <v>4</v>
      </c>
    </row>
    <row r="107" spans="1:19" ht="19.5" customHeight="1">
      <c r="A107" s="183" t="s">
        <v>79</v>
      </c>
      <c r="B107" s="4" t="s">
        <v>80</v>
      </c>
      <c r="C107" s="43"/>
      <c r="D107" s="44">
        <v>1</v>
      </c>
      <c r="E107" s="44">
        <v>1</v>
      </c>
      <c r="F107" s="44">
        <v>1</v>
      </c>
      <c r="G107" s="45">
        <v>0</v>
      </c>
      <c r="H107" s="91">
        <f>SUM(C107:G107)</f>
        <v>3</v>
      </c>
      <c r="I107" s="56">
        <v>3</v>
      </c>
      <c r="J107" s="44">
        <v>4</v>
      </c>
      <c r="K107" s="44">
        <v>8</v>
      </c>
      <c r="L107" s="64">
        <f>SUM(I107:K107)</f>
        <v>15</v>
      </c>
      <c r="M107" s="46">
        <v>6</v>
      </c>
      <c r="N107" s="47">
        <v>9</v>
      </c>
      <c r="O107" s="48"/>
      <c r="P107" s="93">
        <v>9</v>
      </c>
      <c r="Q107" s="94">
        <v>2</v>
      </c>
      <c r="R107" s="91">
        <f>P107+Q107</f>
        <v>11</v>
      </c>
      <c r="S107" s="95">
        <v>2</v>
      </c>
    </row>
    <row r="108" spans="1:19" ht="19.5" customHeight="1" thickBot="1">
      <c r="A108" s="185"/>
      <c r="B108" s="76" t="s">
        <v>148</v>
      </c>
      <c r="C108" s="17">
        <f>C107</f>
        <v>0</v>
      </c>
      <c r="D108" s="16">
        <f aca="true" t="shared" si="28" ref="D108:S108">D107</f>
        <v>1</v>
      </c>
      <c r="E108" s="17">
        <f t="shared" si="28"/>
        <v>1</v>
      </c>
      <c r="F108" s="17">
        <f t="shared" si="28"/>
        <v>1</v>
      </c>
      <c r="G108" s="18">
        <f t="shared" si="28"/>
        <v>0</v>
      </c>
      <c r="H108" s="21">
        <f t="shared" si="28"/>
        <v>3</v>
      </c>
      <c r="I108" s="17">
        <f t="shared" si="28"/>
        <v>3</v>
      </c>
      <c r="J108" s="17">
        <f t="shared" si="28"/>
        <v>4</v>
      </c>
      <c r="K108" s="17">
        <f t="shared" si="28"/>
        <v>8</v>
      </c>
      <c r="L108" s="12">
        <f t="shared" si="28"/>
        <v>15</v>
      </c>
      <c r="M108" s="19">
        <f t="shared" si="28"/>
        <v>6</v>
      </c>
      <c r="N108" s="20">
        <f t="shared" si="28"/>
        <v>9</v>
      </c>
      <c r="O108" s="41">
        <f t="shared" si="28"/>
        <v>0</v>
      </c>
      <c r="P108" s="11">
        <f t="shared" si="28"/>
        <v>9</v>
      </c>
      <c r="Q108" s="75">
        <f t="shared" si="28"/>
        <v>2</v>
      </c>
      <c r="R108" s="23">
        <f t="shared" si="28"/>
        <v>11</v>
      </c>
      <c r="S108" s="23">
        <f t="shared" si="28"/>
        <v>2</v>
      </c>
    </row>
    <row r="109" spans="1:20" s="1" customFormat="1" ht="19.5" customHeight="1">
      <c r="A109" s="183" t="s">
        <v>81</v>
      </c>
      <c r="B109" s="4" t="s">
        <v>82</v>
      </c>
      <c r="C109" s="43"/>
      <c r="D109" s="44">
        <v>2</v>
      </c>
      <c r="E109" s="44">
        <v>2</v>
      </c>
      <c r="F109" s="44">
        <v>2</v>
      </c>
      <c r="G109" s="45">
        <v>3</v>
      </c>
      <c r="H109" s="91">
        <f>SUM(C109:G109)</f>
        <v>9</v>
      </c>
      <c r="I109" s="56">
        <v>51</v>
      </c>
      <c r="J109" s="44">
        <v>48</v>
      </c>
      <c r="K109" s="44">
        <v>54</v>
      </c>
      <c r="L109" s="64">
        <f>SUM(I109:K109)</f>
        <v>153</v>
      </c>
      <c r="M109" s="46">
        <v>89</v>
      </c>
      <c r="N109" s="47">
        <v>64</v>
      </c>
      <c r="O109" s="48">
        <v>14</v>
      </c>
      <c r="P109" s="93">
        <v>12</v>
      </c>
      <c r="Q109" s="94">
        <v>6</v>
      </c>
      <c r="R109" s="91">
        <f>P109+Q109</f>
        <v>18</v>
      </c>
      <c r="S109" s="95">
        <v>1</v>
      </c>
      <c r="T109" s="42"/>
    </row>
    <row r="110" spans="1:20" s="1" customFormat="1" ht="19.5" customHeight="1" thickBot="1">
      <c r="A110" s="185"/>
      <c r="B110" s="76" t="s">
        <v>148</v>
      </c>
      <c r="C110" s="17">
        <f>C109</f>
        <v>0</v>
      </c>
      <c r="D110" s="16">
        <f aca="true" t="shared" si="29" ref="D110:S110">D109</f>
        <v>2</v>
      </c>
      <c r="E110" s="17">
        <f t="shared" si="29"/>
        <v>2</v>
      </c>
      <c r="F110" s="17">
        <f t="shared" si="29"/>
        <v>2</v>
      </c>
      <c r="G110" s="18">
        <f t="shared" si="29"/>
        <v>3</v>
      </c>
      <c r="H110" s="21">
        <f t="shared" si="29"/>
        <v>9</v>
      </c>
      <c r="I110" s="17">
        <f t="shared" si="29"/>
        <v>51</v>
      </c>
      <c r="J110" s="17">
        <f t="shared" si="29"/>
        <v>48</v>
      </c>
      <c r="K110" s="17">
        <f t="shared" si="29"/>
        <v>54</v>
      </c>
      <c r="L110" s="12">
        <f t="shared" si="29"/>
        <v>153</v>
      </c>
      <c r="M110" s="19">
        <f t="shared" si="29"/>
        <v>89</v>
      </c>
      <c r="N110" s="20">
        <f t="shared" si="29"/>
        <v>64</v>
      </c>
      <c r="O110" s="41">
        <f t="shared" si="29"/>
        <v>14</v>
      </c>
      <c r="P110" s="11">
        <f t="shared" si="29"/>
        <v>12</v>
      </c>
      <c r="Q110" s="75">
        <f t="shared" si="29"/>
        <v>6</v>
      </c>
      <c r="R110" s="23">
        <f t="shared" si="29"/>
        <v>18</v>
      </c>
      <c r="S110" s="23">
        <f t="shared" si="29"/>
        <v>1</v>
      </c>
      <c r="T110" s="42"/>
    </row>
    <row r="111" spans="1:19" ht="19.5" customHeight="1">
      <c r="A111" s="186" t="s">
        <v>83</v>
      </c>
      <c r="B111" s="4" t="s">
        <v>84</v>
      </c>
      <c r="C111" s="43"/>
      <c r="D111" s="44">
        <v>2</v>
      </c>
      <c r="E111" s="44">
        <v>2</v>
      </c>
      <c r="F111" s="44">
        <v>2</v>
      </c>
      <c r="G111" s="45">
        <v>2</v>
      </c>
      <c r="H111" s="91">
        <f>SUM(C111:G111)</f>
        <v>8</v>
      </c>
      <c r="I111" s="56">
        <v>43</v>
      </c>
      <c r="J111" s="44">
        <v>32</v>
      </c>
      <c r="K111" s="44">
        <v>38</v>
      </c>
      <c r="L111" s="64">
        <f>SUM(I111:K111)</f>
        <v>113</v>
      </c>
      <c r="M111" s="46">
        <v>50</v>
      </c>
      <c r="N111" s="47">
        <v>63</v>
      </c>
      <c r="O111" s="48">
        <v>5</v>
      </c>
      <c r="P111" s="93">
        <v>7</v>
      </c>
      <c r="Q111" s="94">
        <v>6</v>
      </c>
      <c r="R111" s="91">
        <f>P111+Q111</f>
        <v>13</v>
      </c>
      <c r="S111" s="95">
        <v>4</v>
      </c>
    </row>
    <row r="112" spans="1:19" ht="19.5" customHeight="1" thickBot="1">
      <c r="A112" s="187"/>
      <c r="B112" s="76" t="s">
        <v>148</v>
      </c>
      <c r="C112" s="17">
        <f>C111</f>
        <v>0</v>
      </c>
      <c r="D112" s="16">
        <f aca="true" t="shared" si="30" ref="D112:S112">D111</f>
        <v>2</v>
      </c>
      <c r="E112" s="17">
        <f t="shared" si="30"/>
        <v>2</v>
      </c>
      <c r="F112" s="17">
        <f t="shared" si="30"/>
        <v>2</v>
      </c>
      <c r="G112" s="18">
        <f t="shared" si="30"/>
        <v>2</v>
      </c>
      <c r="H112" s="21">
        <f t="shared" si="30"/>
        <v>8</v>
      </c>
      <c r="I112" s="17">
        <f t="shared" si="30"/>
        <v>43</v>
      </c>
      <c r="J112" s="17">
        <f t="shared" si="30"/>
        <v>32</v>
      </c>
      <c r="K112" s="17">
        <f t="shared" si="30"/>
        <v>38</v>
      </c>
      <c r="L112" s="12">
        <f t="shared" si="30"/>
        <v>113</v>
      </c>
      <c r="M112" s="19">
        <f t="shared" si="30"/>
        <v>50</v>
      </c>
      <c r="N112" s="20">
        <f t="shared" si="30"/>
        <v>63</v>
      </c>
      <c r="O112" s="41">
        <f t="shared" si="30"/>
        <v>5</v>
      </c>
      <c r="P112" s="11">
        <f t="shared" si="30"/>
        <v>7</v>
      </c>
      <c r="Q112" s="75">
        <f t="shared" si="30"/>
        <v>6</v>
      </c>
      <c r="R112" s="23">
        <f t="shared" si="30"/>
        <v>13</v>
      </c>
      <c r="S112" s="23">
        <f t="shared" si="30"/>
        <v>4</v>
      </c>
    </row>
    <row r="113" spans="1:19" ht="19.5" customHeight="1">
      <c r="A113" s="151" t="s">
        <v>149</v>
      </c>
      <c r="B113" s="3" t="s">
        <v>87</v>
      </c>
      <c r="C113" s="101"/>
      <c r="D113" s="102">
        <v>4</v>
      </c>
      <c r="E113" s="102">
        <v>4</v>
      </c>
      <c r="F113" s="102">
        <v>4</v>
      </c>
      <c r="G113" s="102">
        <v>3</v>
      </c>
      <c r="H113" s="103">
        <f>SUM(C113:G113)</f>
        <v>15</v>
      </c>
      <c r="I113" s="104">
        <v>132</v>
      </c>
      <c r="J113" s="104">
        <v>114</v>
      </c>
      <c r="K113" s="104">
        <v>125</v>
      </c>
      <c r="L113" s="102">
        <f>SUM(I113:K113)</f>
        <v>371</v>
      </c>
      <c r="M113" s="105">
        <v>201</v>
      </c>
      <c r="N113" s="106">
        <v>170</v>
      </c>
      <c r="O113" s="103">
        <v>13</v>
      </c>
      <c r="P113" s="107">
        <v>12</v>
      </c>
      <c r="Q113" s="108">
        <v>18</v>
      </c>
      <c r="R113" s="109">
        <f>P113+Q113</f>
        <v>30</v>
      </c>
      <c r="S113" s="95">
        <v>8</v>
      </c>
    </row>
    <row r="114" spans="1:19" ht="19.5" customHeight="1">
      <c r="A114" s="152"/>
      <c r="B114" s="3" t="s">
        <v>88</v>
      </c>
      <c r="C114" s="49"/>
      <c r="D114" s="50">
        <v>2</v>
      </c>
      <c r="E114" s="50">
        <v>2</v>
      </c>
      <c r="F114" s="50">
        <v>2</v>
      </c>
      <c r="G114" s="51">
        <v>2</v>
      </c>
      <c r="H114" s="96">
        <f>SUM(C114:G114)</f>
        <v>8</v>
      </c>
      <c r="I114" s="55">
        <v>56</v>
      </c>
      <c r="J114" s="50">
        <v>57</v>
      </c>
      <c r="K114" s="50">
        <v>44</v>
      </c>
      <c r="L114" s="5">
        <f>SUM(I114:K114)</f>
        <v>157</v>
      </c>
      <c r="M114" s="52">
        <v>80</v>
      </c>
      <c r="N114" s="53">
        <v>77</v>
      </c>
      <c r="O114" s="54">
        <v>6</v>
      </c>
      <c r="P114" s="97">
        <v>10</v>
      </c>
      <c r="Q114" s="98">
        <v>5</v>
      </c>
      <c r="R114" s="96">
        <f>P114+Q114</f>
        <v>15</v>
      </c>
      <c r="S114" s="99">
        <v>5</v>
      </c>
    </row>
    <row r="115" spans="1:20" s="1" customFormat="1" ht="19.5" customHeight="1" thickBot="1">
      <c r="A115" s="182"/>
      <c r="B115" s="3" t="s">
        <v>2</v>
      </c>
      <c r="C115" s="5">
        <f>SUM(C113:C114)</f>
        <v>0</v>
      </c>
      <c r="D115" s="6">
        <f aca="true" t="shared" si="31" ref="D115:S115">SUM(D113:D114)</f>
        <v>6</v>
      </c>
      <c r="E115" s="5">
        <f t="shared" si="31"/>
        <v>6</v>
      </c>
      <c r="F115" s="5">
        <f t="shared" si="31"/>
        <v>6</v>
      </c>
      <c r="G115" s="7">
        <f t="shared" si="31"/>
        <v>5</v>
      </c>
      <c r="H115" s="21">
        <f t="shared" si="31"/>
        <v>23</v>
      </c>
      <c r="I115" s="12">
        <f t="shared" si="31"/>
        <v>188</v>
      </c>
      <c r="J115" s="12">
        <f t="shared" si="31"/>
        <v>171</v>
      </c>
      <c r="K115" s="12">
        <f t="shared" si="31"/>
        <v>169</v>
      </c>
      <c r="L115" s="12">
        <f>SUM(L113:L114)</f>
        <v>528</v>
      </c>
      <c r="M115" s="14">
        <f t="shared" si="31"/>
        <v>281</v>
      </c>
      <c r="N115" s="15">
        <f t="shared" si="31"/>
        <v>247</v>
      </c>
      <c r="O115" s="23">
        <f t="shared" si="31"/>
        <v>19</v>
      </c>
      <c r="P115" s="11">
        <f t="shared" si="31"/>
        <v>22</v>
      </c>
      <c r="Q115" s="75">
        <f t="shared" si="31"/>
        <v>23</v>
      </c>
      <c r="R115" s="23">
        <f t="shared" si="31"/>
        <v>45</v>
      </c>
      <c r="S115" s="23">
        <f t="shared" si="31"/>
        <v>13</v>
      </c>
      <c r="T115" s="42"/>
    </row>
    <row r="116" spans="1:19" ht="19.5" customHeight="1">
      <c r="A116" s="151" t="s">
        <v>150</v>
      </c>
      <c r="B116" s="4" t="s">
        <v>89</v>
      </c>
      <c r="C116" s="43">
        <v>0</v>
      </c>
      <c r="D116" s="44">
        <v>2</v>
      </c>
      <c r="E116" s="44">
        <v>4</v>
      </c>
      <c r="F116" s="44">
        <v>3</v>
      </c>
      <c r="G116" s="45">
        <v>2</v>
      </c>
      <c r="H116" s="91">
        <f>SUM(C116:G116)</f>
        <v>11</v>
      </c>
      <c r="I116" s="56">
        <v>75</v>
      </c>
      <c r="J116" s="44">
        <v>116</v>
      </c>
      <c r="K116" s="44">
        <v>102</v>
      </c>
      <c r="L116" s="64">
        <f>SUM(I116:K116)</f>
        <v>293</v>
      </c>
      <c r="M116" s="46">
        <v>147</v>
      </c>
      <c r="N116" s="47">
        <v>146</v>
      </c>
      <c r="O116" s="48">
        <v>8</v>
      </c>
      <c r="P116" s="93">
        <v>14</v>
      </c>
      <c r="Q116" s="94">
        <v>8</v>
      </c>
      <c r="R116" s="91">
        <f>P116+Q116</f>
        <v>22</v>
      </c>
      <c r="S116" s="95">
        <v>5</v>
      </c>
    </row>
    <row r="117" spans="1:19" ht="19.5" customHeight="1">
      <c r="A117" s="152"/>
      <c r="B117" s="3" t="s">
        <v>90</v>
      </c>
      <c r="C117" s="49">
        <v>0</v>
      </c>
      <c r="D117" s="50">
        <v>3</v>
      </c>
      <c r="E117" s="50">
        <v>2</v>
      </c>
      <c r="F117" s="50">
        <v>2</v>
      </c>
      <c r="G117" s="51">
        <v>4</v>
      </c>
      <c r="H117" s="96">
        <f>SUM(C117:G117)</f>
        <v>11</v>
      </c>
      <c r="I117" s="55">
        <v>76</v>
      </c>
      <c r="J117" s="50">
        <v>78</v>
      </c>
      <c r="K117" s="50">
        <v>71</v>
      </c>
      <c r="L117" s="5">
        <f>SUM(I117:K117)</f>
        <v>225</v>
      </c>
      <c r="M117" s="52">
        <v>109</v>
      </c>
      <c r="N117" s="53">
        <v>116</v>
      </c>
      <c r="O117" s="54">
        <v>12</v>
      </c>
      <c r="P117" s="97">
        <v>10</v>
      </c>
      <c r="Q117" s="98">
        <v>10</v>
      </c>
      <c r="R117" s="96">
        <f>P117+Q117</f>
        <v>20</v>
      </c>
      <c r="S117" s="99">
        <v>6</v>
      </c>
    </row>
    <row r="118" spans="1:20" s="1" customFormat="1" ht="19.5" customHeight="1" thickBot="1">
      <c r="A118" s="182"/>
      <c r="B118" s="76" t="s">
        <v>2</v>
      </c>
      <c r="C118" s="12">
        <f>SUM(C116:C117)</f>
        <v>0</v>
      </c>
      <c r="D118" s="11">
        <f aca="true" t="shared" si="32" ref="D118:S118">SUM(D116:D117)</f>
        <v>5</v>
      </c>
      <c r="E118" s="12">
        <f t="shared" si="32"/>
        <v>6</v>
      </c>
      <c r="F118" s="12">
        <f t="shared" si="32"/>
        <v>5</v>
      </c>
      <c r="G118" s="13">
        <f t="shared" si="32"/>
        <v>6</v>
      </c>
      <c r="H118" s="74">
        <f t="shared" si="32"/>
        <v>22</v>
      </c>
      <c r="I118" s="5">
        <f t="shared" si="32"/>
        <v>151</v>
      </c>
      <c r="J118" s="5">
        <f t="shared" si="32"/>
        <v>194</v>
      </c>
      <c r="K118" s="5">
        <f t="shared" si="32"/>
        <v>173</v>
      </c>
      <c r="L118" s="5">
        <f t="shared" si="32"/>
        <v>518</v>
      </c>
      <c r="M118" s="8">
        <f t="shared" si="32"/>
        <v>256</v>
      </c>
      <c r="N118" s="9">
        <f t="shared" si="32"/>
        <v>262</v>
      </c>
      <c r="O118" s="74">
        <f t="shared" si="32"/>
        <v>20</v>
      </c>
      <c r="P118" s="110">
        <f t="shared" si="32"/>
        <v>24</v>
      </c>
      <c r="Q118" s="75">
        <f t="shared" si="32"/>
        <v>18</v>
      </c>
      <c r="R118" s="23">
        <f t="shared" si="32"/>
        <v>42</v>
      </c>
      <c r="S118" s="23">
        <f t="shared" si="32"/>
        <v>11</v>
      </c>
      <c r="T118" s="42"/>
    </row>
    <row r="119" spans="1:19" ht="19.5" customHeight="1">
      <c r="A119" s="151" t="s">
        <v>151</v>
      </c>
      <c r="B119" s="3" t="s">
        <v>91</v>
      </c>
      <c r="C119" s="43"/>
      <c r="D119" s="44">
        <v>5</v>
      </c>
      <c r="E119" s="44">
        <v>5</v>
      </c>
      <c r="F119" s="44">
        <v>5</v>
      </c>
      <c r="G119" s="45">
        <v>3</v>
      </c>
      <c r="H119" s="91">
        <f>SUM(C119:G119)</f>
        <v>18</v>
      </c>
      <c r="I119" s="56">
        <v>164</v>
      </c>
      <c r="J119" s="44">
        <v>189</v>
      </c>
      <c r="K119" s="44">
        <v>171</v>
      </c>
      <c r="L119" s="64">
        <f>SUM(I119:K119)</f>
        <v>524</v>
      </c>
      <c r="M119" s="46">
        <v>250</v>
      </c>
      <c r="N119" s="47">
        <v>274</v>
      </c>
      <c r="O119" s="48">
        <v>14</v>
      </c>
      <c r="P119" s="93">
        <v>21</v>
      </c>
      <c r="Q119" s="94">
        <v>13</v>
      </c>
      <c r="R119" s="91">
        <f>P119+Q119</f>
        <v>34</v>
      </c>
      <c r="S119" s="95">
        <v>5</v>
      </c>
    </row>
    <row r="120" spans="1:19" ht="19.5" customHeight="1">
      <c r="A120" s="152"/>
      <c r="B120" s="3" t="s">
        <v>92</v>
      </c>
      <c r="C120" s="49"/>
      <c r="D120" s="50">
        <v>3</v>
      </c>
      <c r="E120" s="50">
        <v>4</v>
      </c>
      <c r="F120" s="50">
        <v>4</v>
      </c>
      <c r="G120" s="51">
        <v>4</v>
      </c>
      <c r="H120" s="96">
        <f>SUM(C120:G120)</f>
        <v>15</v>
      </c>
      <c r="I120" s="55">
        <v>110</v>
      </c>
      <c r="J120" s="50">
        <v>153</v>
      </c>
      <c r="K120" s="50">
        <v>144</v>
      </c>
      <c r="L120" s="5">
        <f>SUM(I120:K120)</f>
        <v>407</v>
      </c>
      <c r="M120" s="52">
        <v>191</v>
      </c>
      <c r="N120" s="53">
        <v>216</v>
      </c>
      <c r="O120" s="54">
        <v>13</v>
      </c>
      <c r="P120" s="97">
        <v>16</v>
      </c>
      <c r="Q120" s="98">
        <v>14</v>
      </c>
      <c r="R120" s="96">
        <f>P120+Q120</f>
        <v>30</v>
      </c>
      <c r="S120" s="99">
        <v>7</v>
      </c>
    </row>
    <row r="121" spans="1:20" s="1" customFormat="1" ht="19.5" customHeight="1" thickBot="1">
      <c r="A121" s="182"/>
      <c r="B121" s="3" t="s">
        <v>2</v>
      </c>
      <c r="C121" s="5">
        <f>SUM(C119:C120)</f>
        <v>0</v>
      </c>
      <c r="D121" s="6">
        <f aca="true" t="shared" si="33" ref="D121:S121">SUM(D119:D120)</f>
        <v>8</v>
      </c>
      <c r="E121" s="5">
        <f t="shared" si="33"/>
        <v>9</v>
      </c>
      <c r="F121" s="5">
        <f t="shared" si="33"/>
        <v>9</v>
      </c>
      <c r="G121" s="7">
        <f t="shared" si="33"/>
        <v>7</v>
      </c>
      <c r="H121" s="21">
        <f t="shared" si="33"/>
        <v>33</v>
      </c>
      <c r="I121" s="12">
        <f t="shared" si="33"/>
        <v>274</v>
      </c>
      <c r="J121" s="12">
        <f t="shared" si="33"/>
        <v>342</v>
      </c>
      <c r="K121" s="12">
        <f t="shared" si="33"/>
        <v>315</v>
      </c>
      <c r="L121" s="12">
        <f t="shared" si="33"/>
        <v>931</v>
      </c>
      <c r="M121" s="14">
        <f t="shared" si="33"/>
        <v>441</v>
      </c>
      <c r="N121" s="15">
        <f t="shared" si="33"/>
        <v>490</v>
      </c>
      <c r="O121" s="23">
        <f t="shared" si="33"/>
        <v>27</v>
      </c>
      <c r="P121" s="110">
        <f t="shared" si="33"/>
        <v>37</v>
      </c>
      <c r="Q121" s="98">
        <f t="shared" si="33"/>
        <v>27</v>
      </c>
      <c r="R121" s="74">
        <f t="shared" si="33"/>
        <v>64</v>
      </c>
      <c r="S121" s="74">
        <f t="shared" si="33"/>
        <v>12</v>
      </c>
      <c r="T121" s="42"/>
    </row>
    <row r="122" spans="1:19" ht="19.5" customHeight="1">
      <c r="A122" s="151" t="s">
        <v>152</v>
      </c>
      <c r="B122" s="4" t="s">
        <v>93</v>
      </c>
      <c r="C122" s="101"/>
      <c r="D122" s="102">
        <v>2</v>
      </c>
      <c r="E122" s="102">
        <v>1</v>
      </c>
      <c r="F122" s="102">
        <v>2</v>
      </c>
      <c r="G122" s="102">
        <v>2</v>
      </c>
      <c r="H122" s="103">
        <f>SUM(C122:G122)</f>
        <v>7</v>
      </c>
      <c r="I122" s="104">
        <v>43</v>
      </c>
      <c r="J122" s="104">
        <v>29</v>
      </c>
      <c r="K122" s="104">
        <v>48</v>
      </c>
      <c r="L122" s="102">
        <f>SUM(I122:K122)</f>
        <v>120</v>
      </c>
      <c r="M122" s="105">
        <v>66</v>
      </c>
      <c r="N122" s="106">
        <v>54</v>
      </c>
      <c r="O122" s="103">
        <v>4</v>
      </c>
      <c r="P122" s="107">
        <v>11</v>
      </c>
      <c r="Q122" s="108">
        <v>5</v>
      </c>
      <c r="R122" s="109">
        <f>P122+Q122</f>
        <v>16</v>
      </c>
      <c r="S122" s="95">
        <v>2</v>
      </c>
    </row>
    <row r="123" spans="1:19" ht="19.5" customHeight="1">
      <c r="A123" s="152"/>
      <c r="B123" s="3" t="s">
        <v>94</v>
      </c>
      <c r="C123" s="49"/>
      <c r="D123" s="50">
        <v>3</v>
      </c>
      <c r="E123" s="50">
        <v>3</v>
      </c>
      <c r="F123" s="50">
        <v>3</v>
      </c>
      <c r="G123" s="51">
        <v>5</v>
      </c>
      <c r="H123" s="96">
        <f>SUM(C123:G123)</f>
        <v>14</v>
      </c>
      <c r="I123" s="55">
        <v>108</v>
      </c>
      <c r="J123" s="50">
        <v>86</v>
      </c>
      <c r="K123" s="50">
        <v>88</v>
      </c>
      <c r="L123" s="5">
        <f>SUM(I123:K123)</f>
        <v>282</v>
      </c>
      <c r="M123" s="52">
        <v>149</v>
      </c>
      <c r="N123" s="53">
        <v>133</v>
      </c>
      <c r="O123" s="54">
        <v>18</v>
      </c>
      <c r="P123" s="97">
        <v>14</v>
      </c>
      <c r="Q123" s="98">
        <v>12</v>
      </c>
      <c r="R123" s="96">
        <f>P123+Q123</f>
        <v>26</v>
      </c>
      <c r="S123" s="99">
        <v>2</v>
      </c>
    </row>
    <row r="124" spans="1:20" s="1" customFormat="1" ht="19.5" customHeight="1" thickBot="1">
      <c r="A124" s="182"/>
      <c r="B124" s="76" t="s">
        <v>2</v>
      </c>
      <c r="C124" s="12">
        <f>SUM(C122:C123)</f>
        <v>0</v>
      </c>
      <c r="D124" s="11">
        <f aca="true" t="shared" si="34" ref="D124:S124">SUM(D122:D123)</f>
        <v>5</v>
      </c>
      <c r="E124" s="12">
        <f t="shared" si="34"/>
        <v>4</v>
      </c>
      <c r="F124" s="12">
        <f t="shared" si="34"/>
        <v>5</v>
      </c>
      <c r="G124" s="13">
        <f t="shared" si="34"/>
        <v>7</v>
      </c>
      <c r="H124" s="74">
        <f t="shared" si="34"/>
        <v>21</v>
      </c>
      <c r="I124" s="5">
        <f t="shared" si="34"/>
        <v>151</v>
      </c>
      <c r="J124" s="5">
        <f t="shared" si="34"/>
        <v>115</v>
      </c>
      <c r="K124" s="5">
        <f t="shared" si="34"/>
        <v>136</v>
      </c>
      <c r="L124" s="5">
        <f t="shared" si="34"/>
        <v>402</v>
      </c>
      <c r="M124" s="8">
        <f t="shared" si="34"/>
        <v>215</v>
      </c>
      <c r="N124" s="9">
        <f t="shared" si="34"/>
        <v>187</v>
      </c>
      <c r="O124" s="74">
        <f t="shared" si="34"/>
        <v>22</v>
      </c>
      <c r="P124" s="11">
        <f t="shared" si="34"/>
        <v>25</v>
      </c>
      <c r="Q124" s="75">
        <f t="shared" si="34"/>
        <v>17</v>
      </c>
      <c r="R124" s="23">
        <f t="shared" si="34"/>
        <v>42</v>
      </c>
      <c r="S124" s="23">
        <f t="shared" si="34"/>
        <v>4</v>
      </c>
      <c r="T124" s="42"/>
    </row>
    <row r="125" spans="1:20" s="1" customFormat="1" ht="19.5" customHeight="1">
      <c r="A125" s="188" t="s">
        <v>95</v>
      </c>
      <c r="B125" s="4" t="s">
        <v>96</v>
      </c>
      <c r="C125" s="43"/>
      <c r="D125" s="44">
        <v>2</v>
      </c>
      <c r="E125" s="44">
        <v>1</v>
      </c>
      <c r="F125" s="44">
        <v>1</v>
      </c>
      <c r="G125" s="45">
        <v>1</v>
      </c>
      <c r="H125" s="91">
        <f>SUM(C125:G125)</f>
        <v>5</v>
      </c>
      <c r="I125" s="56">
        <v>37</v>
      </c>
      <c r="J125" s="44">
        <v>27</v>
      </c>
      <c r="K125" s="44">
        <v>28</v>
      </c>
      <c r="L125" s="64">
        <f>SUM(I125:K125)</f>
        <v>92</v>
      </c>
      <c r="M125" s="46">
        <v>50</v>
      </c>
      <c r="N125" s="47">
        <v>42</v>
      </c>
      <c r="O125" s="48">
        <v>3</v>
      </c>
      <c r="P125" s="93">
        <v>7</v>
      </c>
      <c r="Q125" s="94">
        <v>8</v>
      </c>
      <c r="R125" s="91">
        <f>P125+Q125</f>
        <v>15</v>
      </c>
      <c r="S125" s="95">
        <v>7</v>
      </c>
      <c r="T125" s="42"/>
    </row>
    <row r="126" spans="1:20" s="1" customFormat="1" ht="19.5" customHeight="1" thickBot="1">
      <c r="A126" s="189"/>
      <c r="B126" s="76" t="s">
        <v>148</v>
      </c>
      <c r="C126" s="17">
        <f>C125</f>
        <v>0</v>
      </c>
      <c r="D126" s="16">
        <f aca="true" t="shared" si="35" ref="D126:S126">D125</f>
        <v>2</v>
      </c>
      <c r="E126" s="17">
        <f t="shared" si="35"/>
        <v>1</v>
      </c>
      <c r="F126" s="17">
        <f t="shared" si="35"/>
        <v>1</v>
      </c>
      <c r="G126" s="18">
        <f t="shared" si="35"/>
        <v>1</v>
      </c>
      <c r="H126" s="21">
        <f t="shared" si="35"/>
        <v>5</v>
      </c>
      <c r="I126" s="17">
        <f t="shared" si="35"/>
        <v>37</v>
      </c>
      <c r="J126" s="17">
        <f t="shared" si="35"/>
        <v>27</v>
      </c>
      <c r="K126" s="17">
        <f t="shared" si="35"/>
        <v>28</v>
      </c>
      <c r="L126" s="12">
        <f t="shared" si="35"/>
        <v>92</v>
      </c>
      <c r="M126" s="19">
        <f t="shared" si="35"/>
        <v>50</v>
      </c>
      <c r="N126" s="20">
        <f t="shared" si="35"/>
        <v>42</v>
      </c>
      <c r="O126" s="41">
        <f t="shared" si="35"/>
        <v>3</v>
      </c>
      <c r="P126" s="11">
        <f t="shared" si="35"/>
        <v>7</v>
      </c>
      <c r="Q126" s="75">
        <f t="shared" si="35"/>
        <v>8</v>
      </c>
      <c r="R126" s="23">
        <f t="shared" si="35"/>
        <v>15</v>
      </c>
      <c r="S126" s="23">
        <f t="shared" si="35"/>
        <v>7</v>
      </c>
      <c r="T126" s="42"/>
    </row>
    <row r="127" spans="1:20" s="1" customFormat="1" ht="19.5" customHeight="1">
      <c r="A127" s="188" t="s">
        <v>97</v>
      </c>
      <c r="B127" s="4" t="s">
        <v>98</v>
      </c>
      <c r="C127" s="43"/>
      <c r="D127" s="44">
        <v>4</v>
      </c>
      <c r="E127" s="44">
        <v>5</v>
      </c>
      <c r="F127" s="44">
        <v>4</v>
      </c>
      <c r="G127" s="45">
        <v>5</v>
      </c>
      <c r="H127" s="91">
        <f>SUM(C127:G127)</f>
        <v>18</v>
      </c>
      <c r="I127" s="56">
        <v>147</v>
      </c>
      <c r="J127" s="44">
        <v>153</v>
      </c>
      <c r="K127" s="44">
        <v>127</v>
      </c>
      <c r="L127" s="64">
        <f>SUM(I127:K127)</f>
        <v>427</v>
      </c>
      <c r="M127" s="46">
        <v>232</v>
      </c>
      <c r="N127" s="47">
        <v>195</v>
      </c>
      <c r="O127" s="48">
        <v>21</v>
      </c>
      <c r="P127" s="93">
        <v>22</v>
      </c>
      <c r="Q127" s="94">
        <v>14</v>
      </c>
      <c r="R127" s="91">
        <f>P127+Q127</f>
        <v>36</v>
      </c>
      <c r="S127" s="95">
        <v>12</v>
      </c>
      <c r="T127" s="42"/>
    </row>
    <row r="128" spans="1:20" s="1" customFormat="1" ht="19.5" customHeight="1" thickBot="1">
      <c r="A128" s="189"/>
      <c r="B128" s="76" t="s">
        <v>148</v>
      </c>
      <c r="C128" s="18">
        <f>C127</f>
        <v>0</v>
      </c>
      <c r="D128" s="16">
        <f>D127</f>
        <v>4</v>
      </c>
      <c r="E128" s="17">
        <f aca="true" t="shared" si="36" ref="E128:S128">E127</f>
        <v>5</v>
      </c>
      <c r="F128" s="17">
        <f t="shared" si="36"/>
        <v>4</v>
      </c>
      <c r="G128" s="16">
        <f t="shared" si="36"/>
        <v>5</v>
      </c>
      <c r="H128" s="21">
        <f t="shared" si="36"/>
        <v>18</v>
      </c>
      <c r="I128" s="18">
        <f t="shared" si="36"/>
        <v>147</v>
      </c>
      <c r="J128" s="17">
        <f t="shared" si="36"/>
        <v>153</v>
      </c>
      <c r="K128" s="17">
        <f t="shared" si="36"/>
        <v>127</v>
      </c>
      <c r="L128" s="12">
        <f t="shared" si="36"/>
        <v>427</v>
      </c>
      <c r="M128" s="19">
        <f t="shared" si="36"/>
        <v>232</v>
      </c>
      <c r="N128" s="20">
        <f t="shared" si="36"/>
        <v>195</v>
      </c>
      <c r="O128" s="41">
        <f t="shared" si="36"/>
        <v>21</v>
      </c>
      <c r="P128" s="11">
        <f t="shared" si="36"/>
        <v>22</v>
      </c>
      <c r="Q128" s="75">
        <f t="shared" si="36"/>
        <v>14</v>
      </c>
      <c r="R128" s="23">
        <f t="shared" si="36"/>
        <v>36</v>
      </c>
      <c r="S128" s="23">
        <f t="shared" si="36"/>
        <v>12</v>
      </c>
      <c r="T128" s="42"/>
    </row>
    <row r="129" spans="1:20" s="1" customFormat="1" ht="19.5" customHeight="1">
      <c r="A129" s="188" t="s">
        <v>99</v>
      </c>
      <c r="B129" s="4" t="s">
        <v>100</v>
      </c>
      <c r="C129" s="43"/>
      <c r="D129" s="44">
        <v>1</v>
      </c>
      <c r="E129" s="44">
        <v>1</v>
      </c>
      <c r="F129" s="44">
        <v>1</v>
      </c>
      <c r="G129" s="45">
        <v>1</v>
      </c>
      <c r="H129" s="91">
        <f>SUM(C129:G129)</f>
        <v>4</v>
      </c>
      <c r="I129" s="56">
        <v>18</v>
      </c>
      <c r="J129" s="44">
        <v>29</v>
      </c>
      <c r="K129" s="44">
        <v>31</v>
      </c>
      <c r="L129" s="64">
        <f>SUM(I129:K129)</f>
        <v>78</v>
      </c>
      <c r="M129" s="46">
        <v>39</v>
      </c>
      <c r="N129" s="47">
        <v>39</v>
      </c>
      <c r="O129" s="48">
        <v>1</v>
      </c>
      <c r="P129" s="93">
        <v>10</v>
      </c>
      <c r="Q129" s="94">
        <v>3</v>
      </c>
      <c r="R129" s="91">
        <f>P129+Q129</f>
        <v>13</v>
      </c>
      <c r="S129" s="95">
        <v>6</v>
      </c>
      <c r="T129" s="42"/>
    </row>
    <row r="130" spans="1:20" s="1" customFormat="1" ht="19.5" customHeight="1" thickBot="1">
      <c r="A130" s="189"/>
      <c r="B130" s="76" t="s">
        <v>148</v>
      </c>
      <c r="C130" s="40">
        <f>C129</f>
        <v>0</v>
      </c>
      <c r="D130" s="16">
        <f aca="true" t="shared" si="37" ref="D130:S130">D129</f>
        <v>1</v>
      </c>
      <c r="E130" s="17">
        <f t="shared" si="37"/>
        <v>1</v>
      </c>
      <c r="F130" s="17">
        <f t="shared" si="37"/>
        <v>1</v>
      </c>
      <c r="G130" s="16">
        <f t="shared" si="37"/>
        <v>1</v>
      </c>
      <c r="H130" s="21">
        <f t="shared" si="37"/>
        <v>4</v>
      </c>
      <c r="I130" s="18">
        <f t="shared" si="37"/>
        <v>18</v>
      </c>
      <c r="J130" s="17">
        <f t="shared" si="37"/>
        <v>29</v>
      </c>
      <c r="K130" s="17">
        <f t="shared" si="37"/>
        <v>31</v>
      </c>
      <c r="L130" s="12">
        <f t="shared" si="37"/>
        <v>78</v>
      </c>
      <c r="M130" s="19">
        <f t="shared" si="37"/>
        <v>39</v>
      </c>
      <c r="N130" s="20">
        <f t="shared" si="37"/>
        <v>39</v>
      </c>
      <c r="O130" s="41">
        <f t="shared" si="37"/>
        <v>1</v>
      </c>
      <c r="P130" s="11">
        <f t="shared" si="37"/>
        <v>10</v>
      </c>
      <c r="Q130" s="75">
        <f t="shared" si="37"/>
        <v>3</v>
      </c>
      <c r="R130" s="23">
        <f t="shared" si="37"/>
        <v>13</v>
      </c>
      <c r="S130" s="23">
        <f t="shared" si="37"/>
        <v>6</v>
      </c>
      <c r="T130" s="42"/>
    </row>
    <row r="131" spans="1:20" s="1" customFormat="1" ht="19.5" customHeight="1">
      <c r="A131" s="183" t="s">
        <v>101</v>
      </c>
      <c r="B131" s="4" t="s">
        <v>102</v>
      </c>
      <c r="C131" s="43">
        <v>0</v>
      </c>
      <c r="D131" s="44">
        <v>1</v>
      </c>
      <c r="E131" s="44">
        <v>1</v>
      </c>
      <c r="F131" s="44"/>
      <c r="G131" s="45"/>
      <c r="H131" s="91">
        <f>SUM(C131:G131)</f>
        <v>2</v>
      </c>
      <c r="I131" s="56">
        <v>4</v>
      </c>
      <c r="J131" s="44">
        <v>2</v>
      </c>
      <c r="K131" s="44"/>
      <c r="L131" s="64">
        <f>SUM(I131:K131)</f>
        <v>6</v>
      </c>
      <c r="M131" s="46">
        <v>3</v>
      </c>
      <c r="N131" s="47">
        <v>3</v>
      </c>
      <c r="O131" s="48"/>
      <c r="P131" s="93">
        <v>4</v>
      </c>
      <c r="Q131" s="94">
        <v>2</v>
      </c>
      <c r="R131" s="91">
        <f>P131+Q131</f>
        <v>6</v>
      </c>
      <c r="S131" s="95">
        <v>1</v>
      </c>
      <c r="T131" s="42"/>
    </row>
    <row r="132" spans="1:20" s="1" customFormat="1" ht="19.5" customHeight="1" thickBot="1">
      <c r="A132" s="185"/>
      <c r="B132" s="76" t="s">
        <v>148</v>
      </c>
      <c r="C132" s="17">
        <f>C131</f>
        <v>0</v>
      </c>
      <c r="D132" s="16">
        <f aca="true" t="shared" si="38" ref="D132:S132">D131</f>
        <v>1</v>
      </c>
      <c r="E132" s="17">
        <f t="shared" si="38"/>
        <v>1</v>
      </c>
      <c r="F132" s="17">
        <f t="shared" si="38"/>
        <v>0</v>
      </c>
      <c r="G132" s="18">
        <f t="shared" si="38"/>
        <v>0</v>
      </c>
      <c r="H132" s="23">
        <f t="shared" si="38"/>
        <v>2</v>
      </c>
      <c r="I132" s="17">
        <f t="shared" si="38"/>
        <v>4</v>
      </c>
      <c r="J132" s="17">
        <f t="shared" si="38"/>
        <v>2</v>
      </c>
      <c r="K132" s="17">
        <f t="shared" si="38"/>
        <v>0</v>
      </c>
      <c r="L132" s="12">
        <f t="shared" si="38"/>
        <v>6</v>
      </c>
      <c r="M132" s="19">
        <f t="shared" si="38"/>
        <v>3</v>
      </c>
      <c r="N132" s="20">
        <f t="shared" si="38"/>
        <v>3</v>
      </c>
      <c r="O132" s="41">
        <f t="shared" si="38"/>
        <v>0</v>
      </c>
      <c r="P132" s="11">
        <f t="shared" si="38"/>
        <v>4</v>
      </c>
      <c r="Q132" s="75">
        <f t="shared" si="38"/>
        <v>2</v>
      </c>
      <c r="R132" s="23">
        <f t="shared" si="38"/>
        <v>6</v>
      </c>
      <c r="S132" s="23">
        <f t="shared" si="38"/>
        <v>1</v>
      </c>
      <c r="T132" s="42"/>
    </row>
    <row r="133" spans="1:20" s="1" customFormat="1" ht="19.5" customHeight="1">
      <c r="A133" s="186" t="s">
        <v>103</v>
      </c>
      <c r="B133" s="4" t="s">
        <v>104</v>
      </c>
      <c r="C133" s="43">
        <v>0</v>
      </c>
      <c r="D133" s="44"/>
      <c r="E133" s="44"/>
      <c r="F133" s="44">
        <v>1</v>
      </c>
      <c r="G133" s="45"/>
      <c r="H133" s="91">
        <f>SUM(C133:G133)</f>
        <v>1</v>
      </c>
      <c r="I133" s="56"/>
      <c r="J133" s="44"/>
      <c r="K133" s="44">
        <v>2</v>
      </c>
      <c r="L133" s="64">
        <f>SUM(I133:K133)</f>
        <v>2</v>
      </c>
      <c r="M133" s="46">
        <v>1</v>
      </c>
      <c r="N133" s="47">
        <v>1</v>
      </c>
      <c r="O133" s="48"/>
      <c r="P133" s="93">
        <v>3</v>
      </c>
      <c r="Q133" s="94">
        <v>3</v>
      </c>
      <c r="R133" s="91">
        <f>P133+Q133</f>
        <v>6</v>
      </c>
      <c r="S133" s="95">
        <v>3</v>
      </c>
      <c r="T133" s="42"/>
    </row>
    <row r="134" spans="1:20" s="1" customFormat="1" ht="19.5" customHeight="1" thickBot="1">
      <c r="A134" s="187"/>
      <c r="B134" s="76" t="s">
        <v>148</v>
      </c>
      <c r="C134" s="17">
        <f>C133</f>
        <v>0</v>
      </c>
      <c r="D134" s="16">
        <f aca="true" t="shared" si="39" ref="D134:S134">D133</f>
        <v>0</v>
      </c>
      <c r="E134" s="17">
        <f t="shared" si="39"/>
        <v>0</v>
      </c>
      <c r="F134" s="17">
        <f t="shared" si="39"/>
        <v>1</v>
      </c>
      <c r="G134" s="18">
        <f t="shared" si="39"/>
        <v>0</v>
      </c>
      <c r="H134" s="23">
        <f t="shared" si="39"/>
        <v>1</v>
      </c>
      <c r="I134" s="17">
        <f t="shared" si="39"/>
        <v>0</v>
      </c>
      <c r="J134" s="17">
        <f t="shared" si="39"/>
        <v>0</v>
      </c>
      <c r="K134" s="17">
        <f t="shared" si="39"/>
        <v>2</v>
      </c>
      <c r="L134" s="12">
        <f t="shared" si="39"/>
        <v>2</v>
      </c>
      <c r="M134" s="19">
        <f t="shared" si="39"/>
        <v>1</v>
      </c>
      <c r="N134" s="20">
        <f t="shared" si="39"/>
        <v>1</v>
      </c>
      <c r="O134" s="41">
        <f t="shared" si="39"/>
        <v>0</v>
      </c>
      <c r="P134" s="11">
        <f t="shared" si="39"/>
        <v>3</v>
      </c>
      <c r="Q134" s="75">
        <f t="shared" si="39"/>
        <v>3</v>
      </c>
      <c r="R134" s="23">
        <f t="shared" si="39"/>
        <v>6</v>
      </c>
      <c r="S134" s="23">
        <f t="shared" si="39"/>
        <v>3</v>
      </c>
      <c r="T134" s="42"/>
    </row>
    <row r="135" spans="1:20" s="1" customFormat="1" ht="19.5" customHeight="1">
      <c r="A135" s="186" t="s">
        <v>132</v>
      </c>
      <c r="B135" s="4" t="s">
        <v>131</v>
      </c>
      <c r="C135" s="43"/>
      <c r="D135" s="44">
        <v>1</v>
      </c>
      <c r="E135" s="44">
        <v>1</v>
      </c>
      <c r="F135" s="44">
        <v>1</v>
      </c>
      <c r="G135" s="45">
        <v>1</v>
      </c>
      <c r="H135" s="91">
        <f>SUM(C135:G135)</f>
        <v>4</v>
      </c>
      <c r="I135" s="56">
        <v>16</v>
      </c>
      <c r="J135" s="44">
        <v>12</v>
      </c>
      <c r="K135" s="44">
        <v>18</v>
      </c>
      <c r="L135" s="64">
        <f>SUM(I135:K135)</f>
        <v>46</v>
      </c>
      <c r="M135" s="46">
        <v>25</v>
      </c>
      <c r="N135" s="47">
        <v>21</v>
      </c>
      <c r="O135" s="48">
        <v>2</v>
      </c>
      <c r="P135" s="93">
        <v>9</v>
      </c>
      <c r="Q135" s="94">
        <v>3</v>
      </c>
      <c r="R135" s="91">
        <f>P135+Q135</f>
        <v>12</v>
      </c>
      <c r="S135" s="95">
        <v>6</v>
      </c>
      <c r="T135" s="42"/>
    </row>
    <row r="136" spans="1:20" s="1" customFormat="1" ht="19.5" customHeight="1" thickBot="1">
      <c r="A136" s="187"/>
      <c r="B136" s="76" t="s">
        <v>148</v>
      </c>
      <c r="C136" s="17">
        <f>C135</f>
        <v>0</v>
      </c>
      <c r="D136" s="16">
        <f aca="true" t="shared" si="40" ref="D136:S136">D135</f>
        <v>1</v>
      </c>
      <c r="E136" s="17">
        <f t="shared" si="40"/>
        <v>1</v>
      </c>
      <c r="F136" s="17">
        <f t="shared" si="40"/>
        <v>1</v>
      </c>
      <c r="G136" s="18">
        <f t="shared" si="40"/>
        <v>1</v>
      </c>
      <c r="H136" s="23">
        <f t="shared" si="40"/>
        <v>4</v>
      </c>
      <c r="I136" s="17">
        <f t="shared" si="40"/>
        <v>16</v>
      </c>
      <c r="J136" s="17">
        <f t="shared" si="40"/>
        <v>12</v>
      </c>
      <c r="K136" s="17">
        <f t="shared" si="40"/>
        <v>18</v>
      </c>
      <c r="L136" s="12">
        <f t="shared" si="40"/>
        <v>46</v>
      </c>
      <c r="M136" s="19">
        <f t="shared" si="40"/>
        <v>25</v>
      </c>
      <c r="N136" s="20">
        <f t="shared" si="40"/>
        <v>21</v>
      </c>
      <c r="O136" s="41">
        <f t="shared" si="40"/>
        <v>2</v>
      </c>
      <c r="P136" s="11">
        <f t="shared" si="40"/>
        <v>9</v>
      </c>
      <c r="Q136" s="75">
        <f t="shared" si="40"/>
        <v>3</v>
      </c>
      <c r="R136" s="23">
        <f t="shared" si="40"/>
        <v>12</v>
      </c>
      <c r="S136" s="23">
        <f t="shared" si="40"/>
        <v>6</v>
      </c>
      <c r="T136" s="42"/>
    </row>
    <row r="137" spans="1:20" s="1" customFormat="1" ht="19.5" customHeight="1">
      <c r="A137" s="186" t="s">
        <v>119</v>
      </c>
      <c r="B137" s="4" t="s">
        <v>105</v>
      </c>
      <c r="C137" s="43"/>
      <c r="D137" s="44"/>
      <c r="E137" s="44">
        <v>1</v>
      </c>
      <c r="F137" s="44">
        <v>1</v>
      </c>
      <c r="G137" s="45">
        <v>1</v>
      </c>
      <c r="H137" s="91">
        <f>SUM(C137:G137)</f>
        <v>3</v>
      </c>
      <c r="I137" s="56"/>
      <c r="J137" s="44">
        <v>8</v>
      </c>
      <c r="K137" s="44">
        <v>4</v>
      </c>
      <c r="L137" s="64">
        <f>SUM(I137:K137)</f>
        <v>12</v>
      </c>
      <c r="M137" s="46">
        <v>5</v>
      </c>
      <c r="N137" s="47">
        <v>7</v>
      </c>
      <c r="O137" s="48">
        <v>1</v>
      </c>
      <c r="P137" s="93">
        <v>8</v>
      </c>
      <c r="Q137" s="94">
        <v>2</v>
      </c>
      <c r="R137" s="91">
        <f>P137+Q137</f>
        <v>10</v>
      </c>
      <c r="S137" s="95">
        <v>3</v>
      </c>
      <c r="T137" s="42"/>
    </row>
    <row r="138" spans="1:20" s="1" customFormat="1" ht="19.5" customHeight="1" thickBot="1">
      <c r="A138" s="187"/>
      <c r="B138" s="76" t="s">
        <v>148</v>
      </c>
      <c r="C138" s="17">
        <f>C137</f>
        <v>0</v>
      </c>
      <c r="D138" s="16">
        <f aca="true" t="shared" si="41" ref="D138:S138">D137</f>
        <v>0</v>
      </c>
      <c r="E138" s="17">
        <f t="shared" si="41"/>
        <v>1</v>
      </c>
      <c r="F138" s="17">
        <f t="shared" si="41"/>
        <v>1</v>
      </c>
      <c r="G138" s="18">
        <f t="shared" si="41"/>
        <v>1</v>
      </c>
      <c r="H138" s="21">
        <f t="shared" si="41"/>
        <v>3</v>
      </c>
      <c r="I138" s="17">
        <f t="shared" si="41"/>
        <v>0</v>
      </c>
      <c r="J138" s="17">
        <f t="shared" si="41"/>
        <v>8</v>
      </c>
      <c r="K138" s="17">
        <f t="shared" si="41"/>
        <v>4</v>
      </c>
      <c r="L138" s="39">
        <f t="shared" si="41"/>
        <v>12</v>
      </c>
      <c r="M138" s="19">
        <f t="shared" si="41"/>
        <v>5</v>
      </c>
      <c r="N138" s="20">
        <f t="shared" si="41"/>
        <v>7</v>
      </c>
      <c r="O138" s="41">
        <f t="shared" si="41"/>
        <v>1</v>
      </c>
      <c r="P138" s="11">
        <f t="shared" si="41"/>
        <v>8</v>
      </c>
      <c r="Q138" s="75">
        <f t="shared" si="41"/>
        <v>2</v>
      </c>
      <c r="R138" s="23">
        <f t="shared" si="41"/>
        <v>10</v>
      </c>
      <c r="S138" s="23">
        <f t="shared" si="41"/>
        <v>3</v>
      </c>
      <c r="T138" s="42"/>
    </row>
    <row r="139" spans="1:20" s="1" customFormat="1" ht="19.5" customHeight="1">
      <c r="A139" s="190" t="s">
        <v>120</v>
      </c>
      <c r="B139" s="4" t="s">
        <v>106</v>
      </c>
      <c r="C139" s="43"/>
      <c r="D139" s="44">
        <v>1</v>
      </c>
      <c r="E139" s="44">
        <v>1</v>
      </c>
      <c r="F139" s="44">
        <v>1</v>
      </c>
      <c r="G139" s="45">
        <v>0</v>
      </c>
      <c r="H139" s="91">
        <f>SUM(C139:G139)</f>
        <v>3</v>
      </c>
      <c r="I139" s="56">
        <v>4</v>
      </c>
      <c r="J139" s="44">
        <v>5</v>
      </c>
      <c r="K139" s="44">
        <v>2</v>
      </c>
      <c r="L139" s="64">
        <f>SUM(I139:K139)</f>
        <v>11</v>
      </c>
      <c r="M139" s="46">
        <v>5</v>
      </c>
      <c r="N139" s="47">
        <v>6</v>
      </c>
      <c r="O139" s="48">
        <v>0</v>
      </c>
      <c r="P139" s="93">
        <v>4</v>
      </c>
      <c r="Q139" s="94">
        <v>5</v>
      </c>
      <c r="R139" s="91">
        <f>P139+Q139</f>
        <v>9</v>
      </c>
      <c r="S139" s="95">
        <v>6</v>
      </c>
      <c r="T139" s="42"/>
    </row>
    <row r="140" spans="1:20" s="1" customFormat="1" ht="19.5" customHeight="1" thickBot="1">
      <c r="A140" s="191"/>
      <c r="B140" s="76" t="s">
        <v>148</v>
      </c>
      <c r="C140" s="17">
        <f>C139</f>
        <v>0</v>
      </c>
      <c r="D140" s="16">
        <f aca="true" t="shared" si="42" ref="D140:S140">D139</f>
        <v>1</v>
      </c>
      <c r="E140" s="17">
        <f t="shared" si="42"/>
        <v>1</v>
      </c>
      <c r="F140" s="17">
        <f t="shared" si="42"/>
        <v>1</v>
      </c>
      <c r="G140" s="18">
        <f t="shared" si="42"/>
        <v>0</v>
      </c>
      <c r="H140" s="21">
        <f t="shared" si="42"/>
        <v>3</v>
      </c>
      <c r="I140" s="17">
        <f t="shared" si="42"/>
        <v>4</v>
      </c>
      <c r="J140" s="17">
        <f t="shared" si="42"/>
        <v>5</v>
      </c>
      <c r="K140" s="17">
        <f t="shared" si="42"/>
        <v>2</v>
      </c>
      <c r="L140" s="39">
        <f t="shared" si="42"/>
        <v>11</v>
      </c>
      <c r="M140" s="19">
        <f t="shared" si="42"/>
        <v>5</v>
      </c>
      <c r="N140" s="20">
        <f t="shared" si="42"/>
        <v>6</v>
      </c>
      <c r="O140" s="41">
        <f t="shared" si="42"/>
        <v>0</v>
      </c>
      <c r="P140" s="11">
        <f t="shared" si="42"/>
        <v>4</v>
      </c>
      <c r="Q140" s="75">
        <f t="shared" si="42"/>
        <v>5</v>
      </c>
      <c r="R140" s="23">
        <f t="shared" si="42"/>
        <v>9</v>
      </c>
      <c r="S140" s="23">
        <f t="shared" si="42"/>
        <v>6</v>
      </c>
      <c r="T140" s="42"/>
    </row>
    <row r="141" spans="1:19" ht="19.5" customHeight="1">
      <c r="A141" s="186" t="s">
        <v>121</v>
      </c>
      <c r="B141" s="4" t="s">
        <v>107</v>
      </c>
      <c r="C141" s="43"/>
      <c r="D141" s="44">
        <v>1</v>
      </c>
      <c r="E141" s="44">
        <v>1</v>
      </c>
      <c r="F141" s="44">
        <v>1</v>
      </c>
      <c r="G141" s="45">
        <v>1</v>
      </c>
      <c r="H141" s="91">
        <f>SUM(C141:G141)</f>
        <v>4</v>
      </c>
      <c r="I141" s="56">
        <v>8</v>
      </c>
      <c r="J141" s="44">
        <v>8</v>
      </c>
      <c r="K141" s="44">
        <v>6</v>
      </c>
      <c r="L141" s="64">
        <f>SUM(I141:K141)</f>
        <v>22</v>
      </c>
      <c r="M141" s="46">
        <v>11</v>
      </c>
      <c r="N141" s="47">
        <v>11</v>
      </c>
      <c r="O141" s="48">
        <v>1</v>
      </c>
      <c r="P141" s="93">
        <v>6</v>
      </c>
      <c r="Q141" s="94">
        <v>10</v>
      </c>
      <c r="R141" s="91">
        <f>P141+Q141</f>
        <v>16</v>
      </c>
      <c r="S141" s="95">
        <v>3</v>
      </c>
    </row>
    <row r="142" spans="1:19" ht="19.5" customHeight="1" thickBot="1">
      <c r="A142" s="187"/>
      <c r="B142" s="76" t="s">
        <v>148</v>
      </c>
      <c r="C142" s="17">
        <f>C141</f>
        <v>0</v>
      </c>
      <c r="D142" s="16">
        <f>D141</f>
        <v>1</v>
      </c>
      <c r="E142" s="17">
        <f aca="true" t="shared" si="43" ref="E142:S142">E141</f>
        <v>1</v>
      </c>
      <c r="F142" s="17">
        <f t="shared" si="43"/>
        <v>1</v>
      </c>
      <c r="G142" s="16">
        <f t="shared" si="43"/>
        <v>1</v>
      </c>
      <c r="H142" s="21">
        <f t="shared" si="43"/>
        <v>4</v>
      </c>
      <c r="I142" s="18">
        <f t="shared" si="43"/>
        <v>8</v>
      </c>
      <c r="J142" s="17">
        <f t="shared" si="43"/>
        <v>8</v>
      </c>
      <c r="K142" s="17">
        <f t="shared" si="43"/>
        <v>6</v>
      </c>
      <c r="L142" s="39">
        <f t="shared" si="43"/>
        <v>22</v>
      </c>
      <c r="M142" s="19">
        <f t="shared" si="43"/>
        <v>11</v>
      </c>
      <c r="N142" s="20">
        <f t="shared" si="43"/>
        <v>11</v>
      </c>
      <c r="O142" s="41">
        <f t="shared" si="43"/>
        <v>1</v>
      </c>
      <c r="P142" s="11">
        <f t="shared" si="43"/>
        <v>6</v>
      </c>
      <c r="Q142" s="75">
        <f t="shared" si="43"/>
        <v>10</v>
      </c>
      <c r="R142" s="23">
        <f t="shared" si="43"/>
        <v>16</v>
      </c>
      <c r="S142" s="23">
        <f t="shared" si="43"/>
        <v>3</v>
      </c>
    </row>
    <row r="143" spans="1:19" ht="19.5" customHeight="1" thickBot="1">
      <c r="A143" s="70" t="s">
        <v>146</v>
      </c>
      <c r="B143" s="72" t="s">
        <v>147</v>
      </c>
      <c r="C143" s="14"/>
      <c r="D143" s="12">
        <v>2</v>
      </c>
      <c r="E143" s="12">
        <v>2</v>
      </c>
      <c r="F143" s="12">
        <v>2</v>
      </c>
      <c r="G143" s="14"/>
      <c r="H143" s="21">
        <f>SUM(C143:G143)</f>
        <v>6</v>
      </c>
      <c r="I143" s="13">
        <v>80</v>
      </c>
      <c r="J143" s="12">
        <v>78</v>
      </c>
      <c r="K143" s="12">
        <v>79</v>
      </c>
      <c r="L143" s="12">
        <f>SUM(I143:K143)</f>
        <v>237</v>
      </c>
      <c r="M143" s="24">
        <v>117</v>
      </c>
      <c r="N143" s="15">
        <v>120</v>
      </c>
      <c r="O143" s="11"/>
      <c r="P143" s="25">
        <v>6</v>
      </c>
      <c r="Q143" s="75">
        <v>8</v>
      </c>
      <c r="R143" s="21">
        <f>SUM(P143:Q143)</f>
        <v>14</v>
      </c>
      <c r="S143" s="111">
        <v>1</v>
      </c>
    </row>
    <row r="144" spans="1:19" s="2" customFormat="1" ht="19.5" customHeight="1" thickBot="1">
      <c r="A144" s="112" t="s">
        <v>108</v>
      </c>
      <c r="B144" s="72"/>
      <c r="C144" s="26">
        <f aca="true" t="shared" si="44" ref="C144:S144">SUM(C32,C36,C42,C47,C54,C59,C63,C68,C77,C82,C85,C92,C94,C96,C99,C101,C103,C90,C108,C110,C112,C115,C118,C121,C124)+SUM(C126,C130,C128,C132,C134,C136,C138,C140,C142,C106,C143)</f>
        <v>0</v>
      </c>
      <c r="D144" s="27">
        <f t="shared" si="44"/>
        <v>318</v>
      </c>
      <c r="E144" s="27">
        <f t="shared" si="44"/>
        <v>319</v>
      </c>
      <c r="F144" s="27">
        <f t="shared" si="44"/>
        <v>319</v>
      </c>
      <c r="G144" s="27">
        <f t="shared" si="44"/>
        <v>305</v>
      </c>
      <c r="H144" s="28">
        <f t="shared" si="44"/>
        <v>1261</v>
      </c>
      <c r="I144" s="26">
        <f t="shared" si="44"/>
        <v>10424</v>
      </c>
      <c r="J144" s="27">
        <f t="shared" si="44"/>
        <v>10464</v>
      </c>
      <c r="K144" s="27">
        <f t="shared" si="44"/>
        <v>10284</v>
      </c>
      <c r="L144" s="27">
        <f t="shared" si="44"/>
        <v>31172</v>
      </c>
      <c r="M144" s="29">
        <f t="shared" si="44"/>
        <v>15727</v>
      </c>
      <c r="N144" s="30">
        <f t="shared" si="44"/>
        <v>15445</v>
      </c>
      <c r="O144" s="31">
        <f t="shared" si="44"/>
        <v>1152</v>
      </c>
      <c r="P144" s="32">
        <f t="shared" si="44"/>
        <v>1447</v>
      </c>
      <c r="Q144" s="33">
        <f t="shared" si="44"/>
        <v>1082</v>
      </c>
      <c r="R144" s="28">
        <f t="shared" si="44"/>
        <v>2529</v>
      </c>
      <c r="S144" s="34">
        <f t="shared" si="44"/>
        <v>342</v>
      </c>
    </row>
    <row r="145" spans="1:19" ht="19.5" customHeight="1">
      <c r="A145" s="113"/>
      <c r="B145" s="3" t="s">
        <v>134</v>
      </c>
      <c r="C145" s="63"/>
      <c r="D145" s="64">
        <v>1</v>
      </c>
      <c r="E145" s="64">
        <v>2</v>
      </c>
      <c r="F145" s="64">
        <v>2</v>
      </c>
      <c r="G145" s="65"/>
      <c r="H145" s="91">
        <f>SUM(C145:G145)</f>
        <v>5</v>
      </c>
      <c r="I145" s="66">
        <v>38</v>
      </c>
      <c r="J145" s="64">
        <v>32</v>
      </c>
      <c r="K145" s="64">
        <v>30</v>
      </c>
      <c r="L145" s="64">
        <f>SUM(I145:K145)</f>
        <v>100</v>
      </c>
      <c r="M145" s="114">
        <v>62</v>
      </c>
      <c r="N145" s="115">
        <v>38</v>
      </c>
      <c r="O145" s="116"/>
      <c r="P145" s="93">
        <v>9</v>
      </c>
      <c r="Q145" s="94">
        <v>5</v>
      </c>
      <c r="R145" s="91">
        <f>SUM(P145:Q145)</f>
        <v>14</v>
      </c>
      <c r="S145" s="117">
        <v>1</v>
      </c>
    </row>
    <row r="146" spans="1:19" ht="19.5" customHeight="1">
      <c r="A146" s="113"/>
      <c r="B146" s="3" t="s">
        <v>109</v>
      </c>
      <c r="C146" s="67" t="s">
        <v>165</v>
      </c>
      <c r="D146" s="6"/>
      <c r="E146" s="5"/>
      <c r="F146" s="5"/>
      <c r="G146" s="5"/>
      <c r="H146" s="74"/>
      <c r="I146" s="61"/>
      <c r="J146" s="50"/>
      <c r="K146" s="50"/>
      <c r="L146" s="5"/>
      <c r="M146" s="51"/>
      <c r="N146" s="53"/>
      <c r="O146" s="58"/>
      <c r="P146" s="6"/>
      <c r="Q146" s="98"/>
      <c r="R146" s="74"/>
      <c r="S146" s="74"/>
    </row>
    <row r="147" spans="1:19" ht="19.5" customHeight="1">
      <c r="A147" s="85" t="s">
        <v>122</v>
      </c>
      <c r="B147" s="3" t="s">
        <v>110</v>
      </c>
      <c r="C147" s="68"/>
      <c r="D147" s="5">
        <v>4</v>
      </c>
      <c r="E147" s="5">
        <v>4</v>
      </c>
      <c r="F147" s="5">
        <v>4</v>
      </c>
      <c r="G147" s="8"/>
      <c r="H147" s="96">
        <f aca="true" t="shared" si="45" ref="H147:H155">SUM(C147:G147)</f>
        <v>12</v>
      </c>
      <c r="I147" s="7">
        <v>183</v>
      </c>
      <c r="J147" s="5">
        <v>175</v>
      </c>
      <c r="K147" s="5">
        <v>179</v>
      </c>
      <c r="L147" s="5">
        <f aca="true" t="shared" si="46" ref="L147:L155">SUM(I147:K147)</f>
        <v>537</v>
      </c>
      <c r="M147" s="118">
        <v>537</v>
      </c>
      <c r="N147" s="9"/>
      <c r="O147" s="6"/>
      <c r="P147" s="97">
        <v>26</v>
      </c>
      <c r="Q147" s="98">
        <v>3</v>
      </c>
      <c r="R147" s="96">
        <f aca="true" t="shared" si="47" ref="R147:R155">SUM(P147:Q147)</f>
        <v>29</v>
      </c>
      <c r="S147" s="119">
        <v>3</v>
      </c>
    </row>
    <row r="148" spans="1:19" ht="19.5" customHeight="1">
      <c r="A148" s="85"/>
      <c r="B148" s="3" t="s">
        <v>111</v>
      </c>
      <c r="C148" s="68"/>
      <c r="D148" s="5">
        <v>9</v>
      </c>
      <c r="E148" s="5">
        <v>9</v>
      </c>
      <c r="F148" s="5">
        <v>9</v>
      </c>
      <c r="G148" s="5"/>
      <c r="H148" s="96">
        <f t="shared" si="45"/>
        <v>27</v>
      </c>
      <c r="I148" s="5">
        <v>330</v>
      </c>
      <c r="J148" s="5">
        <v>346</v>
      </c>
      <c r="K148" s="5">
        <v>309</v>
      </c>
      <c r="L148" s="5">
        <f t="shared" si="46"/>
        <v>985</v>
      </c>
      <c r="M148" s="118">
        <v>369</v>
      </c>
      <c r="N148" s="120">
        <v>616</v>
      </c>
      <c r="O148" s="6"/>
      <c r="P148" s="97">
        <v>38</v>
      </c>
      <c r="Q148" s="7">
        <v>19</v>
      </c>
      <c r="R148" s="8">
        <f t="shared" si="47"/>
        <v>57</v>
      </c>
      <c r="S148" s="99">
        <v>5</v>
      </c>
    </row>
    <row r="149" spans="1:19" ht="19.5" customHeight="1">
      <c r="A149" s="85"/>
      <c r="B149" s="3" t="s">
        <v>112</v>
      </c>
      <c r="C149" s="68"/>
      <c r="D149" s="5">
        <v>4</v>
      </c>
      <c r="E149" s="5">
        <v>4</v>
      </c>
      <c r="F149" s="5">
        <v>4</v>
      </c>
      <c r="G149" s="8"/>
      <c r="H149" s="96">
        <f t="shared" si="45"/>
        <v>12</v>
      </c>
      <c r="I149" s="7">
        <v>155</v>
      </c>
      <c r="J149" s="5">
        <v>155</v>
      </c>
      <c r="K149" s="5">
        <v>158</v>
      </c>
      <c r="L149" s="5">
        <f t="shared" si="46"/>
        <v>468</v>
      </c>
      <c r="M149" s="118">
        <v>261</v>
      </c>
      <c r="N149" s="9">
        <v>207</v>
      </c>
      <c r="O149" s="6"/>
      <c r="P149" s="97">
        <v>21</v>
      </c>
      <c r="Q149" s="98">
        <v>8</v>
      </c>
      <c r="R149" s="96">
        <f t="shared" si="47"/>
        <v>29</v>
      </c>
      <c r="S149" s="119">
        <v>4</v>
      </c>
    </row>
    <row r="150" spans="1:19" ht="19.5" customHeight="1">
      <c r="A150" s="85"/>
      <c r="B150" s="3" t="s">
        <v>166</v>
      </c>
      <c r="C150" s="68"/>
      <c r="D150" s="5">
        <v>3</v>
      </c>
      <c r="E150" s="5">
        <v>3</v>
      </c>
      <c r="F150" s="5">
        <v>3</v>
      </c>
      <c r="G150" s="8"/>
      <c r="H150" s="96">
        <f t="shared" si="45"/>
        <v>9</v>
      </c>
      <c r="I150" s="7">
        <v>93</v>
      </c>
      <c r="J150" s="5">
        <v>83</v>
      </c>
      <c r="K150" s="5">
        <v>94</v>
      </c>
      <c r="L150" s="5">
        <f t="shared" si="46"/>
        <v>270</v>
      </c>
      <c r="M150" s="118">
        <v>135</v>
      </c>
      <c r="N150" s="9">
        <v>135</v>
      </c>
      <c r="O150" s="6"/>
      <c r="P150" s="97">
        <v>13</v>
      </c>
      <c r="Q150" s="98">
        <v>6</v>
      </c>
      <c r="R150" s="96">
        <f t="shared" si="47"/>
        <v>19</v>
      </c>
      <c r="S150" s="119">
        <v>2</v>
      </c>
    </row>
    <row r="151" spans="1:19" ht="19.5" customHeight="1">
      <c r="A151" s="85"/>
      <c r="B151" s="3" t="s">
        <v>113</v>
      </c>
      <c r="C151" s="68"/>
      <c r="D151" s="5">
        <v>4</v>
      </c>
      <c r="E151" s="5">
        <v>5</v>
      </c>
      <c r="F151" s="5">
        <v>4</v>
      </c>
      <c r="G151" s="8"/>
      <c r="H151" s="96">
        <f t="shared" si="45"/>
        <v>13</v>
      </c>
      <c r="I151" s="7">
        <v>159</v>
      </c>
      <c r="J151" s="5">
        <v>177</v>
      </c>
      <c r="K151" s="5">
        <v>153</v>
      </c>
      <c r="L151" s="5">
        <f t="shared" si="46"/>
        <v>489</v>
      </c>
      <c r="M151" s="118">
        <v>307</v>
      </c>
      <c r="N151" s="9">
        <v>182</v>
      </c>
      <c r="O151" s="6"/>
      <c r="P151" s="97">
        <v>21</v>
      </c>
      <c r="Q151" s="98">
        <v>8</v>
      </c>
      <c r="R151" s="96">
        <f t="shared" si="47"/>
        <v>29</v>
      </c>
      <c r="S151" s="119">
        <v>4</v>
      </c>
    </row>
    <row r="152" spans="1:19" ht="19.5" customHeight="1">
      <c r="A152" s="85"/>
      <c r="B152" s="3" t="s">
        <v>114</v>
      </c>
      <c r="C152" s="68">
        <v>0</v>
      </c>
      <c r="D152" s="5">
        <v>3</v>
      </c>
      <c r="E152" s="5">
        <v>4</v>
      </c>
      <c r="F152" s="5">
        <v>2</v>
      </c>
      <c r="G152" s="8">
        <v>0</v>
      </c>
      <c r="H152" s="96">
        <f t="shared" si="45"/>
        <v>9</v>
      </c>
      <c r="I152" s="7">
        <v>81</v>
      </c>
      <c r="J152" s="7">
        <v>83</v>
      </c>
      <c r="K152" s="7">
        <v>55</v>
      </c>
      <c r="L152" s="5">
        <f t="shared" si="46"/>
        <v>219</v>
      </c>
      <c r="M152" s="118">
        <v>0</v>
      </c>
      <c r="N152" s="9">
        <v>219</v>
      </c>
      <c r="O152" s="6">
        <v>0</v>
      </c>
      <c r="P152" s="97">
        <v>9</v>
      </c>
      <c r="Q152" s="98">
        <v>12</v>
      </c>
      <c r="R152" s="96">
        <f t="shared" si="47"/>
        <v>21</v>
      </c>
      <c r="S152" s="119">
        <v>2</v>
      </c>
    </row>
    <row r="153" spans="1:20" s="1" customFormat="1" ht="19.5" customHeight="1">
      <c r="A153" s="85" t="s">
        <v>123</v>
      </c>
      <c r="B153" s="3" t="s">
        <v>115</v>
      </c>
      <c r="C153" s="68"/>
      <c r="D153" s="5">
        <v>5</v>
      </c>
      <c r="E153" s="5">
        <v>5</v>
      </c>
      <c r="F153" s="5">
        <v>5</v>
      </c>
      <c r="G153" s="8"/>
      <c r="H153" s="96">
        <f t="shared" si="45"/>
        <v>15</v>
      </c>
      <c r="I153" s="7">
        <v>250</v>
      </c>
      <c r="J153" s="5">
        <v>254</v>
      </c>
      <c r="K153" s="5">
        <v>217</v>
      </c>
      <c r="L153" s="5">
        <f t="shared" si="46"/>
        <v>721</v>
      </c>
      <c r="M153" s="118">
        <v>586</v>
      </c>
      <c r="N153" s="9">
        <v>135</v>
      </c>
      <c r="O153" s="6"/>
      <c r="P153" s="97">
        <v>26</v>
      </c>
      <c r="Q153" s="98">
        <v>7</v>
      </c>
      <c r="R153" s="96">
        <f t="shared" si="47"/>
        <v>33</v>
      </c>
      <c r="S153" s="119">
        <v>4</v>
      </c>
      <c r="T153" s="42"/>
    </row>
    <row r="154" spans="1:19" ht="19.5" customHeight="1">
      <c r="A154" s="85"/>
      <c r="B154" s="71" t="s">
        <v>124</v>
      </c>
      <c r="C154" s="68"/>
      <c r="D154" s="5">
        <v>3</v>
      </c>
      <c r="E154" s="5">
        <v>3</v>
      </c>
      <c r="F154" s="5">
        <v>3</v>
      </c>
      <c r="G154" s="8"/>
      <c r="H154" s="96">
        <f t="shared" si="45"/>
        <v>9</v>
      </c>
      <c r="I154" s="7">
        <v>84</v>
      </c>
      <c r="J154" s="5">
        <v>95</v>
      </c>
      <c r="K154" s="5">
        <v>94</v>
      </c>
      <c r="L154" s="5">
        <f t="shared" si="46"/>
        <v>273</v>
      </c>
      <c r="M154" s="118">
        <v>127</v>
      </c>
      <c r="N154" s="9">
        <v>146</v>
      </c>
      <c r="O154" s="6"/>
      <c r="P154" s="97">
        <v>15</v>
      </c>
      <c r="Q154" s="98">
        <v>7</v>
      </c>
      <c r="R154" s="96">
        <f t="shared" si="47"/>
        <v>22</v>
      </c>
      <c r="S154" s="119">
        <v>6</v>
      </c>
    </row>
    <row r="155" spans="1:19" ht="19.5" customHeight="1" thickBot="1">
      <c r="A155" s="85"/>
      <c r="B155" s="121" t="s">
        <v>129</v>
      </c>
      <c r="C155" s="69"/>
      <c r="D155" s="12">
        <v>4</v>
      </c>
      <c r="E155" s="12">
        <v>4</v>
      </c>
      <c r="F155" s="12">
        <v>4</v>
      </c>
      <c r="G155" s="14"/>
      <c r="H155" s="21">
        <f t="shared" si="45"/>
        <v>12</v>
      </c>
      <c r="I155" s="13">
        <v>160</v>
      </c>
      <c r="J155" s="12">
        <v>141</v>
      </c>
      <c r="K155" s="12">
        <v>143</v>
      </c>
      <c r="L155" s="12">
        <f t="shared" si="46"/>
        <v>444</v>
      </c>
      <c r="M155" s="24">
        <v>230</v>
      </c>
      <c r="N155" s="15">
        <v>214</v>
      </c>
      <c r="O155" s="11"/>
      <c r="P155" s="25">
        <v>17</v>
      </c>
      <c r="Q155" s="75">
        <v>12</v>
      </c>
      <c r="R155" s="21">
        <f t="shared" si="47"/>
        <v>29</v>
      </c>
      <c r="S155" s="111">
        <v>2</v>
      </c>
    </row>
    <row r="156" spans="1:19" s="2" customFormat="1" ht="19.5" customHeight="1" thickBot="1">
      <c r="A156" s="112" t="s">
        <v>116</v>
      </c>
      <c r="B156" s="72"/>
      <c r="C156" s="27">
        <f>SUM(C145:C155)</f>
        <v>0</v>
      </c>
      <c r="D156" s="35">
        <f>SUM(D145:D155)</f>
        <v>40</v>
      </c>
      <c r="E156" s="27">
        <f aca="true" t="shared" si="48" ref="E156:R156">SUM(E145:E155)</f>
        <v>43</v>
      </c>
      <c r="F156" s="27">
        <f t="shared" si="48"/>
        <v>40</v>
      </c>
      <c r="G156" s="27">
        <f t="shared" si="48"/>
        <v>0</v>
      </c>
      <c r="H156" s="28">
        <f t="shared" si="48"/>
        <v>123</v>
      </c>
      <c r="I156" s="33">
        <f t="shared" si="48"/>
        <v>1533</v>
      </c>
      <c r="J156" s="27">
        <f t="shared" si="48"/>
        <v>1541</v>
      </c>
      <c r="K156" s="27">
        <f t="shared" si="48"/>
        <v>1432</v>
      </c>
      <c r="L156" s="27">
        <f t="shared" si="48"/>
        <v>4506</v>
      </c>
      <c r="M156" s="122">
        <f t="shared" si="48"/>
        <v>2614</v>
      </c>
      <c r="N156" s="30">
        <f t="shared" si="48"/>
        <v>1892</v>
      </c>
      <c r="O156" s="31">
        <f t="shared" si="48"/>
        <v>0</v>
      </c>
      <c r="P156" s="123">
        <f t="shared" si="48"/>
        <v>195</v>
      </c>
      <c r="Q156" s="124">
        <f t="shared" si="48"/>
        <v>87</v>
      </c>
      <c r="R156" s="31">
        <f t="shared" si="48"/>
        <v>282</v>
      </c>
      <c r="S156" s="31">
        <f>SUM(S145:S155)</f>
        <v>33</v>
      </c>
    </row>
    <row r="157" spans="1:19" ht="19.5" customHeight="1" thickBot="1">
      <c r="A157" s="86" t="s">
        <v>117</v>
      </c>
      <c r="B157" s="73" t="s">
        <v>118</v>
      </c>
      <c r="C157" s="14"/>
      <c r="D157" s="12">
        <v>4</v>
      </c>
      <c r="E157" s="12">
        <v>4</v>
      </c>
      <c r="F157" s="12">
        <v>4</v>
      </c>
      <c r="G157" s="14">
        <v>3</v>
      </c>
      <c r="H157" s="21">
        <f>SUM(C157:G157)</f>
        <v>15</v>
      </c>
      <c r="I157" s="13">
        <v>136</v>
      </c>
      <c r="J157" s="12">
        <v>135</v>
      </c>
      <c r="K157" s="12">
        <v>136</v>
      </c>
      <c r="L157" s="12">
        <f>SUM(I157:K157)</f>
        <v>407</v>
      </c>
      <c r="M157" s="24">
        <v>189</v>
      </c>
      <c r="N157" s="15">
        <v>218</v>
      </c>
      <c r="O157" s="11">
        <v>17</v>
      </c>
      <c r="P157" s="25">
        <v>20</v>
      </c>
      <c r="Q157" s="75">
        <v>9</v>
      </c>
      <c r="R157" s="21">
        <f>SUM(P157:Q157)</f>
        <v>29</v>
      </c>
      <c r="S157" s="111">
        <v>1</v>
      </c>
    </row>
    <row r="158" spans="1:19" s="2" customFormat="1" ht="19.5" customHeight="1" thickBot="1">
      <c r="A158" s="72" t="s">
        <v>128</v>
      </c>
      <c r="B158" s="112"/>
      <c r="C158" s="36">
        <f>SUM(C144,C156,C157)</f>
        <v>0</v>
      </c>
      <c r="D158" s="37">
        <f>SUM(D144,D156,D157)</f>
        <v>362</v>
      </c>
      <c r="E158" s="38">
        <f aca="true" t="shared" si="49" ref="E158:S158">SUM(E144,E156,E157)</f>
        <v>366</v>
      </c>
      <c r="F158" s="38">
        <f t="shared" si="49"/>
        <v>363</v>
      </c>
      <c r="G158" s="38">
        <f t="shared" si="49"/>
        <v>308</v>
      </c>
      <c r="H158" s="28">
        <f t="shared" si="49"/>
        <v>1399</v>
      </c>
      <c r="I158" s="77">
        <f t="shared" si="49"/>
        <v>12093</v>
      </c>
      <c r="J158" s="38">
        <f t="shared" si="49"/>
        <v>12140</v>
      </c>
      <c r="K158" s="38">
        <f t="shared" si="49"/>
        <v>11852</v>
      </c>
      <c r="L158" s="38">
        <f t="shared" si="49"/>
        <v>36085</v>
      </c>
      <c r="M158" s="78">
        <f t="shared" si="49"/>
        <v>18530</v>
      </c>
      <c r="N158" s="79">
        <f t="shared" si="49"/>
        <v>17555</v>
      </c>
      <c r="O158" s="80">
        <f t="shared" si="49"/>
        <v>1169</v>
      </c>
      <c r="P158" s="37">
        <f t="shared" si="49"/>
        <v>1662</v>
      </c>
      <c r="Q158" s="81">
        <f t="shared" si="49"/>
        <v>1178</v>
      </c>
      <c r="R158" s="80">
        <f t="shared" si="49"/>
        <v>2840</v>
      </c>
      <c r="S158" s="80">
        <f t="shared" si="49"/>
        <v>376</v>
      </c>
    </row>
  </sheetData>
  <sheetProtection/>
  <mergeCells count="56">
    <mergeCell ref="A139:A140"/>
    <mergeCell ref="A141:A142"/>
    <mergeCell ref="A131:A132"/>
    <mergeCell ref="A133:A134"/>
    <mergeCell ref="A135:A136"/>
    <mergeCell ref="A137:A138"/>
    <mergeCell ref="A116:A118"/>
    <mergeCell ref="A119:A121"/>
    <mergeCell ref="A122:A124"/>
    <mergeCell ref="A125:A126"/>
    <mergeCell ref="A127:A128"/>
    <mergeCell ref="A129:A130"/>
    <mergeCell ref="A104:A106"/>
    <mergeCell ref="A107:A108"/>
    <mergeCell ref="A109:A110"/>
    <mergeCell ref="A111:A112"/>
    <mergeCell ref="A113:A115"/>
    <mergeCell ref="A91:A92"/>
    <mergeCell ref="A93:A94"/>
    <mergeCell ref="A95:A96"/>
    <mergeCell ref="A97:A99"/>
    <mergeCell ref="A100:A101"/>
    <mergeCell ref="A102:A103"/>
    <mergeCell ref="A60:A63"/>
    <mergeCell ref="A64:A68"/>
    <mergeCell ref="A69:A77"/>
    <mergeCell ref="A78:A82"/>
    <mergeCell ref="A83:A85"/>
    <mergeCell ref="A86:A90"/>
    <mergeCell ref="A11:A32"/>
    <mergeCell ref="A33:A36"/>
    <mergeCell ref="A37:A42"/>
    <mergeCell ref="A43:A47"/>
    <mergeCell ref="A48:A54"/>
    <mergeCell ref="A55:A59"/>
    <mergeCell ref="N5:N10"/>
    <mergeCell ref="O5:O10"/>
    <mergeCell ref="P5:R9"/>
    <mergeCell ref="P3:R4"/>
    <mergeCell ref="S3:S9"/>
    <mergeCell ref="C4:C10"/>
    <mergeCell ref="D4:D10"/>
    <mergeCell ref="E4:E10"/>
    <mergeCell ref="F4:F10"/>
    <mergeCell ref="G4:G10"/>
    <mergeCell ref="H4:H10"/>
    <mergeCell ref="I4:I10"/>
    <mergeCell ref="J4:J10"/>
    <mergeCell ref="A3:A10"/>
    <mergeCell ref="B3:B10"/>
    <mergeCell ref="C3:H3"/>
    <mergeCell ref="I3:O3"/>
    <mergeCell ref="K4:K10"/>
    <mergeCell ref="L4:L10"/>
    <mergeCell ref="M4:O4"/>
    <mergeCell ref="M5:M10"/>
  </mergeCells>
  <printOptions/>
  <pageMargins left="0.31" right="0.15748031496062992" top="0.45" bottom="0.26" header="0.41" footer="0.2"/>
  <pageSetup firstPageNumber="1" useFirstPageNumber="1" horizontalDpi="600" verticalDpi="600" orientation="portrait" paperSize="9" scale="83" r:id="rId1"/>
  <headerFooter alignWithMargins="0">
    <oddFooter>&amp;C&amp;P ページ</oddFooter>
  </headerFooter>
  <rowBreaks count="3" manualBreakCount="3">
    <brk id="47" max="18" man="1"/>
    <brk id="85" max="18" man="1"/>
    <brk id="12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KY-SOU56</dc:creator>
  <cp:keywords/>
  <dc:description/>
  <cp:lastModifiedBy>奈良県</cp:lastModifiedBy>
  <cp:lastPrinted>2020-11-24T08:04:20Z</cp:lastPrinted>
  <dcterms:created xsi:type="dcterms:W3CDTF">2019-05-28T02:32:06Z</dcterms:created>
  <dcterms:modified xsi:type="dcterms:W3CDTF">2020-11-30T02:04:50Z</dcterms:modified>
  <cp:category/>
  <cp:version/>
  <cp:contentType/>
  <cp:contentStatus/>
</cp:coreProperties>
</file>