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5010" windowHeight="8760" activeTab="0"/>
  </bookViews>
  <sheets>
    <sheet name="8" sheetId="1" r:id="rId1"/>
  </sheets>
  <definedNames>
    <definedName name="_２０">'8'!$A$1:$P$57</definedName>
    <definedName name="_２４">'8'!$A$1:$D$57</definedName>
    <definedName name="_２５Ｂ">'8'!$A$1:$D$58</definedName>
    <definedName name="_７">'8'!$A$1:$D$58</definedName>
    <definedName name="_xlnm.Print_Area" localSheetId="0">'8'!$A$1:$X$57</definedName>
  </definedNames>
  <calcPr fullCalcOnLoad="1"/>
</workbook>
</file>

<file path=xl/sharedStrings.xml><?xml version="1.0" encoding="utf-8"?>
<sst xmlns="http://schemas.openxmlformats.org/spreadsheetml/2006/main" count="78" uniqueCount="78">
  <si>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</si>
  <si>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</si>
  <si>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</si>
  <si>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</si>
  <si>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</si>
  <si>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</si>
  <si>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</si>
  <si>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</si>
  <si>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</si>
  <si>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</si>
  <si>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</si>
  <si>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</si>
  <si>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</si>
  <si>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75～79</t>
  </si>
  <si>
    <t>80～84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</si>
  <si>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</si>
  <si>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</si>
  <si>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</si>
  <si>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</si>
  <si>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</si>
  <si>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</si>
  <si>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</si>
  <si>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</si>
  <si>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</si>
  <si>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</si>
  <si>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</si>
  <si>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</si>
  <si>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</si>
  <si>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</si>
  <si>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</si>
  <si>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</si>
  <si>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</si>
  <si>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</si>
  <si>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</si>
  <si>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</si>
  <si>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</si>
  <si>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</si>
  <si>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</si>
  <si>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</si>
  <si>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</si>
  <si>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</si>
  <si>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</si>
  <si>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</si>
  <si>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</si>
  <si>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</si>
  <si>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</si>
  <si>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</si>
  <si>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</si>
  <si>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</si>
  <si>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</si>
  <si>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</si>
  <si>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</si>
  <si>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</si>
  <si>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</si>
  <si>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</si>
  <si>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</si>
  <si>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</si>
  <si>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</si>
  <si>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</si>
  <si>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</si>
  <si>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0～14歳
年少人口</t>
  </si>
  <si>
    <t>15～64歳
生産年齢人口</t>
  </si>
  <si>
    <t>85　歳
以　上</t>
  </si>
  <si>
    <t>葛　城　市</t>
  </si>
  <si>
    <t>宇　陀　市</t>
  </si>
  <si>
    <t>65歳以上
老年人口</t>
  </si>
  <si>
    <t>市町村別</t>
  </si>
  <si>
    <t>0～4歳</t>
  </si>
  <si>
    <t>70～74</t>
  </si>
  <si>
    <t>８.　市　　町　　村　　別　  年</t>
  </si>
  <si>
    <t>(単位：人)</t>
  </si>
  <si>
    <t>県 　　 計</t>
  </si>
  <si>
    <t>（平成29年10月１日現在）</t>
  </si>
  <si>
    <t>　齢    階　　級　　別　　推　　計　　人　　口</t>
  </si>
  <si>
    <t>総　数</t>
  </si>
  <si>
    <t>北 葛 城 郡</t>
  </si>
  <si>
    <t>資料：県統計課「推計人口年報」</t>
  </si>
  <si>
    <t>年齢
不詳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</si>
</sst>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&quot;△&quot;#,##0;&quot;－&quot;"/>
    <numFmt numFmtId="195" formatCode="#,##0_);[Red]\(#,##0\)"/>
    <numFmt numFmtId="196" formatCode="#,##0_ 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right" vertical="center"/>
      <protection locked="0"/>
    </xf>
    <xf numFmtId="194" fontId="6" fillId="0" borderId="11" xfId="0" applyNumberFormat="1" applyFont="1" applyBorder="1" applyAlignment="1" applyProtection="1">
      <alignment vertical="center"/>
      <protection locked="0"/>
    </xf>
    <xf numFmtId="194" fontId="6" fillId="0" borderId="0" xfId="0" applyNumberFormat="1" applyFont="1" applyBorder="1" applyAlignment="1" applyProtection="1">
      <alignment vertical="center"/>
      <protection/>
    </xf>
    <xf numFmtId="194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vertical="center"/>
      <protection locked="0"/>
    </xf>
    <xf numFmtId="194" fontId="6" fillId="0" borderId="14" xfId="0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9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8" fillId="0" borderId="11" xfId="0" applyNumberFormat="1" applyFont="1" applyBorder="1" applyAlignment="1" applyProtection="1">
      <alignment vertical="center"/>
      <protection/>
    </xf>
    <xf numFmtId="194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38" fontId="6" fillId="0" borderId="0" xfId="48" applyFont="1" applyAlignment="1">
      <alignment/>
    </xf>
    <xf numFmtId="38" fontId="8" fillId="0" borderId="0" xfId="48" applyFont="1" applyAlignment="1">
      <alignment/>
    </xf>
    <xf numFmtId="38" fontId="6" fillId="0" borderId="11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2" xfId="48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Alignment="1">
      <alignment vertical="center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194" fontId="8" fillId="0" borderId="14" xfId="0" applyNumberFormat="1" applyFont="1" applyBorder="1" applyAlignment="1" applyProtection="1">
      <alignment vertical="center"/>
      <protection locked="0"/>
    </xf>
    <xf numFmtId="194" fontId="8" fillId="0" borderId="1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94" fontId="8" fillId="0" borderId="11" xfId="0" applyNumberFormat="1" applyFont="1" applyBorder="1" applyAlignment="1" applyProtection="1">
      <alignment vertical="center"/>
      <protection locked="0"/>
    </xf>
    <xf numFmtId="194" fontId="8" fillId="0" borderId="0" xfId="0" applyNumberFormat="1" applyFont="1" applyBorder="1" applyAlignment="1" applyProtection="1">
      <alignment vertical="center"/>
      <protection locked="0"/>
    </xf>
    <xf numFmtId="194" fontId="8" fillId="0" borderId="0" xfId="0" applyNumberFormat="1" applyFont="1" applyAlignment="1" applyProtection="1">
      <alignment vertical="center"/>
      <protection locked="0"/>
    </xf>
    <xf numFmtId="194" fontId="8" fillId="0" borderId="11" xfId="0" applyNumberFormat="1" applyFont="1" applyBorder="1" applyAlignment="1" applyProtection="1">
      <alignment vertical="center"/>
      <protection/>
    </xf>
    <xf numFmtId="194" fontId="8" fillId="0" borderId="0" xfId="0" applyNumberFormat="1" applyFont="1" applyBorder="1" applyAlignment="1" applyProtection="1">
      <alignment vertical="center"/>
      <protection/>
    </xf>
    <xf numFmtId="38" fontId="8" fillId="0" borderId="0" xfId="48" applyFont="1" applyAlignment="1">
      <alignment vertical="center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79"/>
  <sheetViews>
    <sheetView tabSelected="1" view="pageBreakPreview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7" sqref="U7"/>
    </sheetView>
  </sheetViews>
  <sheetFormatPr defaultColWidth="8.796875" defaultRowHeight="15"/>
  <cols>
    <col min="1" max="1" width="10" style="5" customWidth="1"/>
    <col min="2" max="2" width="9.3984375" style="5" bestFit="1" customWidth="1"/>
    <col min="3" max="11" width="6.69921875" style="1" bestFit="1" customWidth="1"/>
    <col min="12" max="15" width="6.59765625" style="1" customWidth="1"/>
    <col min="16" max="16" width="7.09765625" style="1" customWidth="1"/>
    <col min="17" max="19" width="6" style="1" customWidth="1"/>
    <col min="20" max="21" width="6" style="21" customWidth="1"/>
    <col min="22" max="22" width="7.5" style="21" customWidth="1"/>
    <col min="23" max="23" width="9" style="21" customWidth="1"/>
    <col min="24" max="24" width="7.3984375" style="1" customWidth="1"/>
    <col min="25" max="16384" width="8.69921875" style="1" customWidth="1"/>
  </cols>
  <sheetData>
    <row r="1" spans="1:24" s="2" customFormat="1" ht="18.75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 t="s">
        <v>73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 thickBot="1">
      <c r="A2" s="3" t="s">
        <v>70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V2" s="22"/>
      <c r="W2" s="22"/>
      <c r="X2" s="22" t="s">
        <v>72</v>
      </c>
    </row>
    <row r="3" spans="1:24" ht="27" customHeight="1">
      <c r="A3" s="28" t="s">
        <v>66</v>
      </c>
      <c r="B3" s="29" t="s">
        <v>74</v>
      </c>
      <c r="C3" s="29" t="s">
        <v>67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9" t="s">
        <v>5</v>
      </c>
      <c r="J3" s="30" t="s">
        <v>6</v>
      </c>
      <c r="K3" s="29" t="s">
        <v>7</v>
      </c>
      <c r="L3" s="31" t="s">
        <v>8</v>
      </c>
      <c r="M3" s="29" t="s">
        <v>9</v>
      </c>
      <c r="N3" s="29" t="s">
        <v>10</v>
      </c>
      <c r="O3" s="29" t="s">
        <v>11</v>
      </c>
      <c r="P3" s="29" t="s">
        <v>12</v>
      </c>
      <c r="Q3" s="29" t="s">
        <v>68</v>
      </c>
      <c r="R3" s="29" t="s">
        <v>13</v>
      </c>
      <c r="S3" s="29" t="s">
        <v>14</v>
      </c>
      <c r="T3" s="24" t="s">
        <v>62</v>
      </c>
      <c r="U3" s="24" t="s">
        <v>77</v>
      </c>
      <c r="V3" s="23" t="s">
        <v>60</v>
      </c>
      <c r="W3" s="50" t="s">
        <v>61</v>
      </c>
      <c r="X3" s="24" t="s">
        <v>65</v>
      </c>
    </row>
    <row r="4" spans="1:24" s="6" customFormat="1" ht="18" customHeight="1">
      <c r="A4" s="39" t="s">
        <v>71</v>
      </c>
      <c r="B4" s="40">
        <f>B6+B21</f>
        <v>1348257</v>
      </c>
      <c r="C4" s="41">
        <f aca="true" t="shared" si="0" ref="C4:X4">C6+C21</f>
        <v>48570</v>
      </c>
      <c r="D4" s="41">
        <f t="shared" si="0"/>
        <v>54816</v>
      </c>
      <c r="E4" s="41">
        <f t="shared" si="0"/>
        <v>59412</v>
      </c>
      <c r="F4" s="41">
        <f t="shared" si="0"/>
        <v>68451</v>
      </c>
      <c r="G4" s="41">
        <f t="shared" si="0"/>
        <v>65539</v>
      </c>
      <c r="H4" s="41">
        <f t="shared" si="0"/>
        <v>57954</v>
      </c>
      <c r="I4" s="41">
        <f t="shared" si="0"/>
        <v>64254</v>
      </c>
      <c r="J4" s="41">
        <f t="shared" si="0"/>
        <v>73244</v>
      </c>
      <c r="K4" s="41">
        <f t="shared" si="0"/>
        <v>93217</v>
      </c>
      <c r="L4" s="41">
        <f t="shared" si="0"/>
        <v>97215</v>
      </c>
      <c r="M4" s="41">
        <f t="shared" si="0"/>
        <v>85556</v>
      </c>
      <c r="N4" s="41">
        <f t="shared" si="0"/>
        <v>80227</v>
      </c>
      <c r="O4" s="41">
        <f t="shared" si="0"/>
        <v>84902</v>
      </c>
      <c r="P4" s="41">
        <f t="shared" si="0"/>
        <v>114314</v>
      </c>
      <c r="Q4" s="41">
        <f t="shared" si="0"/>
        <v>92176</v>
      </c>
      <c r="R4" s="41">
        <f t="shared" si="0"/>
        <v>80113</v>
      </c>
      <c r="S4" s="41">
        <f t="shared" si="0"/>
        <v>58334</v>
      </c>
      <c r="T4" s="41">
        <f t="shared" si="0"/>
        <v>59255</v>
      </c>
      <c r="U4" s="41">
        <f t="shared" si="0"/>
        <v>10708</v>
      </c>
      <c r="V4" s="40">
        <f t="shared" si="0"/>
        <v>162798</v>
      </c>
      <c r="W4" s="41">
        <f t="shared" si="0"/>
        <v>770559</v>
      </c>
      <c r="X4" s="41">
        <f t="shared" si="0"/>
        <v>404192</v>
      </c>
    </row>
    <row r="5" spans="1:24" ht="5.2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25"/>
      <c r="W5" s="10"/>
      <c r="X5" s="10"/>
    </row>
    <row r="6" spans="1:24" s="6" customFormat="1" ht="17.25" customHeight="1">
      <c r="A6" s="42" t="s">
        <v>15</v>
      </c>
      <c r="B6" s="43">
        <f>SUM(B8:B19)</f>
        <v>1070437</v>
      </c>
      <c r="C6" s="44">
        <f aca="true" t="shared" si="1" ref="C6:X6">SUM(C8:C19)</f>
        <v>39053</v>
      </c>
      <c r="D6" s="44">
        <f t="shared" si="1"/>
        <v>43985</v>
      </c>
      <c r="E6" s="44">
        <f t="shared" si="1"/>
        <v>47549</v>
      </c>
      <c r="F6" s="44">
        <f t="shared" si="1"/>
        <v>55343</v>
      </c>
      <c r="G6" s="44">
        <f t="shared" si="1"/>
        <v>53884</v>
      </c>
      <c r="H6" s="44">
        <f t="shared" si="1"/>
        <v>47015</v>
      </c>
      <c r="I6" s="44">
        <f t="shared" si="1"/>
        <v>51713</v>
      </c>
      <c r="J6" s="44">
        <f t="shared" si="1"/>
        <v>58807</v>
      </c>
      <c r="K6" s="44">
        <f t="shared" si="1"/>
        <v>75164</v>
      </c>
      <c r="L6" s="44">
        <f t="shared" si="1"/>
        <v>78623</v>
      </c>
      <c r="M6" s="44">
        <f t="shared" si="1"/>
        <v>68587</v>
      </c>
      <c r="N6" s="44">
        <f t="shared" si="1"/>
        <v>63256</v>
      </c>
      <c r="O6" s="44">
        <f t="shared" si="1"/>
        <v>66044</v>
      </c>
      <c r="P6" s="44">
        <f t="shared" si="1"/>
        <v>88718</v>
      </c>
      <c r="Q6" s="44">
        <f t="shared" si="1"/>
        <v>71473</v>
      </c>
      <c r="R6" s="44">
        <f t="shared" si="1"/>
        <v>61976</v>
      </c>
      <c r="S6" s="44">
        <f t="shared" si="1"/>
        <v>44872</v>
      </c>
      <c r="T6" s="44">
        <f t="shared" si="1"/>
        <v>44964</v>
      </c>
      <c r="U6" s="44">
        <f t="shared" si="1"/>
        <v>9411</v>
      </c>
      <c r="V6" s="43">
        <f t="shared" si="1"/>
        <v>130587</v>
      </c>
      <c r="W6" s="44">
        <f t="shared" si="1"/>
        <v>618436</v>
      </c>
      <c r="X6" s="44">
        <f t="shared" si="1"/>
        <v>312003</v>
      </c>
    </row>
    <row r="7" spans="1:24" s="6" customFormat="1" ht="5.25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3"/>
      <c r="U7" s="13"/>
      <c r="V7" s="26"/>
      <c r="W7" s="13"/>
      <c r="X7" s="13"/>
    </row>
    <row r="8" spans="1:24" ht="15.75" customHeight="1">
      <c r="A8" s="28" t="s">
        <v>16</v>
      </c>
      <c r="B8" s="15">
        <v>356992</v>
      </c>
      <c r="C8" s="32">
        <v>12420</v>
      </c>
      <c r="D8" s="32">
        <v>13872</v>
      </c>
      <c r="E8" s="32">
        <v>14974</v>
      </c>
      <c r="F8" s="32">
        <v>17262</v>
      </c>
      <c r="G8" s="32">
        <v>18819</v>
      </c>
      <c r="H8" s="32">
        <v>15750</v>
      </c>
      <c r="I8" s="32">
        <v>17246</v>
      </c>
      <c r="J8" s="32">
        <v>19318</v>
      </c>
      <c r="K8" s="32">
        <v>24933</v>
      </c>
      <c r="L8" s="32">
        <v>26476</v>
      </c>
      <c r="M8" s="32">
        <v>23293</v>
      </c>
      <c r="N8" s="32">
        <v>21350</v>
      </c>
      <c r="O8" s="32">
        <v>22159</v>
      </c>
      <c r="P8" s="32">
        <v>30042</v>
      </c>
      <c r="Q8" s="32">
        <v>24134</v>
      </c>
      <c r="R8" s="32">
        <v>21027</v>
      </c>
      <c r="S8" s="32">
        <v>15546</v>
      </c>
      <c r="T8" s="32">
        <v>15985</v>
      </c>
      <c r="U8" s="32">
        <v>2386</v>
      </c>
      <c r="V8" s="34">
        <f>SUM(C8:E8)</f>
        <v>41266</v>
      </c>
      <c r="W8" s="32">
        <f>SUM(F8:O8)</f>
        <v>206606</v>
      </c>
      <c r="X8" s="32">
        <f>SUM(P8:T8)</f>
        <v>106734</v>
      </c>
    </row>
    <row r="9" spans="1:24" ht="15.75" customHeight="1">
      <c r="A9" s="28" t="s">
        <v>17</v>
      </c>
      <c r="B9" s="15">
        <v>63247</v>
      </c>
      <c r="C9" s="32">
        <v>1869</v>
      </c>
      <c r="D9" s="32">
        <v>2153</v>
      </c>
      <c r="E9" s="32">
        <v>2417</v>
      </c>
      <c r="F9" s="32">
        <v>3195</v>
      </c>
      <c r="G9" s="32">
        <v>3294</v>
      </c>
      <c r="H9" s="32">
        <v>3071</v>
      </c>
      <c r="I9" s="32">
        <v>2854</v>
      </c>
      <c r="J9" s="32">
        <v>3103</v>
      </c>
      <c r="K9" s="32">
        <v>4057</v>
      </c>
      <c r="L9" s="32">
        <v>4849</v>
      </c>
      <c r="M9" s="32">
        <v>4738</v>
      </c>
      <c r="N9" s="32">
        <v>4478</v>
      </c>
      <c r="O9" s="32">
        <v>4197</v>
      </c>
      <c r="P9" s="32">
        <v>5427</v>
      </c>
      <c r="Q9" s="32">
        <v>4449</v>
      </c>
      <c r="R9" s="32">
        <v>3923</v>
      </c>
      <c r="S9" s="32">
        <v>2785</v>
      </c>
      <c r="T9" s="32">
        <v>2289</v>
      </c>
      <c r="U9" s="32">
        <v>99</v>
      </c>
      <c r="V9" s="34">
        <f aca="true" t="shared" si="2" ref="V9:V19">SUM(C9:E9)</f>
        <v>6439</v>
      </c>
      <c r="W9" s="32">
        <f aca="true" t="shared" si="3" ref="W9:W19">SUM(F9:O9)</f>
        <v>37836</v>
      </c>
      <c r="X9" s="32">
        <f aca="true" t="shared" si="4" ref="X9:X19">SUM(P9:T9)</f>
        <v>18873</v>
      </c>
    </row>
    <row r="10" spans="1:24" ht="15.75" customHeight="1">
      <c r="A10" s="28" t="s">
        <v>18</v>
      </c>
      <c r="B10" s="15">
        <v>86068</v>
      </c>
      <c r="C10" s="32">
        <v>2937</v>
      </c>
      <c r="D10" s="32">
        <v>3325</v>
      </c>
      <c r="E10" s="32">
        <v>3684</v>
      </c>
      <c r="F10" s="32">
        <v>4206</v>
      </c>
      <c r="G10" s="32">
        <v>3799</v>
      </c>
      <c r="H10" s="32">
        <v>3619</v>
      </c>
      <c r="I10" s="32">
        <v>4166</v>
      </c>
      <c r="J10" s="32">
        <v>4606</v>
      </c>
      <c r="K10" s="32">
        <v>5985</v>
      </c>
      <c r="L10" s="32">
        <v>6344</v>
      </c>
      <c r="M10" s="32">
        <v>5319</v>
      </c>
      <c r="N10" s="32">
        <v>4895</v>
      </c>
      <c r="O10" s="32">
        <v>5430</v>
      </c>
      <c r="P10" s="32">
        <v>7554</v>
      </c>
      <c r="Q10" s="32">
        <v>6236</v>
      </c>
      <c r="R10" s="32">
        <v>5499</v>
      </c>
      <c r="S10" s="32">
        <v>3843</v>
      </c>
      <c r="T10" s="32">
        <v>3656</v>
      </c>
      <c r="U10" s="32">
        <v>965</v>
      </c>
      <c r="V10" s="34">
        <f t="shared" si="2"/>
        <v>9946</v>
      </c>
      <c r="W10" s="32">
        <f t="shared" si="3"/>
        <v>48369</v>
      </c>
      <c r="X10" s="32">
        <f t="shared" si="4"/>
        <v>26788</v>
      </c>
    </row>
    <row r="11" spans="1:24" ht="15.75" customHeight="1">
      <c r="A11" s="28" t="s">
        <v>19</v>
      </c>
      <c r="B11" s="15">
        <v>66493</v>
      </c>
      <c r="C11" s="32">
        <v>2626</v>
      </c>
      <c r="D11" s="32">
        <v>2663</v>
      </c>
      <c r="E11" s="32">
        <v>2869</v>
      </c>
      <c r="F11" s="32">
        <v>5205</v>
      </c>
      <c r="G11" s="32">
        <v>5131</v>
      </c>
      <c r="H11" s="32">
        <v>3548</v>
      </c>
      <c r="I11" s="32">
        <v>3346</v>
      </c>
      <c r="J11" s="32">
        <v>3514</v>
      </c>
      <c r="K11" s="32">
        <v>4236</v>
      </c>
      <c r="L11" s="32">
        <v>4478</v>
      </c>
      <c r="M11" s="32">
        <v>4095</v>
      </c>
      <c r="N11" s="32">
        <v>3585</v>
      </c>
      <c r="O11" s="32">
        <v>3592</v>
      </c>
      <c r="P11" s="32">
        <v>4737</v>
      </c>
      <c r="Q11" s="32">
        <v>3679</v>
      </c>
      <c r="R11" s="32">
        <v>3170</v>
      </c>
      <c r="S11" s="32">
        <v>2542</v>
      </c>
      <c r="T11" s="32">
        <v>2725</v>
      </c>
      <c r="U11" s="32">
        <v>752</v>
      </c>
      <c r="V11" s="34">
        <f t="shared" si="2"/>
        <v>8158</v>
      </c>
      <c r="W11" s="32">
        <f t="shared" si="3"/>
        <v>40730</v>
      </c>
      <c r="X11" s="32">
        <f t="shared" si="4"/>
        <v>16853</v>
      </c>
    </row>
    <row r="12" spans="1:24" ht="15.75" customHeight="1">
      <c r="A12" s="28" t="s">
        <v>20</v>
      </c>
      <c r="B12" s="15">
        <v>122991</v>
      </c>
      <c r="C12" s="32">
        <v>4739</v>
      </c>
      <c r="D12" s="32">
        <v>5142</v>
      </c>
      <c r="E12" s="32">
        <v>5539</v>
      </c>
      <c r="F12" s="32">
        <v>6226</v>
      </c>
      <c r="G12" s="32">
        <v>6245</v>
      </c>
      <c r="H12" s="32">
        <v>6063</v>
      </c>
      <c r="I12" s="32">
        <v>6482</v>
      </c>
      <c r="J12" s="32">
        <v>7278</v>
      </c>
      <c r="K12" s="32">
        <v>8904</v>
      </c>
      <c r="L12" s="32">
        <v>9256</v>
      </c>
      <c r="M12" s="32">
        <v>7954</v>
      </c>
      <c r="N12" s="32">
        <v>7028</v>
      </c>
      <c r="O12" s="32">
        <v>7154</v>
      </c>
      <c r="P12" s="32">
        <v>9542</v>
      </c>
      <c r="Q12" s="32">
        <v>7919</v>
      </c>
      <c r="R12" s="32">
        <v>7007</v>
      </c>
      <c r="S12" s="32">
        <v>4808</v>
      </c>
      <c r="T12" s="32">
        <v>4373</v>
      </c>
      <c r="U12" s="32">
        <v>1332</v>
      </c>
      <c r="V12" s="34">
        <f t="shared" si="2"/>
        <v>15420</v>
      </c>
      <c r="W12" s="32">
        <f t="shared" si="3"/>
        <v>72590</v>
      </c>
      <c r="X12" s="32">
        <f t="shared" si="4"/>
        <v>33649</v>
      </c>
    </row>
    <row r="13" spans="1:24" ht="15.75" customHeight="1">
      <c r="A13" s="28" t="s">
        <v>21</v>
      </c>
      <c r="B13" s="15">
        <v>56131</v>
      </c>
      <c r="C13" s="32">
        <v>1998</v>
      </c>
      <c r="D13" s="32">
        <v>2294</v>
      </c>
      <c r="E13" s="32">
        <v>2460</v>
      </c>
      <c r="F13" s="32">
        <v>2741</v>
      </c>
      <c r="G13" s="32">
        <v>2649</v>
      </c>
      <c r="H13" s="32">
        <v>2548</v>
      </c>
      <c r="I13" s="32">
        <v>2846</v>
      </c>
      <c r="J13" s="32">
        <v>3076</v>
      </c>
      <c r="K13" s="32">
        <v>3724</v>
      </c>
      <c r="L13" s="32">
        <v>3801</v>
      </c>
      <c r="M13" s="32">
        <v>3567</v>
      </c>
      <c r="N13" s="32">
        <v>3586</v>
      </c>
      <c r="O13" s="32">
        <v>3730</v>
      </c>
      <c r="P13" s="32">
        <v>4856</v>
      </c>
      <c r="Q13" s="32">
        <v>3692</v>
      </c>
      <c r="R13" s="32">
        <v>3316</v>
      </c>
      <c r="S13" s="32">
        <v>2541</v>
      </c>
      <c r="T13" s="32">
        <v>2569</v>
      </c>
      <c r="U13" s="32">
        <v>137</v>
      </c>
      <c r="V13" s="34">
        <f t="shared" si="2"/>
        <v>6752</v>
      </c>
      <c r="W13" s="32">
        <f t="shared" si="3"/>
        <v>32268</v>
      </c>
      <c r="X13" s="32">
        <f t="shared" si="4"/>
        <v>16974</v>
      </c>
    </row>
    <row r="14" spans="1:24" ht="15.75" customHeight="1">
      <c r="A14" s="28" t="s">
        <v>22</v>
      </c>
      <c r="B14" s="15">
        <v>29713</v>
      </c>
      <c r="C14" s="32">
        <v>772</v>
      </c>
      <c r="D14" s="32">
        <v>947</v>
      </c>
      <c r="E14" s="32">
        <v>1087</v>
      </c>
      <c r="F14" s="32">
        <v>1501</v>
      </c>
      <c r="G14" s="32">
        <v>1275</v>
      </c>
      <c r="H14" s="32">
        <v>1135</v>
      </c>
      <c r="I14" s="32">
        <v>1124</v>
      </c>
      <c r="J14" s="32">
        <v>1277</v>
      </c>
      <c r="K14" s="32">
        <v>1623</v>
      </c>
      <c r="L14" s="32">
        <v>1848</v>
      </c>
      <c r="M14" s="32">
        <v>1979</v>
      </c>
      <c r="N14" s="32">
        <v>2100</v>
      </c>
      <c r="O14" s="32">
        <v>2353</v>
      </c>
      <c r="P14" s="32">
        <v>2934</v>
      </c>
      <c r="Q14" s="32">
        <v>1974</v>
      </c>
      <c r="R14" s="32">
        <v>1950</v>
      </c>
      <c r="S14" s="32">
        <v>1769</v>
      </c>
      <c r="T14" s="32">
        <v>2065</v>
      </c>
      <c r="U14" s="32">
        <v>0</v>
      </c>
      <c r="V14" s="34">
        <f t="shared" si="2"/>
        <v>2806</v>
      </c>
      <c r="W14" s="32">
        <f t="shared" si="3"/>
        <v>16215</v>
      </c>
      <c r="X14" s="32">
        <f t="shared" si="4"/>
        <v>10692</v>
      </c>
    </row>
    <row r="15" spans="1:24" ht="15.75" customHeight="1">
      <c r="A15" s="28" t="s">
        <v>23</v>
      </c>
      <c r="B15" s="15">
        <v>25943</v>
      </c>
      <c r="C15" s="32">
        <v>576</v>
      </c>
      <c r="D15" s="32">
        <v>707</v>
      </c>
      <c r="E15" s="32">
        <v>880</v>
      </c>
      <c r="F15" s="32">
        <v>1128</v>
      </c>
      <c r="G15" s="32">
        <v>1100</v>
      </c>
      <c r="H15" s="32">
        <v>986</v>
      </c>
      <c r="I15" s="32">
        <v>1003</v>
      </c>
      <c r="J15" s="32">
        <v>1062</v>
      </c>
      <c r="K15" s="32">
        <v>1365</v>
      </c>
      <c r="L15" s="32">
        <v>1681</v>
      </c>
      <c r="M15" s="32">
        <v>1588</v>
      </c>
      <c r="N15" s="32">
        <v>1701</v>
      </c>
      <c r="O15" s="32">
        <v>1902</v>
      </c>
      <c r="P15" s="32">
        <v>2580</v>
      </c>
      <c r="Q15" s="32">
        <v>2166</v>
      </c>
      <c r="R15" s="32">
        <v>2076</v>
      </c>
      <c r="S15" s="32">
        <v>1636</v>
      </c>
      <c r="T15" s="32">
        <v>1703</v>
      </c>
      <c r="U15" s="32">
        <v>103</v>
      </c>
      <c r="V15" s="34">
        <f t="shared" si="2"/>
        <v>2163</v>
      </c>
      <c r="W15" s="32">
        <f t="shared" si="3"/>
        <v>13516</v>
      </c>
      <c r="X15" s="32">
        <f t="shared" si="4"/>
        <v>10161</v>
      </c>
    </row>
    <row r="16" spans="1:24" ht="15.75" customHeight="1">
      <c r="A16" s="28" t="s">
        <v>24</v>
      </c>
      <c r="B16" s="15">
        <v>117908</v>
      </c>
      <c r="C16" s="32">
        <v>4972</v>
      </c>
      <c r="D16" s="32">
        <v>5812</v>
      </c>
      <c r="E16" s="32">
        <v>6173</v>
      </c>
      <c r="F16" s="32">
        <v>6124</v>
      </c>
      <c r="G16" s="32">
        <v>5252</v>
      </c>
      <c r="H16" s="32">
        <v>4458</v>
      </c>
      <c r="I16" s="32">
        <v>5521</v>
      </c>
      <c r="J16" s="32">
        <v>7017</v>
      </c>
      <c r="K16" s="32">
        <v>9350</v>
      </c>
      <c r="L16" s="32">
        <v>9262</v>
      </c>
      <c r="M16" s="32">
        <v>7444</v>
      </c>
      <c r="N16" s="32">
        <v>6546</v>
      </c>
      <c r="O16" s="32">
        <v>6947</v>
      </c>
      <c r="P16" s="32">
        <v>9552</v>
      </c>
      <c r="Q16" s="32">
        <v>8123</v>
      </c>
      <c r="R16" s="32">
        <v>6275</v>
      </c>
      <c r="S16" s="32">
        <v>4055</v>
      </c>
      <c r="T16" s="32">
        <v>3802</v>
      </c>
      <c r="U16" s="32">
        <v>1223</v>
      </c>
      <c r="V16" s="34">
        <f t="shared" si="2"/>
        <v>16957</v>
      </c>
      <c r="W16" s="32">
        <f t="shared" si="3"/>
        <v>67921</v>
      </c>
      <c r="X16" s="32">
        <f t="shared" si="4"/>
        <v>31807</v>
      </c>
    </row>
    <row r="17" spans="1:24" ht="15.75" customHeight="1">
      <c r="A17" s="28" t="s">
        <v>25</v>
      </c>
      <c r="B17" s="15">
        <v>78298</v>
      </c>
      <c r="C17" s="32">
        <v>3688</v>
      </c>
      <c r="D17" s="32">
        <v>4180</v>
      </c>
      <c r="E17" s="32">
        <v>4478</v>
      </c>
      <c r="F17" s="32">
        <v>4482</v>
      </c>
      <c r="G17" s="32">
        <v>3694</v>
      </c>
      <c r="H17" s="32">
        <v>3302</v>
      </c>
      <c r="I17" s="32">
        <v>3972</v>
      </c>
      <c r="J17" s="32">
        <v>4902</v>
      </c>
      <c r="K17" s="32">
        <v>6554</v>
      </c>
      <c r="L17" s="32">
        <v>6380</v>
      </c>
      <c r="M17" s="32">
        <v>4892</v>
      </c>
      <c r="N17" s="32">
        <v>3938</v>
      </c>
      <c r="O17" s="32">
        <v>3873</v>
      </c>
      <c r="P17" s="32">
        <v>5190</v>
      </c>
      <c r="Q17" s="32">
        <v>4238</v>
      </c>
      <c r="R17" s="32">
        <v>3573</v>
      </c>
      <c r="S17" s="32">
        <v>2334</v>
      </c>
      <c r="T17" s="32">
        <v>2311</v>
      </c>
      <c r="U17" s="32">
        <v>2317</v>
      </c>
      <c r="V17" s="34">
        <f t="shared" si="2"/>
        <v>12346</v>
      </c>
      <c r="W17" s="32">
        <f t="shared" si="3"/>
        <v>45989</v>
      </c>
      <c r="X17" s="32">
        <f t="shared" si="4"/>
        <v>17646</v>
      </c>
    </row>
    <row r="18" spans="1:24" ht="15.75" customHeight="1">
      <c r="A18" s="28" t="s">
        <v>63</v>
      </c>
      <c r="B18" s="15">
        <v>36793</v>
      </c>
      <c r="C18" s="32">
        <v>1715</v>
      </c>
      <c r="D18" s="32">
        <v>1956</v>
      </c>
      <c r="E18" s="32">
        <v>1875</v>
      </c>
      <c r="F18" s="32">
        <v>1999</v>
      </c>
      <c r="G18" s="32">
        <v>1548</v>
      </c>
      <c r="H18" s="32">
        <v>1533</v>
      </c>
      <c r="I18" s="32">
        <v>2037</v>
      </c>
      <c r="J18" s="32">
        <v>2329</v>
      </c>
      <c r="K18" s="32">
        <v>2803</v>
      </c>
      <c r="L18" s="32">
        <v>2608</v>
      </c>
      <c r="M18" s="32">
        <v>2058</v>
      </c>
      <c r="N18" s="32">
        <v>1951</v>
      </c>
      <c r="O18" s="32">
        <v>2170</v>
      </c>
      <c r="P18" s="32">
        <v>2945</v>
      </c>
      <c r="Q18" s="32">
        <v>2461</v>
      </c>
      <c r="R18" s="32">
        <v>1949</v>
      </c>
      <c r="S18" s="32">
        <v>1306</v>
      </c>
      <c r="T18" s="32">
        <v>1461</v>
      </c>
      <c r="U18" s="32">
        <v>89</v>
      </c>
      <c r="V18" s="34">
        <f t="shared" si="2"/>
        <v>5546</v>
      </c>
      <c r="W18" s="32">
        <f t="shared" si="3"/>
        <v>21036</v>
      </c>
      <c r="X18" s="32">
        <f t="shared" si="4"/>
        <v>10122</v>
      </c>
    </row>
    <row r="19" spans="1:24" ht="15.75" customHeight="1">
      <c r="A19" s="28" t="s">
        <v>64</v>
      </c>
      <c r="B19" s="15">
        <v>29860</v>
      </c>
      <c r="C19" s="32">
        <v>741</v>
      </c>
      <c r="D19" s="32">
        <v>934</v>
      </c>
      <c r="E19" s="32">
        <v>1113</v>
      </c>
      <c r="F19" s="32">
        <v>1274</v>
      </c>
      <c r="G19" s="32">
        <v>1078</v>
      </c>
      <c r="H19" s="32">
        <v>1002</v>
      </c>
      <c r="I19" s="32">
        <v>1116</v>
      </c>
      <c r="J19" s="32">
        <v>1325</v>
      </c>
      <c r="K19" s="32">
        <v>1630</v>
      </c>
      <c r="L19" s="32">
        <v>1640</v>
      </c>
      <c r="M19" s="32">
        <v>1660</v>
      </c>
      <c r="N19" s="32">
        <v>2098</v>
      </c>
      <c r="O19" s="32">
        <v>2537</v>
      </c>
      <c r="P19" s="32">
        <v>3359</v>
      </c>
      <c r="Q19" s="32">
        <v>2402</v>
      </c>
      <c r="R19" s="32">
        <v>2211</v>
      </c>
      <c r="S19" s="32">
        <v>1707</v>
      </c>
      <c r="T19" s="32">
        <v>2025</v>
      </c>
      <c r="U19" s="32">
        <v>8</v>
      </c>
      <c r="V19" s="34">
        <f t="shared" si="2"/>
        <v>2788</v>
      </c>
      <c r="W19" s="32">
        <f t="shared" si="3"/>
        <v>15360</v>
      </c>
      <c r="X19" s="32">
        <f t="shared" si="4"/>
        <v>11704</v>
      </c>
    </row>
    <row r="20" spans="1:24" s="6" customFormat="1" ht="5.25" customHeight="1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6"/>
      <c r="U20" s="16"/>
      <c r="V20" s="27"/>
      <c r="W20" s="16"/>
      <c r="X20" s="33"/>
    </row>
    <row r="21" spans="1:24" s="6" customFormat="1" ht="17.25" customHeight="1">
      <c r="A21" s="42" t="s">
        <v>26</v>
      </c>
      <c r="B21" s="43">
        <f>B23+B25+B30+B34+B37+B40+B45</f>
        <v>277820</v>
      </c>
      <c r="C21" s="45">
        <f aca="true" t="shared" si="5" ref="C21:U21">C23+C25+C30+C34+C37+C40+C45</f>
        <v>9517</v>
      </c>
      <c r="D21" s="45">
        <f t="shared" si="5"/>
        <v>10831</v>
      </c>
      <c r="E21" s="45">
        <f t="shared" si="5"/>
        <v>11863</v>
      </c>
      <c r="F21" s="45">
        <f t="shared" si="5"/>
        <v>13108</v>
      </c>
      <c r="G21" s="45">
        <f t="shared" si="5"/>
        <v>11655</v>
      </c>
      <c r="H21" s="45">
        <f t="shared" si="5"/>
        <v>10939</v>
      </c>
      <c r="I21" s="45">
        <f t="shared" si="5"/>
        <v>12541</v>
      </c>
      <c r="J21" s="45">
        <f t="shared" si="5"/>
        <v>14437</v>
      </c>
      <c r="K21" s="45">
        <f t="shared" si="5"/>
        <v>18053</v>
      </c>
      <c r="L21" s="45">
        <f t="shared" si="5"/>
        <v>18592</v>
      </c>
      <c r="M21" s="45">
        <f t="shared" si="5"/>
        <v>16969</v>
      </c>
      <c r="N21" s="45">
        <f t="shared" si="5"/>
        <v>16971</v>
      </c>
      <c r="O21" s="45">
        <f t="shared" si="5"/>
        <v>18858</v>
      </c>
      <c r="P21" s="45">
        <f t="shared" si="5"/>
        <v>25596</v>
      </c>
      <c r="Q21" s="45">
        <f t="shared" si="5"/>
        <v>20703</v>
      </c>
      <c r="R21" s="45">
        <f t="shared" si="5"/>
        <v>18137</v>
      </c>
      <c r="S21" s="45">
        <f t="shared" si="5"/>
        <v>13462</v>
      </c>
      <c r="T21" s="45">
        <f t="shared" si="5"/>
        <v>14291</v>
      </c>
      <c r="U21" s="45">
        <f t="shared" si="5"/>
        <v>1297</v>
      </c>
      <c r="V21" s="46">
        <f>SUM(C21:E21)</f>
        <v>32211</v>
      </c>
      <c r="W21" s="47">
        <f>SUM(F21:O21)</f>
        <v>152123</v>
      </c>
      <c r="X21" s="47">
        <f>SUM(P21:T21)</f>
        <v>92189</v>
      </c>
    </row>
    <row r="22" spans="1:24" s="6" customFormat="1" ht="3.75" customHeight="1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6"/>
      <c r="U22" s="16"/>
      <c r="V22" s="27"/>
      <c r="W22" s="16"/>
      <c r="X22" s="33"/>
    </row>
    <row r="23" spans="1:24" s="6" customFormat="1" ht="16.5" customHeight="1">
      <c r="A23" s="42" t="s">
        <v>27</v>
      </c>
      <c r="B23" s="43">
        <f>SUM(B24)</f>
        <v>3498</v>
      </c>
      <c r="C23" s="45">
        <f aca="true" t="shared" si="6" ref="C23:W23">SUM(C24)</f>
        <v>68</v>
      </c>
      <c r="D23" s="45">
        <f t="shared" si="6"/>
        <v>106</v>
      </c>
      <c r="E23" s="45">
        <f t="shared" si="6"/>
        <v>105</v>
      </c>
      <c r="F23" s="45">
        <f t="shared" si="6"/>
        <v>113</v>
      </c>
      <c r="G23" s="45">
        <f t="shared" si="6"/>
        <v>103</v>
      </c>
      <c r="H23" s="45">
        <f t="shared" si="6"/>
        <v>78</v>
      </c>
      <c r="I23" s="45">
        <f t="shared" si="6"/>
        <v>100</v>
      </c>
      <c r="J23" s="45">
        <f t="shared" si="6"/>
        <v>166</v>
      </c>
      <c r="K23" s="45">
        <f t="shared" si="6"/>
        <v>169</v>
      </c>
      <c r="L23" s="45">
        <f t="shared" si="6"/>
        <v>149</v>
      </c>
      <c r="M23" s="45">
        <f t="shared" si="6"/>
        <v>166</v>
      </c>
      <c r="N23" s="45">
        <f t="shared" si="6"/>
        <v>226</v>
      </c>
      <c r="O23" s="45">
        <f t="shared" si="6"/>
        <v>347</v>
      </c>
      <c r="P23" s="45">
        <f t="shared" si="6"/>
        <v>461</v>
      </c>
      <c r="Q23" s="45">
        <f t="shared" si="6"/>
        <v>276</v>
      </c>
      <c r="R23" s="45">
        <f t="shared" si="6"/>
        <v>255</v>
      </c>
      <c r="S23" s="45">
        <f t="shared" si="6"/>
        <v>261</v>
      </c>
      <c r="T23" s="47">
        <f t="shared" si="6"/>
        <v>348</v>
      </c>
      <c r="U23" s="47">
        <f t="shared" si="6"/>
        <v>1</v>
      </c>
      <c r="V23" s="46">
        <f t="shared" si="6"/>
        <v>279</v>
      </c>
      <c r="W23" s="47">
        <f t="shared" si="6"/>
        <v>1617</v>
      </c>
      <c r="X23" s="48">
        <f>SUM(P23:T23)</f>
        <v>1601</v>
      </c>
    </row>
    <row r="24" spans="1:24" ht="16.5" customHeight="1">
      <c r="A24" s="14" t="s">
        <v>28</v>
      </c>
      <c r="B24" s="15">
        <v>3498</v>
      </c>
      <c r="C24" s="32">
        <v>68</v>
      </c>
      <c r="D24" s="32">
        <v>106</v>
      </c>
      <c r="E24" s="32">
        <v>105</v>
      </c>
      <c r="F24" s="32">
        <v>113</v>
      </c>
      <c r="G24" s="32">
        <v>103</v>
      </c>
      <c r="H24" s="32">
        <v>78</v>
      </c>
      <c r="I24" s="32">
        <v>100</v>
      </c>
      <c r="J24" s="32">
        <v>166</v>
      </c>
      <c r="K24" s="32">
        <v>169</v>
      </c>
      <c r="L24" s="32">
        <v>149</v>
      </c>
      <c r="M24" s="32">
        <v>166</v>
      </c>
      <c r="N24" s="32">
        <v>226</v>
      </c>
      <c r="O24" s="32">
        <v>347</v>
      </c>
      <c r="P24" s="32">
        <v>461</v>
      </c>
      <c r="Q24" s="32">
        <v>276</v>
      </c>
      <c r="R24" s="32">
        <v>255</v>
      </c>
      <c r="S24" s="32">
        <v>261</v>
      </c>
      <c r="T24" s="32">
        <v>348</v>
      </c>
      <c r="U24" s="32">
        <v>1</v>
      </c>
      <c r="V24" s="34">
        <f>SUM(C24:E24)</f>
        <v>279</v>
      </c>
      <c r="W24" s="32">
        <f>SUM(F24:O24)</f>
        <v>1617</v>
      </c>
      <c r="X24" s="37">
        <f>SUM(P24:T24)</f>
        <v>1601</v>
      </c>
    </row>
    <row r="25" spans="1:24" s="6" customFormat="1" ht="16.5" customHeight="1">
      <c r="A25" s="49" t="s">
        <v>29</v>
      </c>
      <c r="B25" s="45">
        <f>SUM(B26:B29)</f>
        <v>76677</v>
      </c>
      <c r="C25" s="45">
        <f aca="true" t="shared" si="7" ref="C25:X25">SUM(C26:C29)</f>
        <v>2829</v>
      </c>
      <c r="D25" s="45">
        <f t="shared" si="7"/>
        <v>3182</v>
      </c>
      <c r="E25" s="45">
        <f t="shared" si="7"/>
        <v>3319</v>
      </c>
      <c r="F25" s="45">
        <f t="shared" si="7"/>
        <v>3512</v>
      </c>
      <c r="G25" s="45">
        <f t="shared" si="7"/>
        <v>3356</v>
      </c>
      <c r="H25" s="45">
        <f t="shared" si="7"/>
        <v>3092</v>
      </c>
      <c r="I25" s="45">
        <f t="shared" si="7"/>
        <v>3609</v>
      </c>
      <c r="J25" s="45">
        <f t="shared" si="7"/>
        <v>4275</v>
      </c>
      <c r="K25" s="45">
        <f t="shared" si="7"/>
        <v>5315</v>
      </c>
      <c r="L25" s="45">
        <f t="shared" si="7"/>
        <v>5296</v>
      </c>
      <c r="M25" s="45">
        <f t="shared" si="7"/>
        <v>4723</v>
      </c>
      <c r="N25" s="45">
        <f t="shared" si="7"/>
        <v>4378</v>
      </c>
      <c r="O25" s="45">
        <f t="shared" si="7"/>
        <v>4720</v>
      </c>
      <c r="P25" s="45">
        <f t="shared" si="7"/>
        <v>6792</v>
      </c>
      <c r="Q25" s="45">
        <f t="shared" si="7"/>
        <v>6024</v>
      </c>
      <c r="R25" s="45">
        <f t="shared" si="7"/>
        <v>5152</v>
      </c>
      <c r="S25" s="45">
        <f t="shared" si="7"/>
        <v>3442</v>
      </c>
      <c r="T25" s="45">
        <f t="shared" si="7"/>
        <v>3375</v>
      </c>
      <c r="U25" s="45">
        <f t="shared" si="7"/>
        <v>286</v>
      </c>
      <c r="V25" s="43">
        <f t="shared" si="7"/>
        <v>9330</v>
      </c>
      <c r="W25" s="45">
        <f t="shared" si="7"/>
        <v>42276</v>
      </c>
      <c r="X25" s="48">
        <f t="shared" si="7"/>
        <v>24785</v>
      </c>
    </row>
    <row r="26" spans="1:24" ht="16.5" customHeight="1">
      <c r="A26" s="14" t="s">
        <v>30</v>
      </c>
      <c r="B26" s="15">
        <v>18511</v>
      </c>
      <c r="C26" s="32">
        <v>526</v>
      </c>
      <c r="D26" s="32">
        <v>629</v>
      </c>
      <c r="E26" s="32">
        <v>804</v>
      </c>
      <c r="F26" s="32">
        <v>773</v>
      </c>
      <c r="G26" s="32">
        <v>752</v>
      </c>
      <c r="H26" s="32">
        <v>611</v>
      </c>
      <c r="I26" s="32">
        <v>707</v>
      </c>
      <c r="J26" s="32">
        <v>857</v>
      </c>
      <c r="K26" s="32">
        <v>1158</v>
      </c>
      <c r="L26" s="32">
        <v>1240</v>
      </c>
      <c r="M26" s="32">
        <v>1138</v>
      </c>
      <c r="N26" s="32">
        <v>1048</v>
      </c>
      <c r="O26" s="32">
        <v>1243</v>
      </c>
      <c r="P26" s="32">
        <v>1863</v>
      </c>
      <c r="Q26" s="32">
        <v>1786</v>
      </c>
      <c r="R26" s="32">
        <v>1501</v>
      </c>
      <c r="S26" s="32">
        <v>907</v>
      </c>
      <c r="T26" s="32">
        <v>861</v>
      </c>
      <c r="U26" s="32">
        <v>107</v>
      </c>
      <c r="V26" s="34">
        <f>SUM(C26:E26)</f>
        <v>1959</v>
      </c>
      <c r="W26" s="32">
        <f>SUM(F26:O26)</f>
        <v>9527</v>
      </c>
      <c r="X26" s="32">
        <f>SUM(P26:T26)</f>
        <v>6918</v>
      </c>
    </row>
    <row r="27" spans="1:24" ht="16.5" customHeight="1">
      <c r="A27" s="14" t="s">
        <v>31</v>
      </c>
      <c r="B27" s="15">
        <v>23517</v>
      </c>
      <c r="C27" s="32">
        <v>946</v>
      </c>
      <c r="D27" s="32">
        <v>980</v>
      </c>
      <c r="E27" s="32">
        <v>996</v>
      </c>
      <c r="F27" s="32">
        <v>1158</v>
      </c>
      <c r="G27" s="32">
        <v>1116</v>
      </c>
      <c r="H27" s="32">
        <v>994</v>
      </c>
      <c r="I27" s="32">
        <v>1180</v>
      </c>
      <c r="J27" s="32">
        <v>1335</v>
      </c>
      <c r="K27" s="32">
        <v>1682</v>
      </c>
      <c r="L27" s="32">
        <v>1690</v>
      </c>
      <c r="M27" s="32">
        <v>1444</v>
      </c>
      <c r="N27" s="32">
        <v>1290</v>
      </c>
      <c r="O27" s="32">
        <v>1315</v>
      </c>
      <c r="P27" s="32">
        <v>1973</v>
      </c>
      <c r="Q27" s="32">
        <v>1701</v>
      </c>
      <c r="R27" s="32">
        <v>1465</v>
      </c>
      <c r="S27" s="32">
        <v>1056</v>
      </c>
      <c r="T27" s="32">
        <v>1128</v>
      </c>
      <c r="U27" s="32">
        <v>68</v>
      </c>
      <c r="V27" s="34">
        <f>SUM(C27:E27)</f>
        <v>2922</v>
      </c>
      <c r="W27" s="32">
        <f>SUM(F27:O27)</f>
        <v>13204</v>
      </c>
      <c r="X27" s="32">
        <f>SUM(P27:T27)</f>
        <v>7323</v>
      </c>
    </row>
    <row r="28" spans="1:24" ht="16.5" customHeight="1">
      <c r="A28" s="14" t="s">
        <v>32</v>
      </c>
      <c r="B28" s="15">
        <v>27275</v>
      </c>
      <c r="C28" s="32">
        <v>1146</v>
      </c>
      <c r="D28" s="32">
        <v>1347</v>
      </c>
      <c r="E28" s="32">
        <v>1279</v>
      </c>
      <c r="F28" s="32">
        <v>1305</v>
      </c>
      <c r="G28" s="32">
        <v>1148</v>
      </c>
      <c r="H28" s="32">
        <v>1092</v>
      </c>
      <c r="I28" s="32">
        <v>1350</v>
      </c>
      <c r="J28" s="32">
        <v>1669</v>
      </c>
      <c r="K28" s="32">
        <v>2025</v>
      </c>
      <c r="L28" s="32">
        <v>1918</v>
      </c>
      <c r="M28" s="32">
        <v>1690</v>
      </c>
      <c r="N28" s="32">
        <v>1532</v>
      </c>
      <c r="O28" s="32">
        <v>1603</v>
      </c>
      <c r="P28" s="32">
        <v>2233</v>
      </c>
      <c r="Q28" s="32">
        <v>1963</v>
      </c>
      <c r="R28" s="32">
        <v>1731</v>
      </c>
      <c r="S28" s="32">
        <v>1195</v>
      </c>
      <c r="T28" s="32">
        <v>1015</v>
      </c>
      <c r="U28" s="32">
        <v>34</v>
      </c>
      <c r="V28" s="34">
        <f>SUM(C28:E28)</f>
        <v>3772</v>
      </c>
      <c r="W28" s="32">
        <f>SUM(F28:O28)</f>
        <v>15332</v>
      </c>
      <c r="X28" s="32">
        <f>SUM(P28:T28)</f>
        <v>8137</v>
      </c>
    </row>
    <row r="29" spans="1:24" ht="16.5" customHeight="1">
      <c r="A29" s="14" t="s">
        <v>33</v>
      </c>
      <c r="B29" s="15">
        <v>7374</v>
      </c>
      <c r="C29" s="32">
        <v>211</v>
      </c>
      <c r="D29" s="32">
        <v>226</v>
      </c>
      <c r="E29" s="32">
        <v>240</v>
      </c>
      <c r="F29" s="32">
        <v>276</v>
      </c>
      <c r="G29" s="32">
        <v>340</v>
      </c>
      <c r="H29" s="32">
        <v>395</v>
      </c>
      <c r="I29" s="32">
        <v>372</v>
      </c>
      <c r="J29" s="32">
        <v>414</v>
      </c>
      <c r="K29" s="32">
        <v>450</v>
      </c>
      <c r="L29" s="32">
        <v>448</v>
      </c>
      <c r="M29" s="32">
        <v>451</v>
      </c>
      <c r="N29" s="32">
        <v>508</v>
      </c>
      <c r="O29" s="32">
        <v>559</v>
      </c>
      <c r="P29" s="32">
        <v>723</v>
      </c>
      <c r="Q29" s="32">
        <v>574</v>
      </c>
      <c r="R29" s="32">
        <v>455</v>
      </c>
      <c r="S29" s="32">
        <v>284</v>
      </c>
      <c r="T29" s="32">
        <v>371</v>
      </c>
      <c r="U29" s="32">
        <v>77</v>
      </c>
      <c r="V29" s="34">
        <f>SUM(C29:E29)</f>
        <v>677</v>
      </c>
      <c r="W29" s="32">
        <f>SUM(F29:O29)</f>
        <v>4213</v>
      </c>
      <c r="X29" s="32">
        <f>SUM(P29:T29)</f>
        <v>2407</v>
      </c>
    </row>
    <row r="30" spans="1:24" s="6" customFormat="1" ht="16.5" customHeight="1">
      <c r="A30" s="42" t="s">
        <v>34</v>
      </c>
      <c r="B30" s="43">
        <f>SUM(B31:B33)</f>
        <v>46514</v>
      </c>
      <c r="C30" s="45">
        <f aca="true" t="shared" si="8" ref="C30:X30">SUM(C31:C33)</f>
        <v>1655</v>
      </c>
      <c r="D30" s="45">
        <f t="shared" si="8"/>
        <v>1884</v>
      </c>
      <c r="E30" s="45">
        <f t="shared" si="8"/>
        <v>2028</v>
      </c>
      <c r="F30" s="45">
        <f t="shared" si="8"/>
        <v>2201</v>
      </c>
      <c r="G30" s="45">
        <f t="shared" si="8"/>
        <v>2217</v>
      </c>
      <c r="H30" s="45">
        <f t="shared" si="8"/>
        <v>2084</v>
      </c>
      <c r="I30" s="45">
        <f t="shared" si="8"/>
        <v>2286</v>
      </c>
      <c r="J30" s="45">
        <f t="shared" si="8"/>
        <v>2412</v>
      </c>
      <c r="K30" s="45">
        <f t="shared" si="8"/>
        <v>3173</v>
      </c>
      <c r="L30" s="45">
        <f t="shared" si="8"/>
        <v>3210</v>
      </c>
      <c r="M30" s="45">
        <f t="shared" si="8"/>
        <v>2712</v>
      </c>
      <c r="N30" s="45">
        <f t="shared" si="8"/>
        <v>2771</v>
      </c>
      <c r="O30" s="45">
        <f t="shared" si="8"/>
        <v>3051</v>
      </c>
      <c r="P30" s="45">
        <f t="shared" si="8"/>
        <v>4185</v>
      </c>
      <c r="Q30" s="45">
        <f t="shared" si="8"/>
        <v>3354</v>
      </c>
      <c r="R30" s="45">
        <f t="shared" si="8"/>
        <v>3005</v>
      </c>
      <c r="S30" s="45">
        <f t="shared" si="8"/>
        <v>2114</v>
      </c>
      <c r="T30" s="45">
        <f t="shared" si="8"/>
        <v>1976</v>
      </c>
      <c r="U30" s="45">
        <f t="shared" si="8"/>
        <v>196</v>
      </c>
      <c r="V30" s="43">
        <f t="shared" si="8"/>
        <v>5567</v>
      </c>
      <c r="W30" s="45">
        <f t="shared" si="8"/>
        <v>26117</v>
      </c>
      <c r="X30" s="48">
        <f t="shared" si="8"/>
        <v>14634</v>
      </c>
    </row>
    <row r="31" spans="1:24" ht="16.5" customHeight="1">
      <c r="A31" s="14" t="s">
        <v>35</v>
      </c>
      <c r="B31" s="15">
        <v>8449</v>
      </c>
      <c r="C31" s="32">
        <v>312</v>
      </c>
      <c r="D31" s="32">
        <v>345</v>
      </c>
      <c r="E31" s="32">
        <v>372</v>
      </c>
      <c r="F31" s="32">
        <v>374</v>
      </c>
      <c r="G31" s="32">
        <v>393</v>
      </c>
      <c r="H31" s="32">
        <v>334</v>
      </c>
      <c r="I31" s="32">
        <v>379</v>
      </c>
      <c r="J31" s="32">
        <v>477</v>
      </c>
      <c r="K31" s="32">
        <v>597</v>
      </c>
      <c r="L31" s="32">
        <v>555</v>
      </c>
      <c r="M31" s="32">
        <v>468</v>
      </c>
      <c r="N31" s="32">
        <v>460</v>
      </c>
      <c r="O31" s="32">
        <v>554</v>
      </c>
      <c r="P31" s="32">
        <v>798</v>
      </c>
      <c r="Q31" s="32">
        <v>677</v>
      </c>
      <c r="R31" s="32">
        <v>551</v>
      </c>
      <c r="S31" s="32">
        <v>410</v>
      </c>
      <c r="T31" s="32">
        <v>312</v>
      </c>
      <c r="U31" s="32">
        <v>81</v>
      </c>
      <c r="V31" s="34">
        <f>SUM(C31:E31)</f>
        <v>1029</v>
      </c>
      <c r="W31" s="32">
        <f>SUM(F31:O31)</f>
        <v>4591</v>
      </c>
      <c r="X31" s="32">
        <f>SUM(P31:T31)</f>
        <v>2748</v>
      </c>
    </row>
    <row r="32" spans="1:24" ht="16.5" customHeight="1">
      <c r="A32" s="14" t="s">
        <v>36</v>
      </c>
      <c r="B32" s="15">
        <v>6741</v>
      </c>
      <c r="C32" s="32">
        <v>188</v>
      </c>
      <c r="D32" s="32">
        <v>244</v>
      </c>
      <c r="E32" s="32">
        <v>253</v>
      </c>
      <c r="F32" s="32">
        <v>279</v>
      </c>
      <c r="G32" s="32">
        <v>314</v>
      </c>
      <c r="H32" s="32">
        <v>291</v>
      </c>
      <c r="I32" s="32">
        <v>289</v>
      </c>
      <c r="J32" s="32">
        <v>296</v>
      </c>
      <c r="K32" s="32">
        <v>412</v>
      </c>
      <c r="L32" s="32">
        <v>511</v>
      </c>
      <c r="M32" s="32">
        <v>425</v>
      </c>
      <c r="N32" s="32">
        <v>439</v>
      </c>
      <c r="O32" s="32">
        <v>470</v>
      </c>
      <c r="P32" s="32">
        <v>603</v>
      </c>
      <c r="Q32" s="32">
        <v>532</v>
      </c>
      <c r="R32" s="32">
        <v>542</v>
      </c>
      <c r="S32" s="32">
        <v>339</v>
      </c>
      <c r="T32" s="32">
        <v>301</v>
      </c>
      <c r="U32" s="32">
        <v>13</v>
      </c>
      <c r="V32" s="34">
        <f>SUM(C32:E32)</f>
        <v>685</v>
      </c>
      <c r="W32" s="32">
        <f>SUM(F32:O32)</f>
        <v>3726</v>
      </c>
      <c r="X32" s="32">
        <f>SUM(P32:T32)</f>
        <v>2317</v>
      </c>
    </row>
    <row r="33" spans="1:24" ht="16.5" customHeight="1">
      <c r="A33" s="14" t="s">
        <v>37</v>
      </c>
      <c r="B33" s="15">
        <v>31324</v>
      </c>
      <c r="C33" s="32">
        <v>1155</v>
      </c>
      <c r="D33" s="32">
        <v>1295</v>
      </c>
      <c r="E33" s="32">
        <v>1403</v>
      </c>
      <c r="F33" s="32">
        <v>1548</v>
      </c>
      <c r="G33" s="32">
        <v>1510</v>
      </c>
      <c r="H33" s="32">
        <v>1459</v>
      </c>
      <c r="I33" s="32">
        <v>1618</v>
      </c>
      <c r="J33" s="32">
        <v>1639</v>
      </c>
      <c r="K33" s="32">
        <v>2164</v>
      </c>
      <c r="L33" s="32">
        <v>2144</v>
      </c>
      <c r="M33" s="32">
        <v>1819</v>
      </c>
      <c r="N33" s="32">
        <v>1872</v>
      </c>
      <c r="O33" s="32">
        <v>2027</v>
      </c>
      <c r="P33" s="32">
        <v>2784</v>
      </c>
      <c r="Q33" s="32">
        <v>2145</v>
      </c>
      <c r="R33" s="32">
        <v>1912</v>
      </c>
      <c r="S33" s="32">
        <v>1365</v>
      </c>
      <c r="T33" s="32">
        <v>1363</v>
      </c>
      <c r="U33" s="32">
        <v>102</v>
      </c>
      <c r="V33" s="34">
        <f>SUM(C33:E33)</f>
        <v>3853</v>
      </c>
      <c r="W33" s="32">
        <f>SUM(F33:O33)</f>
        <v>17800</v>
      </c>
      <c r="X33" s="32">
        <f>SUM(P33:T33)</f>
        <v>9569</v>
      </c>
    </row>
    <row r="34" spans="1:24" s="6" customFormat="1" ht="16.5" customHeight="1">
      <c r="A34" s="42" t="s">
        <v>38</v>
      </c>
      <c r="B34" s="43">
        <f aca="true" t="shared" si="9" ref="B34:X34">SUM(B35:B36)</f>
        <v>3101</v>
      </c>
      <c r="C34" s="44">
        <f t="shared" si="9"/>
        <v>45</v>
      </c>
      <c r="D34" s="44">
        <f t="shared" si="9"/>
        <v>55</v>
      </c>
      <c r="E34" s="44">
        <f t="shared" si="9"/>
        <v>58</v>
      </c>
      <c r="F34" s="44">
        <f t="shared" si="9"/>
        <v>79</v>
      </c>
      <c r="G34" s="44">
        <f t="shared" si="9"/>
        <v>73</v>
      </c>
      <c r="H34" s="44">
        <f t="shared" si="9"/>
        <v>90</v>
      </c>
      <c r="I34" s="44">
        <f t="shared" si="9"/>
        <v>72</v>
      </c>
      <c r="J34" s="44">
        <f t="shared" si="9"/>
        <v>88</v>
      </c>
      <c r="K34" s="44">
        <f t="shared" si="9"/>
        <v>116</v>
      </c>
      <c r="L34" s="44">
        <f t="shared" si="9"/>
        <v>130</v>
      </c>
      <c r="M34" s="44">
        <f t="shared" si="9"/>
        <v>150</v>
      </c>
      <c r="N34" s="44">
        <f t="shared" si="9"/>
        <v>224</v>
      </c>
      <c r="O34" s="44">
        <f t="shared" si="9"/>
        <v>299</v>
      </c>
      <c r="P34" s="44">
        <f t="shared" si="9"/>
        <v>376</v>
      </c>
      <c r="Q34" s="44">
        <f t="shared" si="9"/>
        <v>254</v>
      </c>
      <c r="R34" s="44">
        <f t="shared" si="9"/>
        <v>306</v>
      </c>
      <c r="S34" s="44">
        <f t="shared" si="9"/>
        <v>298</v>
      </c>
      <c r="T34" s="44">
        <f t="shared" si="9"/>
        <v>385</v>
      </c>
      <c r="U34" s="44">
        <f t="shared" si="9"/>
        <v>3</v>
      </c>
      <c r="V34" s="43">
        <f t="shared" si="9"/>
        <v>158</v>
      </c>
      <c r="W34" s="44">
        <f t="shared" si="9"/>
        <v>1321</v>
      </c>
      <c r="X34" s="44">
        <f t="shared" si="9"/>
        <v>1619</v>
      </c>
    </row>
    <row r="35" spans="1:24" ht="16.5" customHeight="1">
      <c r="A35" s="14" t="s">
        <v>39</v>
      </c>
      <c r="B35" s="15">
        <v>1470</v>
      </c>
      <c r="C35" s="32">
        <v>32</v>
      </c>
      <c r="D35" s="32">
        <v>38</v>
      </c>
      <c r="E35" s="32">
        <v>28</v>
      </c>
      <c r="F35" s="32">
        <v>37</v>
      </c>
      <c r="G35" s="32">
        <v>30</v>
      </c>
      <c r="H35" s="32">
        <v>49</v>
      </c>
      <c r="I35" s="32">
        <v>48</v>
      </c>
      <c r="J35" s="32">
        <v>48</v>
      </c>
      <c r="K35" s="32">
        <v>65</v>
      </c>
      <c r="L35" s="32">
        <v>60</v>
      </c>
      <c r="M35" s="32">
        <v>70</v>
      </c>
      <c r="N35" s="32">
        <v>114</v>
      </c>
      <c r="O35" s="32">
        <v>154</v>
      </c>
      <c r="P35" s="32">
        <v>177</v>
      </c>
      <c r="Q35" s="32">
        <v>124</v>
      </c>
      <c r="R35" s="32">
        <v>119</v>
      </c>
      <c r="S35" s="32">
        <v>102</v>
      </c>
      <c r="T35" s="32">
        <v>173</v>
      </c>
      <c r="U35" s="32">
        <v>2</v>
      </c>
      <c r="V35" s="34">
        <f>SUM(C35:E35)</f>
        <v>98</v>
      </c>
      <c r="W35" s="32">
        <f>SUM(F35:O35)</f>
        <v>675</v>
      </c>
      <c r="X35" s="38">
        <f>SUM(P35:T35)</f>
        <v>695</v>
      </c>
    </row>
    <row r="36" spans="1:24" ht="16.5" customHeight="1">
      <c r="A36" s="14" t="s">
        <v>40</v>
      </c>
      <c r="B36" s="15">
        <v>1631</v>
      </c>
      <c r="C36" s="32">
        <v>13</v>
      </c>
      <c r="D36" s="32">
        <v>17</v>
      </c>
      <c r="E36" s="32">
        <v>30</v>
      </c>
      <c r="F36" s="32">
        <v>42</v>
      </c>
      <c r="G36" s="32">
        <v>43</v>
      </c>
      <c r="H36" s="32">
        <v>41</v>
      </c>
      <c r="I36" s="32">
        <v>24</v>
      </c>
      <c r="J36" s="32">
        <v>40</v>
      </c>
      <c r="K36" s="32">
        <v>51</v>
      </c>
      <c r="L36" s="32">
        <v>70</v>
      </c>
      <c r="M36" s="32">
        <v>80</v>
      </c>
      <c r="N36" s="32">
        <v>110</v>
      </c>
      <c r="O36" s="32">
        <v>145</v>
      </c>
      <c r="P36" s="32">
        <v>199</v>
      </c>
      <c r="Q36" s="32">
        <v>130</v>
      </c>
      <c r="R36" s="32">
        <v>187</v>
      </c>
      <c r="S36" s="32">
        <v>196</v>
      </c>
      <c r="T36" s="32">
        <v>212</v>
      </c>
      <c r="U36" s="32">
        <v>1</v>
      </c>
      <c r="V36" s="34">
        <f>SUM(C36:E36)</f>
        <v>60</v>
      </c>
      <c r="W36" s="32">
        <f>SUM(F36:O36)</f>
        <v>646</v>
      </c>
      <c r="X36" s="32">
        <f>SUM(P36:T36)</f>
        <v>924</v>
      </c>
    </row>
    <row r="37" spans="1:24" s="6" customFormat="1" ht="16.5" customHeight="1">
      <c r="A37" s="42" t="s">
        <v>41</v>
      </c>
      <c r="B37" s="43">
        <f>SUM(B38:B39)</f>
        <v>12413</v>
      </c>
      <c r="C37" s="45">
        <f aca="true" t="shared" si="10" ref="C37:X37">SUM(C38:C39)</f>
        <v>320</v>
      </c>
      <c r="D37" s="45">
        <f t="shared" si="10"/>
        <v>464</v>
      </c>
      <c r="E37" s="45">
        <f t="shared" si="10"/>
        <v>438</v>
      </c>
      <c r="F37" s="45">
        <f t="shared" si="10"/>
        <v>506</v>
      </c>
      <c r="G37" s="45">
        <f t="shared" si="10"/>
        <v>452</v>
      </c>
      <c r="H37" s="45">
        <f t="shared" si="10"/>
        <v>413</v>
      </c>
      <c r="I37" s="45">
        <f t="shared" si="10"/>
        <v>476</v>
      </c>
      <c r="J37" s="45">
        <f t="shared" si="10"/>
        <v>569</v>
      </c>
      <c r="K37" s="45">
        <f t="shared" si="10"/>
        <v>716</v>
      </c>
      <c r="L37" s="45">
        <f t="shared" si="10"/>
        <v>712</v>
      </c>
      <c r="M37" s="45">
        <f t="shared" si="10"/>
        <v>762</v>
      </c>
      <c r="N37" s="45">
        <f t="shared" si="10"/>
        <v>786</v>
      </c>
      <c r="O37" s="45">
        <f t="shared" si="10"/>
        <v>1012</v>
      </c>
      <c r="P37" s="45">
        <f t="shared" si="10"/>
        <v>1293</v>
      </c>
      <c r="Q37" s="45">
        <f t="shared" si="10"/>
        <v>969</v>
      </c>
      <c r="R37" s="45">
        <f t="shared" si="10"/>
        <v>858</v>
      </c>
      <c r="S37" s="45">
        <f t="shared" si="10"/>
        <v>755</v>
      </c>
      <c r="T37" s="45">
        <f t="shared" si="10"/>
        <v>898</v>
      </c>
      <c r="U37" s="45">
        <f t="shared" si="10"/>
        <v>14</v>
      </c>
      <c r="V37" s="43">
        <f t="shared" si="10"/>
        <v>1222</v>
      </c>
      <c r="W37" s="44">
        <f t="shared" si="10"/>
        <v>6404</v>
      </c>
      <c r="X37" s="44">
        <f t="shared" si="10"/>
        <v>4773</v>
      </c>
    </row>
    <row r="38" spans="1:24" ht="16.5" customHeight="1">
      <c r="A38" s="14" t="s">
        <v>42</v>
      </c>
      <c r="B38" s="15">
        <v>7003</v>
      </c>
      <c r="C38" s="32">
        <v>169</v>
      </c>
      <c r="D38" s="32">
        <v>262</v>
      </c>
      <c r="E38" s="32">
        <v>249</v>
      </c>
      <c r="F38" s="32">
        <v>290</v>
      </c>
      <c r="G38" s="32">
        <v>260</v>
      </c>
      <c r="H38" s="32">
        <v>213</v>
      </c>
      <c r="I38" s="32">
        <v>256</v>
      </c>
      <c r="J38" s="32">
        <v>338</v>
      </c>
      <c r="K38" s="32">
        <v>410</v>
      </c>
      <c r="L38" s="32">
        <v>419</v>
      </c>
      <c r="M38" s="32">
        <v>444</v>
      </c>
      <c r="N38" s="32">
        <v>437</v>
      </c>
      <c r="O38" s="32">
        <v>543</v>
      </c>
      <c r="P38" s="32">
        <v>704</v>
      </c>
      <c r="Q38" s="32">
        <v>561</v>
      </c>
      <c r="R38" s="32">
        <v>499</v>
      </c>
      <c r="S38" s="32">
        <v>445</v>
      </c>
      <c r="T38" s="32">
        <v>497</v>
      </c>
      <c r="U38" s="32">
        <v>7</v>
      </c>
      <c r="V38" s="34">
        <f>SUM(C38:E38)</f>
        <v>680</v>
      </c>
      <c r="W38" s="32">
        <f>SUM(F38:O38)</f>
        <v>3610</v>
      </c>
      <c r="X38" s="32">
        <f>SUM(P38:T38)</f>
        <v>2706</v>
      </c>
    </row>
    <row r="39" spans="1:24" ht="16.5" customHeight="1">
      <c r="A39" s="14" t="s">
        <v>43</v>
      </c>
      <c r="B39" s="15">
        <v>5410</v>
      </c>
      <c r="C39" s="32">
        <v>151</v>
      </c>
      <c r="D39" s="32">
        <v>202</v>
      </c>
      <c r="E39" s="32">
        <v>189</v>
      </c>
      <c r="F39" s="32">
        <v>216</v>
      </c>
      <c r="G39" s="32">
        <v>192</v>
      </c>
      <c r="H39" s="32">
        <v>200</v>
      </c>
      <c r="I39" s="32">
        <v>220</v>
      </c>
      <c r="J39" s="32">
        <v>231</v>
      </c>
      <c r="K39" s="32">
        <v>306</v>
      </c>
      <c r="L39" s="32">
        <v>293</v>
      </c>
      <c r="M39" s="32">
        <v>318</v>
      </c>
      <c r="N39" s="32">
        <v>349</v>
      </c>
      <c r="O39" s="32">
        <v>469</v>
      </c>
      <c r="P39" s="32">
        <v>589</v>
      </c>
      <c r="Q39" s="32">
        <v>408</v>
      </c>
      <c r="R39" s="32">
        <v>359</v>
      </c>
      <c r="S39" s="32">
        <v>310</v>
      </c>
      <c r="T39" s="32">
        <v>401</v>
      </c>
      <c r="U39" s="32">
        <v>7</v>
      </c>
      <c r="V39" s="34">
        <f>SUM(C39:E39)</f>
        <v>542</v>
      </c>
      <c r="W39" s="32">
        <f>SUM(F39:O39)</f>
        <v>2794</v>
      </c>
      <c r="X39" s="32">
        <f>SUM(P39:T39)</f>
        <v>2067</v>
      </c>
    </row>
    <row r="40" spans="1:24" s="6" customFormat="1" ht="16.5" customHeight="1">
      <c r="A40" s="42" t="s">
        <v>75</v>
      </c>
      <c r="B40" s="43">
        <f>SUM(B41:B44)</f>
        <v>96254</v>
      </c>
      <c r="C40" s="44">
        <f aca="true" t="shared" si="11" ref="C40:X40">SUM(C41:C44)</f>
        <v>3753</v>
      </c>
      <c r="D40" s="44">
        <f t="shared" si="11"/>
        <v>4037</v>
      </c>
      <c r="E40" s="44">
        <f t="shared" si="11"/>
        <v>4549</v>
      </c>
      <c r="F40" s="44">
        <f t="shared" si="11"/>
        <v>4946</v>
      </c>
      <c r="G40" s="44">
        <f t="shared" si="11"/>
        <v>4202</v>
      </c>
      <c r="H40" s="44">
        <f t="shared" si="11"/>
        <v>3935</v>
      </c>
      <c r="I40" s="44">
        <f t="shared" si="11"/>
        <v>4634</v>
      </c>
      <c r="J40" s="44">
        <f t="shared" si="11"/>
        <v>5307</v>
      </c>
      <c r="K40" s="44">
        <f t="shared" si="11"/>
        <v>6589</v>
      </c>
      <c r="L40" s="44">
        <f t="shared" si="11"/>
        <v>6848</v>
      </c>
      <c r="M40" s="44">
        <f t="shared" si="11"/>
        <v>6092</v>
      </c>
      <c r="N40" s="44">
        <f t="shared" si="11"/>
        <v>5728</v>
      </c>
      <c r="O40" s="44">
        <f t="shared" si="11"/>
        <v>6179</v>
      </c>
      <c r="P40" s="44">
        <f t="shared" si="11"/>
        <v>8347</v>
      </c>
      <c r="Q40" s="44">
        <f t="shared" si="11"/>
        <v>6821</v>
      </c>
      <c r="R40" s="44">
        <f t="shared" si="11"/>
        <v>5503</v>
      </c>
      <c r="S40" s="44">
        <f t="shared" si="11"/>
        <v>3819</v>
      </c>
      <c r="T40" s="44">
        <f t="shared" si="11"/>
        <v>4212</v>
      </c>
      <c r="U40" s="44">
        <f t="shared" si="11"/>
        <v>753</v>
      </c>
      <c r="V40" s="43">
        <f t="shared" si="11"/>
        <v>12339</v>
      </c>
      <c r="W40" s="44">
        <f t="shared" si="11"/>
        <v>54460</v>
      </c>
      <c r="X40" s="44">
        <f t="shared" si="11"/>
        <v>28702</v>
      </c>
    </row>
    <row r="41" spans="1:24" ht="16.5" customHeight="1">
      <c r="A41" s="14" t="s">
        <v>44</v>
      </c>
      <c r="B41" s="15">
        <v>21721</v>
      </c>
      <c r="C41" s="32">
        <v>550</v>
      </c>
      <c r="D41" s="32">
        <v>663</v>
      </c>
      <c r="E41" s="32">
        <v>949</v>
      </c>
      <c r="F41" s="32">
        <v>1141</v>
      </c>
      <c r="G41" s="32">
        <v>898</v>
      </c>
      <c r="H41" s="32">
        <v>752</v>
      </c>
      <c r="I41" s="32">
        <v>794</v>
      </c>
      <c r="J41" s="32">
        <v>867</v>
      </c>
      <c r="K41" s="32">
        <v>1379</v>
      </c>
      <c r="L41" s="32">
        <v>1503</v>
      </c>
      <c r="M41" s="32">
        <v>1405</v>
      </c>
      <c r="N41" s="32">
        <v>1349</v>
      </c>
      <c r="O41" s="32">
        <v>1393</v>
      </c>
      <c r="P41" s="32">
        <v>2027</v>
      </c>
      <c r="Q41" s="32">
        <v>1770</v>
      </c>
      <c r="R41" s="32">
        <v>1373</v>
      </c>
      <c r="S41" s="32">
        <v>964</v>
      </c>
      <c r="T41" s="32">
        <v>1349</v>
      </c>
      <c r="U41" s="32">
        <v>595</v>
      </c>
      <c r="V41" s="34">
        <f>SUM(C41:E41)</f>
        <v>2162</v>
      </c>
      <c r="W41" s="32">
        <f>SUM(F41:O41)</f>
        <v>11481</v>
      </c>
      <c r="X41" s="32">
        <f>SUM(P41:T41)</f>
        <v>7483</v>
      </c>
    </row>
    <row r="42" spans="1:24" ht="16.5" customHeight="1">
      <c r="A42" s="14" t="s">
        <v>45</v>
      </c>
      <c r="B42" s="15">
        <v>23382</v>
      </c>
      <c r="C42" s="32">
        <v>1229</v>
      </c>
      <c r="D42" s="32">
        <v>1070</v>
      </c>
      <c r="E42" s="32">
        <v>992</v>
      </c>
      <c r="F42" s="32">
        <v>1017</v>
      </c>
      <c r="G42" s="32">
        <v>1023</v>
      </c>
      <c r="H42" s="32">
        <v>1147</v>
      </c>
      <c r="I42" s="32">
        <v>1465</v>
      </c>
      <c r="J42" s="32">
        <v>1576</v>
      </c>
      <c r="K42" s="32">
        <v>1653</v>
      </c>
      <c r="L42" s="32">
        <v>1630</v>
      </c>
      <c r="M42" s="32">
        <v>1341</v>
      </c>
      <c r="N42" s="32">
        <v>1303</v>
      </c>
      <c r="O42" s="32">
        <v>1420</v>
      </c>
      <c r="P42" s="32">
        <v>1920</v>
      </c>
      <c r="Q42" s="32">
        <v>1572</v>
      </c>
      <c r="R42" s="32">
        <v>1246</v>
      </c>
      <c r="S42" s="32">
        <v>918</v>
      </c>
      <c r="T42" s="32">
        <v>769</v>
      </c>
      <c r="U42" s="32">
        <v>91</v>
      </c>
      <c r="V42" s="34">
        <f>SUM(C42:E42)</f>
        <v>3291</v>
      </c>
      <c r="W42" s="32">
        <f>SUM(F42:O42)</f>
        <v>13575</v>
      </c>
      <c r="X42" s="32">
        <f>SUM(P42:T42)</f>
        <v>6425</v>
      </c>
    </row>
    <row r="43" spans="1:24" ht="16.5" customHeight="1">
      <c r="A43" s="14" t="s">
        <v>46</v>
      </c>
      <c r="B43" s="15">
        <v>33588</v>
      </c>
      <c r="C43" s="32">
        <v>1505</v>
      </c>
      <c r="D43" s="32">
        <v>1696</v>
      </c>
      <c r="E43" s="32">
        <v>1900</v>
      </c>
      <c r="F43" s="32">
        <v>1859</v>
      </c>
      <c r="G43" s="32">
        <v>1598</v>
      </c>
      <c r="H43" s="32">
        <v>1417</v>
      </c>
      <c r="I43" s="32">
        <v>1743</v>
      </c>
      <c r="J43" s="32">
        <v>2037</v>
      </c>
      <c r="K43" s="32">
        <v>2435</v>
      </c>
      <c r="L43" s="32">
        <v>2536</v>
      </c>
      <c r="M43" s="32">
        <v>2184</v>
      </c>
      <c r="N43" s="32">
        <v>2077</v>
      </c>
      <c r="O43" s="32">
        <v>2206</v>
      </c>
      <c r="P43" s="32">
        <v>2710</v>
      </c>
      <c r="Q43" s="32">
        <v>1897</v>
      </c>
      <c r="R43" s="32">
        <v>1527</v>
      </c>
      <c r="S43" s="32">
        <v>1062</v>
      </c>
      <c r="T43" s="32">
        <v>1164</v>
      </c>
      <c r="U43" s="32">
        <v>35</v>
      </c>
      <c r="V43" s="34">
        <f>SUM(C43:E43)</f>
        <v>5101</v>
      </c>
      <c r="W43" s="32">
        <f>SUM(F43:O43)</f>
        <v>20092</v>
      </c>
      <c r="X43" s="32">
        <f>SUM(P43:T43)</f>
        <v>8360</v>
      </c>
    </row>
    <row r="44" spans="1:24" ht="16.5" customHeight="1">
      <c r="A44" s="14" t="s">
        <v>47</v>
      </c>
      <c r="B44" s="15">
        <v>17563</v>
      </c>
      <c r="C44" s="32">
        <v>469</v>
      </c>
      <c r="D44" s="32">
        <v>608</v>
      </c>
      <c r="E44" s="32">
        <v>708</v>
      </c>
      <c r="F44" s="32">
        <v>929</v>
      </c>
      <c r="G44" s="32">
        <v>683</v>
      </c>
      <c r="H44" s="32">
        <v>619</v>
      </c>
      <c r="I44" s="32">
        <v>632</v>
      </c>
      <c r="J44" s="32">
        <v>827</v>
      </c>
      <c r="K44" s="32">
        <v>1122</v>
      </c>
      <c r="L44" s="32">
        <v>1179</v>
      </c>
      <c r="M44" s="32">
        <v>1162</v>
      </c>
      <c r="N44" s="32">
        <v>999</v>
      </c>
      <c r="O44" s="32">
        <v>1160</v>
      </c>
      <c r="P44" s="32">
        <v>1690</v>
      </c>
      <c r="Q44" s="32">
        <v>1582</v>
      </c>
      <c r="R44" s="32">
        <v>1357</v>
      </c>
      <c r="S44" s="32">
        <v>875</v>
      </c>
      <c r="T44" s="32">
        <v>930</v>
      </c>
      <c r="U44" s="32">
        <v>32</v>
      </c>
      <c r="V44" s="34">
        <f>SUM(C44:E44)</f>
        <v>1785</v>
      </c>
      <c r="W44" s="32">
        <f>SUM(F44:O44)</f>
        <v>9312</v>
      </c>
      <c r="X44" s="32">
        <f>SUM(P44:T44)</f>
        <v>6434</v>
      </c>
    </row>
    <row r="45" spans="1:24" s="6" customFormat="1" ht="16.5" customHeight="1">
      <c r="A45" s="42" t="s">
        <v>48</v>
      </c>
      <c r="B45" s="43">
        <f>SUM(B46:B56)</f>
        <v>39363</v>
      </c>
      <c r="C45" s="45">
        <f aca="true" t="shared" si="12" ref="C45:X45">SUM(C46:C56)</f>
        <v>847</v>
      </c>
      <c r="D45" s="45">
        <f t="shared" si="12"/>
        <v>1103</v>
      </c>
      <c r="E45" s="45">
        <f t="shared" si="12"/>
        <v>1366</v>
      </c>
      <c r="F45" s="45">
        <f t="shared" si="12"/>
        <v>1751</v>
      </c>
      <c r="G45" s="45">
        <f t="shared" si="12"/>
        <v>1252</v>
      </c>
      <c r="H45" s="45">
        <f t="shared" si="12"/>
        <v>1247</v>
      </c>
      <c r="I45" s="45">
        <f t="shared" si="12"/>
        <v>1364</v>
      </c>
      <c r="J45" s="45">
        <f t="shared" si="12"/>
        <v>1620</v>
      </c>
      <c r="K45" s="45">
        <f t="shared" si="12"/>
        <v>1975</v>
      </c>
      <c r="L45" s="45">
        <f t="shared" si="12"/>
        <v>2247</v>
      </c>
      <c r="M45" s="45">
        <f t="shared" si="12"/>
        <v>2364</v>
      </c>
      <c r="N45" s="45">
        <f t="shared" si="12"/>
        <v>2858</v>
      </c>
      <c r="O45" s="45">
        <f t="shared" si="12"/>
        <v>3250</v>
      </c>
      <c r="P45" s="45">
        <f t="shared" si="12"/>
        <v>4142</v>
      </c>
      <c r="Q45" s="45">
        <f t="shared" si="12"/>
        <v>3005</v>
      </c>
      <c r="R45" s="45">
        <f t="shared" si="12"/>
        <v>3058</v>
      </c>
      <c r="S45" s="45">
        <f t="shared" si="12"/>
        <v>2773</v>
      </c>
      <c r="T45" s="45">
        <f t="shared" si="12"/>
        <v>3097</v>
      </c>
      <c r="U45" s="45">
        <f t="shared" si="12"/>
        <v>44</v>
      </c>
      <c r="V45" s="43">
        <f t="shared" si="12"/>
        <v>3316</v>
      </c>
      <c r="W45" s="44">
        <f t="shared" si="12"/>
        <v>19928</v>
      </c>
      <c r="X45" s="44">
        <f t="shared" si="12"/>
        <v>16075</v>
      </c>
    </row>
    <row r="46" spans="1:24" ht="16.5" customHeight="1">
      <c r="A46" s="14" t="s">
        <v>49</v>
      </c>
      <c r="B46" s="15">
        <v>6911</v>
      </c>
      <c r="C46" s="32">
        <v>112</v>
      </c>
      <c r="D46" s="32">
        <v>165</v>
      </c>
      <c r="E46" s="32">
        <v>169</v>
      </c>
      <c r="F46" s="32">
        <v>202</v>
      </c>
      <c r="G46" s="32">
        <v>171</v>
      </c>
      <c r="H46" s="32">
        <v>151</v>
      </c>
      <c r="I46" s="32">
        <v>207</v>
      </c>
      <c r="J46" s="32">
        <v>252</v>
      </c>
      <c r="K46" s="32">
        <v>287</v>
      </c>
      <c r="L46" s="32">
        <v>313</v>
      </c>
      <c r="M46" s="32">
        <v>352</v>
      </c>
      <c r="N46" s="32">
        <v>513</v>
      </c>
      <c r="O46" s="32">
        <v>592</v>
      </c>
      <c r="P46" s="32">
        <v>862</v>
      </c>
      <c r="Q46" s="32">
        <v>640</v>
      </c>
      <c r="R46" s="32">
        <v>627</v>
      </c>
      <c r="S46" s="32">
        <v>582</v>
      </c>
      <c r="T46" s="32">
        <v>705</v>
      </c>
      <c r="U46" s="32">
        <v>9</v>
      </c>
      <c r="V46" s="34">
        <f aca="true" t="shared" si="13" ref="V46:V56">SUM(C46:E46)</f>
        <v>446</v>
      </c>
      <c r="W46" s="32">
        <f aca="true" t="shared" si="14" ref="W46:W56">SUM(F46:O46)</f>
        <v>3040</v>
      </c>
      <c r="X46" s="32">
        <f aca="true" t="shared" si="15" ref="X46:X56">SUM(P46:T46)</f>
        <v>3416</v>
      </c>
    </row>
    <row r="47" spans="1:24" ht="16.5" customHeight="1">
      <c r="A47" s="14" t="s">
        <v>50</v>
      </c>
      <c r="B47" s="15">
        <v>17441</v>
      </c>
      <c r="C47" s="32">
        <v>443</v>
      </c>
      <c r="D47" s="32">
        <v>621</v>
      </c>
      <c r="E47" s="32">
        <v>790</v>
      </c>
      <c r="F47" s="32">
        <v>946</v>
      </c>
      <c r="G47" s="32">
        <v>732</v>
      </c>
      <c r="H47" s="32">
        <v>664</v>
      </c>
      <c r="I47" s="32">
        <v>718</v>
      </c>
      <c r="J47" s="32">
        <v>885</v>
      </c>
      <c r="K47" s="32">
        <v>1101</v>
      </c>
      <c r="L47" s="32">
        <v>1203</v>
      </c>
      <c r="M47" s="32">
        <v>1110</v>
      </c>
      <c r="N47" s="32">
        <v>1268</v>
      </c>
      <c r="O47" s="32">
        <v>1390</v>
      </c>
      <c r="P47" s="32">
        <v>1672</v>
      </c>
      <c r="Q47" s="32">
        <v>1156</v>
      </c>
      <c r="R47" s="32">
        <v>1044</v>
      </c>
      <c r="S47" s="32">
        <v>813</v>
      </c>
      <c r="T47" s="32">
        <v>880</v>
      </c>
      <c r="U47" s="32">
        <v>5</v>
      </c>
      <c r="V47" s="34">
        <f t="shared" si="13"/>
        <v>1854</v>
      </c>
      <c r="W47" s="32">
        <f t="shared" si="14"/>
        <v>10017</v>
      </c>
      <c r="X47" s="32">
        <f t="shared" si="15"/>
        <v>5565</v>
      </c>
    </row>
    <row r="48" spans="1:24" ht="16.5" customHeight="1">
      <c r="A48" s="14" t="s">
        <v>51</v>
      </c>
      <c r="B48" s="15">
        <v>5308</v>
      </c>
      <c r="C48" s="32">
        <v>87</v>
      </c>
      <c r="D48" s="32">
        <v>123</v>
      </c>
      <c r="E48" s="32">
        <v>149</v>
      </c>
      <c r="F48" s="32">
        <v>213</v>
      </c>
      <c r="G48" s="32">
        <v>200</v>
      </c>
      <c r="H48" s="32">
        <v>174</v>
      </c>
      <c r="I48" s="32">
        <v>147</v>
      </c>
      <c r="J48" s="32">
        <v>179</v>
      </c>
      <c r="K48" s="32">
        <v>232</v>
      </c>
      <c r="L48" s="32">
        <v>279</v>
      </c>
      <c r="M48" s="32">
        <v>362</v>
      </c>
      <c r="N48" s="32">
        <v>396</v>
      </c>
      <c r="O48" s="32">
        <v>415</v>
      </c>
      <c r="P48" s="32">
        <v>570</v>
      </c>
      <c r="Q48" s="32">
        <v>415</v>
      </c>
      <c r="R48" s="32">
        <v>457</v>
      </c>
      <c r="S48" s="32">
        <v>448</v>
      </c>
      <c r="T48" s="32">
        <v>459</v>
      </c>
      <c r="U48" s="32">
        <v>3</v>
      </c>
      <c r="V48" s="34">
        <f t="shared" si="13"/>
        <v>359</v>
      </c>
      <c r="W48" s="32">
        <f t="shared" si="14"/>
        <v>2597</v>
      </c>
      <c r="X48" s="32">
        <f t="shared" si="15"/>
        <v>2349</v>
      </c>
    </row>
    <row r="49" spans="1:24" ht="16.5" customHeight="1">
      <c r="A49" s="14" t="s">
        <v>52</v>
      </c>
      <c r="B49" s="15">
        <v>623</v>
      </c>
      <c r="C49" s="32">
        <v>8</v>
      </c>
      <c r="D49" s="32">
        <v>12</v>
      </c>
      <c r="E49" s="32">
        <v>10</v>
      </c>
      <c r="F49" s="32">
        <v>14</v>
      </c>
      <c r="G49" s="32">
        <v>17</v>
      </c>
      <c r="H49" s="32">
        <v>14</v>
      </c>
      <c r="I49" s="32">
        <v>15</v>
      </c>
      <c r="J49" s="32">
        <v>18</v>
      </c>
      <c r="K49" s="32">
        <v>24</v>
      </c>
      <c r="L49" s="32">
        <v>30</v>
      </c>
      <c r="M49" s="32">
        <v>23</v>
      </c>
      <c r="N49" s="32">
        <v>44</v>
      </c>
      <c r="O49" s="32">
        <v>61</v>
      </c>
      <c r="P49" s="32">
        <v>78</v>
      </c>
      <c r="Q49" s="32">
        <v>69</v>
      </c>
      <c r="R49" s="32">
        <v>59</v>
      </c>
      <c r="S49" s="32">
        <v>48</v>
      </c>
      <c r="T49" s="32">
        <v>78</v>
      </c>
      <c r="U49" s="32">
        <v>1</v>
      </c>
      <c r="V49" s="34">
        <f t="shared" si="13"/>
        <v>30</v>
      </c>
      <c r="W49" s="32">
        <f t="shared" si="14"/>
        <v>260</v>
      </c>
      <c r="X49" s="32">
        <f t="shared" si="15"/>
        <v>332</v>
      </c>
    </row>
    <row r="50" spans="1:24" ht="16.5" customHeight="1">
      <c r="A50" s="14" t="s">
        <v>53</v>
      </c>
      <c r="B50" s="15">
        <v>1264</v>
      </c>
      <c r="C50" s="32">
        <v>29</v>
      </c>
      <c r="D50" s="32">
        <v>34</v>
      </c>
      <c r="E50" s="32">
        <v>48</v>
      </c>
      <c r="F50" s="32">
        <v>28</v>
      </c>
      <c r="G50" s="32">
        <v>14</v>
      </c>
      <c r="H50" s="32">
        <v>19</v>
      </c>
      <c r="I50" s="32">
        <v>33</v>
      </c>
      <c r="J50" s="32">
        <v>40</v>
      </c>
      <c r="K50" s="32">
        <v>30</v>
      </c>
      <c r="L50" s="32">
        <v>59</v>
      </c>
      <c r="M50" s="32">
        <v>75</v>
      </c>
      <c r="N50" s="32">
        <v>107</v>
      </c>
      <c r="O50" s="32">
        <v>135</v>
      </c>
      <c r="P50" s="32">
        <v>158</v>
      </c>
      <c r="Q50" s="32">
        <v>88</v>
      </c>
      <c r="R50" s="32">
        <v>110</v>
      </c>
      <c r="S50" s="32">
        <v>113</v>
      </c>
      <c r="T50" s="32">
        <v>142</v>
      </c>
      <c r="U50" s="32">
        <v>2</v>
      </c>
      <c r="V50" s="34">
        <f t="shared" si="13"/>
        <v>111</v>
      </c>
      <c r="W50" s="32">
        <f t="shared" si="14"/>
        <v>540</v>
      </c>
      <c r="X50" s="32">
        <f t="shared" si="15"/>
        <v>611</v>
      </c>
    </row>
    <row r="51" spans="1:24" ht="16.5" customHeight="1">
      <c r="A51" s="14" t="s">
        <v>54</v>
      </c>
      <c r="B51" s="15">
        <v>410</v>
      </c>
      <c r="C51" s="32">
        <v>7</v>
      </c>
      <c r="D51" s="32">
        <v>7</v>
      </c>
      <c r="E51" s="32">
        <v>13</v>
      </c>
      <c r="F51" s="32">
        <v>11</v>
      </c>
      <c r="G51" s="32">
        <v>14</v>
      </c>
      <c r="H51" s="32">
        <v>16</v>
      </c>
      <c r="I51" s="32">
        <v>20</v>
      </c>
      <c r="J51" s="32">
        <v>14</v>
      </c>
      <c r="K51" s="32">
        <v>26</v>
      </c>
      <c r="L51" s="32">
        <v>20</v>
      </c>
      <c r="M51" s="32">
        <v>25</v>
      </c>
      <c r="N51" s="32">
        <v>19</v>
      </c>
      <c r="O51" s="32">
        <v>34</v>
      </c>
      <c r="P51" s="32">
        <v>26</v>
      </c>
      <c r="Q51" s="32">
        <v>24</v>
      </c>
      <c r="R51" s="32">
        <v>42</v>
      </c>
      <c r="S51" s="32">
        <v>49</v>
      </c>
      <c r="T51" s="32">
        <v>43</v>
      </c>
      <c r="U51" s="32">
        <v>0</v>
      </c>
      <c r="V51" s="34">
        <f t="shared" si="13"/>
        <v>27</v>
      </c>
      <c r="W51" s="32">
        <f t="shared" si="14"/>
        <v>199</v>
      </c>
      <c r="X51" s="32">
        <f t="shared" si="15"/>
        <v>184</v>
      </c>
    </row>
    <row r="52" spans="1:24" ht="16.5" customHeight="1">
      <c r="A52" s="14" t="s">
        <v>55</v>
      </c>
      <c r="B52" s="15">
        <v>3282</v>
      </c>
      <c r="C52" s="32">
        <v>93</v>
      </c>
      <c r="D52" s="32">
        <v>84</v>
      </c>
      <c r="E52" s="32">
        <v>97</v>
      </c>
      <c r="F52" s="32">
        <v>253</v>
      </c>
      <c r="G52" s="32">
        <v>54</v>
      </c>
      <c r="H52" s="32">
        <v>107</v>
      </c>
      <c r="I52" s="32">
        <v>108</v>
      </c>
      <c r="J52" s="32">
        <v>132</v>
      </c>
      <c r="K52" s="32">
        <v>128</v>
      </c>
      <c r="L52" s="32">
        <v>149</v>
      </c>
      <c r="M52" s="32">
        <v>198</v>
      </c>
      <c r="N52" s="32">
        <v>247</v>
      </c>
      <c r="O52" s="32">
        <v>273</v>
      </c>
      <c r="P52" s="32">
        <v>304</v>
      </c>
      <c r="Q52" s="32">
        <v>219</v>
      </c>
      <c r="R52" s="32">
        <v>257</v>
      </c>
      <c r="S52" s="32">
        <v>281</v>
      </c>
      <c r="T52" s="32">
        <v>287</v>
      </c>
      <c r="U52" s="32">
        <v>11</v>
      </c>
      <c r="V52" s="34">
        <f t="shared" si="13"/>
        <v>274</v>
      </c>
      <c r="W52" s="32">
        <f t="shared" si="14"/>
        <v>1649</v>
      </c>
      <c r="X52" s="32">
        <f t="shared" si="15"/>
        <v>1348</v>
      </c>
    </row>
    <row r="53" spans="1:24" ht="16.5" customHeight="1">
      <c r="A53" s="14" t="s">
        <v>56</v>
      </c>
      <c r="B53" s="15">
        <v>821</v>
      </c>
      <c r="C53" s="32">
        <v>16</v>
      </c>
      <c r="D53" s="32">
        <v>12</v>
      </c>
      <c r="E53" s="32">
        <v>25</v>
      </c>
      <c r="F53" s="32">
        <v>15</v>
      </c>
      <c r="G53" s="32">
        <v>2</v>
      </c>
      <c r="H53" s="32">
        <v>18</v>
      </c>
      <c r="I53" s="32">
        <v>24</v>
      </c>
      <c r="J53" s="32">
        <v>22</v>
      </c>
      <c r="K53" s="32">
        <v>35</v>
      </c>
      <c r="L53" s="32">
        <v>59</v>
      </c>
      <c r="M53" s="32">
        <v>54</v>
      </c>
      <c r="N53" s="32">
        <v>60</v>
      </c>
      <c r="O53" s="32">
        <v>68</v>
      </c>
      <c r="P53" s="32">
        <v>78</v>
      </c>
      <c r="Q53" s="32">
        <v>70</v>
      </c>
      <c r="R53" s="32">
        <v>90</v>
      </c>
      <c r="S53" s="32">
        <v>76</v>
      </c>
      <c r="T53" s="32">
        <v>93</v>
      </c>
      <c r="U53" s="32">
        <v>4</v>
      </c>
      <c r="V53" s="34">
        <f t="shared" si="13"/>
        <v>53</v>
      </c>
      <c r="W53" s="32">
        <f t="shared" si="14"/>
        <v>357</v>
      </c>
      <c r="X53" s="32">
        <f t="shared" si="15"/>
        <v>407</v>
      </c>
    </row>
    <row r="54" spans="1:24" ht="16.5" customHeight="1">
      <c r="A54" s="14" t="s">
        <v>57</v>
      </c>
      <c r="B54" s="15">
        <v>465</v>
      </c>
      <c r="C54" s="32">
        <v>5</v>
      </c>
      <c r="D54" s="32">
        <v>4</v>
      </c>
      <c r="E54" s="32">
        <v>7</v>
      </c>
      <c r="F54" s="32">
        <v>13</v>
      </c>
      <c r="G54" s="32">
        <v>10</v>
      </c>
      <c r="H54" s="32">
        <v>24</v>
      </c>
      <c r="I54" s="32">
        <v>18</v>
      </c>
      <c r="J54" s="32">
        <v>14</v>
      </c>
      <c r="K54" s="32">
        <v>14</v>
      </c>
      <c r="L54" s="32">
        <v>20</v>
      </c>
      <c r="M54" s="32">
        <v>37</v>
      </c>
      <c r="N54" s="32">
        <v>28</v>
      </c>
      <c r="O54" s="32">
        <v>40</v>
      </c>
      <c r="P54" s="32">
        <v>51</v>
      </c>
      <c r="Q54" s="32">
        <v>44</v>
      </c>
      <c r="R54" s="32">
        <v>53</v>
      </c>
      <c r="S54" s="32">
        <v>43</v>
      </c>
      <c r="T54" s="32">
        <v>40</v>
      </c>
      <c r="U54" s="32">
        <v>0</v>
      </c>
      <c r="V54" s="34">
        <f t="shared" si="13"/>
        <v>16</v>
      </c>
      <c r="W54" s="32">
        <f t="shared" si="14"/>
        <v>218</v>
      </c>
      <c r="X54" s="32">
        <f t="shared" si="15"/>
        <v>231</v>
      </c>
    </row>
    <row r="55" spans="1:24" ht="16.5" customHeight="1">
      <c r="A55" s="14" t="s">
        <v>58</v>
      </c>
      <c r="B55" s="15">
        <v>1232</v>
      </c>
      <c r="C55" s="32">
        <v>29</v>
      </c>
      <c r="D55" s="32">
        <v>20</v>
      </c>
      <c r="E55" s="32">
        <v>19</v>
      </c>
      <c r="F55" s="32">
        <v>18</v>
      </c>
      <c r="G55" s="32">
        <v>13</v>
      </c>
      <c r="H55" s="32">
        <v>24</v>
      </c>
      <c r="I55" s="32">
        <v>30</v>
      </c>
      <c r="J55" s="32">
        <v>25</v>
      </c>
      <c r="K55" s="32">
        <v>39</v>
      </c>
      <c r="L55" s="32">
        <v>50</v>
      </c>
      <c r="M55" s="32">
        <v>58</v>
      </c>
      <c r="N55" s="32">
        <v>76</v>
      </c>
      <c r="O55" s="32">
        <v>101</v>
      </c>
      <c r="P55" s="32">
        <v>136</v>
      </c>
      <c r="Q55" s="32">
        <v>133</v>
      </c>
      <c r="R55" s="32">
        <v>130</v>
      </c>
      <c r="S55" s="32">
        <v>139</v>
      </c>
      <c r="T55" s="32">
        <v>192</v>
      </c>
      <c r="U55" s="32">
        <v>0</v>
      </c>
      <c r="V55" s="34">
        <f t="shared" si="13"/>
        <v>68</v>
      </c>
      <c r="W55" s="32">
        <f t="shared" si="14"/>
        <v>434</v>
      </c>
      <c r="X55" s="32">
        <f t="shared" si="15"/>
        <v>730</v>
      </c>
    </row>
    <row r="56" spans="1:24" ht="16.5" customHeight="1" thickBot="1">
      <c r="A56" s="14" t="s">
        <v>59</v>
      </c>
      <c r="B56" s="17">
        <v>1606</v>
      </c>
      <c r="C56" s="32">
        <v>18</v>
      </c>
      <c r="D56" s="32">
        <v>21</v>
      </c>
      <c r="E56" s="32">
        <v>39</v>
      </c>
      <c r="F56" s="32">
        <v>38</v>
      </c>
      <c r="G56" s="32">
        <v>25</v>
      </c>
      <c r="H56" s="32">
        <v>36</v>
      </c>
      <c r="I56" s="32">
        <v>44</v>
      </c>
      <c r="J56" s="32">
        <v>39</v>
      </c>
      <c r="K56" s="32">
        <v>59</v>
      </c>
      <c r="L56" s="32">
        <v>65</v>
      </c>
      <c r="M56" s="32">
        <v>70</v>
      </c>
      <c r="N56" s="32">
        <v>100</v>
      </c>
      <c r="O56" s="32">
        <v>141</v>
      </c>
      <c r="P56" s="32">
        <v>207</v>
      </c>
      <c r="Q56" s="35">
        <v>147</v>
      </c>
      <c r="R56" s="35">
        <v>189</v>
      </c>
      <c r="S56" s="35">
        <v>181</v>
      </c>
      <c r="T56" s="35">
        <v>178</v>
      </c>
      <c r="U56" s="35">
        <v>9</v>
      </c>
      <c r="V56" s="36">
        <f t="shared" si="13"/>
        <v>78</v>
      </c>
      <c r="W56" s="35">
        <f t="shared" si="14"/>
        <v>617</v>
      </c>
      <c r="X56" s="35">
        <f t="shared" si="15"/>
        <v>902</v>
      </c>
    </row>
    <row r="57" spans="1:24" ht="15" customHeight="1">
      <c r="A57" s="18" t="s">
        <v>76</v>
      </c>
      <c r="B57" s="19"/>
      <c r="C57" s="18"/>
      <c r="D57" s="2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X57" s="21"/>
    </row>
    <row r="58" spans="3:4" ht="12">
      <c r="C58" s="9"/>
      <c r="D58" s="9"/>
    </row>
    <row r="79" ht="12">
      <c r="C79" s="9"/>
    </row>
  </sheetData>
  <sheetProtection/>
  <mergeCells count="2">
    <mergeCell ref="A1:K1"/>
    <mergeCell ref="L1:X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1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2018-08-29T05:39:19Z</cp:lastPrinted>
  <dcterms:created xsi:type="dcterms:W3CDTF">2003-02-13T04:51:38Z</dcterms:created>
  <dcterms:modified xsi:type="dcterms:W3CDTF">2018-11-07T05:27:07Z</dcterms:modified>
  <cp:category/>
  <cp:version/>
  <cp:contentType/>
  <cp:contentStatus/>
</cp:coreProperties>
</file>