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B" sheetId="1" r:id="rId1"/>
  </sheets>
  <definedNames>
    <definedName name="_１５２">#REF!</definedName>
    <definedName name="_１５３">#REF!</definedName>
    <definedName name="_１５８Ｂ">'1B'!$B$1:$J$19</definedName>
    <definedName name="_１５８Ｄ">#REF!</definedName>
    <definedName name="_１５９Ｃ">#REF!</definedName>
    <definedName name="_６２">#REF!</definedName>
    <definedName name="_Ｃ">#REF!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<sst xmlns="http://schemas.openxmlformats.org/spreadsheetml/2006/main" count="31" uniqueCount="27">
  <si>
    <t>区　　　　  分</t>
  </si>
  <si>
    <t>決　算　額</t>
  </si>
  <si>
    <t>対 前 年 度 比</t>
  </si>
  <si>
    <t>構成比</t>
  </si>
  <si>
    <t>人件費</t>
  </si>
  <si>
    <t>物件費</t>
  </si>
  <si>
    <t>維持補修費</t>
  </si>
  <si>
    <t>補助費等</t>
  </si>
  <si>
    <t>総額</t>
  </si>
  <si>
    <t>増　減　額</t>
  </si>
  <si>
    <t>増減率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</si>
  <si>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</si>
  <si>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</si>
  <si>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</si>
  <si>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</si>
  <si>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</si>
  <si>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</si>
  <si>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</si>
  <si>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</si>
  <si>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</si>
  <si>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</si>
  <si>
    <t>１－Ｂ．一 般 会 計 性 質 別 決 算 額</t>
  </si>
  <si>
    <t>平 成 26 年 度</t>
  </si>
  <si>
    <t>27 年 度</t>
  </si>
  <si>
    <t xml:space="preserve"> 28 年 度</t>
  </si>
  <si>
    <t>r28.0</t>
  </si>
  <si>
    <t>r 3.6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</si>
</sst>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197" fontId="13" fillId="0" borderId="0" xfId="0" applyNumberFormat="1" applyFont="1" applyBorder="1" applyAlignment="1" applyProtection="1">
      <alignment vertical="center"/>
      <protection locked="0"/>
    </xf>
    <xf numFmtId="187" fontId="13" fillId="0" borderId="0" xfId="0" applyNumberFormat="1" applyFont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176" fontId="16" fillId="0" borderId="11" xfId="0" applyNumberFormat="1" applyFont="1" applyBorder="1" applyAlignment="1" applyProtection="1">
      <alignment vertical="center"/>
      <protection locked="0"/>
    </xf>
    <xf numFmtId="197" fontId="16" fillId="0" borderId="11" xfId="0" applyNumberFormat="1" applyFont="1" applyBorder="1" applyAlignment="1" applyProtection="1">
      <alignment vertical="center"/>
      <protection locked="0"/>
    </xf>
    <xf numFmtId="187" fontId="16" fillId="0" borderId="11" xfId="0" applyNumberFormat="1" applyFont="1" applyBorder="1" applyAlignment="1" applyProtection="1">
      <alignment vertical="center"/>
      <protection locked="0"/>
    </xf>
    <xf numFmtId="188" fontId="16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2" xfId="0" applyNumberFormat="1" applyFont="1" applyBorder="1" applyAlignment="1" applyProtection="1">
      <alignment horizontal="centerContinuous" vertical="center"/>
      <protection locked="0"/>
    </xf>
    <xf numFmtId="0" fontId="14" fillId="0" borderId="13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/>
    </xf>
    <xf numFmtId="197" fontId="16" fillId="33" borderId="11" xfId="0" applyNumberFormat="1" applyFont="1" applyFill="1" applyBorder="1" applyAlignment="1" applyProtection="1">
      <alignment vertical="center"/>
      <protection locked="0"/>
    </xf>
    <xf numFmtId="176" fontId="16" fillId="33" borderId="11" xfId="0" applyNumberFormat="1" applyFont="1" applyFill="1" applyBorder="1" applyAlignment="1" applyProtection="1">
      <alignment vertical="center"/>
      <protection locked="0"/>
    </xf>
    <xf numFmtId="197" fontId="16" fillId="33" borderId="0" xfId="0" applyNumberFormat="1" applyFont="1" applyFill="1" applyBorder="1" applyAlignment="1" applyProtection="1">
      <alignment vertical="center"/>
      <protection locked="0"/>
    </xf>
    <xf numFmtId="176" fontId="16" fillId="33" borderId="0" xfId="0" applyNumberFormat="1" applyFont="1" applyFill="1" applyBorder="1" applyAlignment="1" applyProtection="1">
      <alignment vertical="center"/>
      <protection locked="0"/>
    </xf>
    <xf numFmtId="197" fontId="13" fillId="33" borderId="0" xfId="0" applyNumberFormat="1" applyFont="1" applyFill="1" applyBorder="1" applyAlignment="1" applyProtection="1">
      <alignment vertical="center"/>
      <protection locked="0"/>
    </xf>
    <xf numFmtId="202" fontId="16" fillId="33" borderId="0" xfId="0" applyNumberFormat="1" applyFont="1" applyFill="1" applyBorder="1" applyAlignment="1" applyProtection="1">
      <alignment vertical="center"/>
      <protection locked="0"/>
    </xf>
    <xf numFmtId="197" fontId="16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>
      <alignment horizontal="distributed" vertical="center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E17" sqref="E17"/>
    </sheetView>
  </sheetViews>
  <sheetFormatPr defaultColWidth="8.796875" defaultRowHeight="15"/>
  <cols>
    <col min="1" max="1" width="2" style="3" customWidth="1"/>
    <col min="2" max="2" width="14.09765625" style="3" customWidth="1"/>
    <col min="3" max="3" width="10.8984375" style="3" customWidth="1"/>
    <col min="4" max="4" width="5.59765625" style="3" customWidth="1"/>
    <col min="5" max="5" width="11.8984375" style="3" customWidth="1"/>
    <col min="6" max="6" width="5.59765625" style="3" customWidth="1"/>
    <col min="7" max="7" width="10.8984375" style="3" customWidth="1"/>
    <col min="8" max="8" width="5.59765625" style="3" customWidth="1"/>
    <col min="9" max="9" width="11.5" style="3" customWidth="1"/>
    <col min="10" max="10" width="6.69921875" style="3" customWidth="1"/>
    <col min="11" max="11" width="8.5" style="3" hidden="1" customWidth="1"/>
    <col min="12" max="12" width="9" style="3" hidden="1" customWidth="1"/>
    <col min="13" max="24" width="9" style="38" customWidth="1"/>
    <col min="25" max="16384" width="9" style="3" customWidth="1"/>
  </cols>
  <sheetData>
    <row r="1" spans="1:24" s="2" customFormat="1" ht="15.7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2" customFormat="1" ht="2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1" customFormat="1" ht="15" customHeight="1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11" customFormat="1" ht="15" customHeight="1">
      <c r="A4" s="39" t="s">
        <v>0</v>
      </c>
      <c r="B4" s="40"/>
      <c r="C4" s="47" t="s">
        <v>22</v>
      </c>
      <c r="D4" s="48"/>
      <c r="E4" s="47" t="s">
        <v>23</v>
      </c>
      <c r="F4" s="48"/>
      <c r="G4" s="49" t="s">
        <v>24</v>
      </c>
      <c r="H4" s="50"/>
      <c r="I4" s="17" t="s">
        <v>2</v>
      </c>
      <c r="J4" s="18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s="11" customFormat="1" ht="15" customHeight="1">
      <c r="A5" s="41"/>
      <c r="B5" s="42"/>
      <c r="C5" s="19" t="s">
        <v>1</v>
      </c>
      <c r="D5" s="19" t="s">
        <v>3</v>
      </c>
      <c r="E5" s="19" t="s">
        <v>1</v>
      </c>
      <c r="F5" s="19" t="s">
        <v>3</v>
      </c>
      <c r="G5" s="22" t="s">
        <v>1</v>
      </c>
      <c r="H5" s="22" t="s">
        <v>3</v>
      </c>
      <c r="I5" s="19" t="s">
        <v>9</v>
      </c>
      <c r="J5" s="19" t="s">
        <v>10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s="16" customFormat="1" ht="14.25" customHeight="1">
      <c r="A6" s="45" t="s">
        <v>8</v>
      </c>
      <c r="B6" s="46"/>
      <c r="C6" s="13">
        <v>481849399</v>
      </c>
      <c r="D6" s="12">
        <v>100</v>
      </c>
      <c r="E6" s="13">
        <f>SUM(E7:E18)</f>
        <v>500138050</v>
      </c>
      <c r="F6" s="12">
        <v>100</v>
      </c>
      <c r="G6" s="25">
        <f>SUM(G7:G18)</f>
        <v>480060824</v>
      </c>
      <c r="H6" s="26">
        <v>100</v>
      </c>
      <c r="I6" s="14">
        <f aca="true" t="shared" si="0" ref="I6:I18">G6-E6</f>
        <v>-20077226</v>
      </c>
      <c r="J6" s="15">
        <f>I6/E6*100</f>
        <v>-4.014336841598035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1" customFormat="1" ht="14.25" customHeight="1">
      <c r="A7" s="5"/>
      <c r="B7" s="6" t="s">
        <v>4</v>
      </c>
      <c r="C7" s="7">
        <v>149993359</v>
      </c>
      <c r="D7" s="33">
        <v>31.12868031199931</v>
      </c>
      <c r="E7" s="29">
        <v>147789225</v>
      </c>
      <c r="F7" s="23">
        <f>E7/$E$6*100</f>
        <v>29.54968633160384</v>
      </c>
      <c r="G7" s="27">
        <v>147738220</v>
      </c>
      <c r="H7" s="28">
        <f>G7/$G$6*100</f>
        <v>30.774896141077324</v>
      </c>
      <c r="I7" s="8">
        <f t="shared" si="0"/>
        <v>-51005</v>
      </c>
      <c r="J7" s="9">
        <f aca="true" t="shared" si="1" ref="J7:J18">I7/E7*100</f>
        <v>-0.03451198827248739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s="1" customFormat="1" ht="14.25" customHeight="1">
      <c r="A8" s="5"/>
      <c r="B8" s="6" t="s">
        <v>12</v>
      </c>
      <c r="C8" s="7">
        <v>13844636</v>
      </c>
      <c r="D8" s="33">
        <v>2.8732288612857646</v>
      </c>
      <c r="E8" s="29">
        <v>14469244</v>
      </c>
      <c r="F8" s="23">
        <f>E8/$E$6*100</f>
        <v>2.893050028887024</v>
      </c>
      <c r="G8" s="27">
        <v>14584942</v>
      </c>
      <c r="H8" s="28">
        <f aca="true" t="shared" si="2" ref="H8:H18">G8/$G$6*100</f>
        <v>3.0381445997767984</v>
      </c>
      <c r="I8" s="8">
        <f t="shared" si="0"/>
        <v>115698</v>
      </c>
      <c r="J8" s="9">
        <f t="shared" si="1"/>
        <v>0.7996133039155329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s="1" customFormat="1" ht="14.25" customHeight="1">
      <c r="A9" s="5"/>
      <c r="B9" s="6" t="s">
        <v>13</v>
      </c>
      <c r="C9" s="7">
        <v>77733415</v>
      </c>
      <c r="D9" s="33">
        <v>16.13230506488605</v>
      </c>
      <c r="E9" s="29">
        <v>78374921</v>
      </c>
      <c r="F9" s="23">
        <f>E9/$E$6*100</f>
        <v>15.670657531455564</v>
      </c>
      <c r="G9" s="27">
        <v>79953488</v>
      </c>
      <c r="H9" s="28">
        <f t="shared" si="2"/>
        <v>16.6548662175358</v>
      </c>
      <c r="I9" s="8">
        <f t="shared" si="0"/>
        <v>1578567</v>
      </c>
      <c r="J9" s="9">
        <f t="shared" si="1"/>
        <v>2.0141226043468676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" customFormat="1" ht="14.25" customHeight="1">
      <c r="A10" s="5"/>
      <c r="B10" s="6" t="s">
        <v>14</v>
      </c>
      <c r="C10" s="7">
        <v>66586161</v>
      </c>
      <c r="D10" s="33">
        <v>13.818873934094084</v>
      </c>
      <c r="E10" s="29">
        <v>67867279</v>
      </c>
      <c r="F10" s="23">
        <f aca="true" t="shared" si="3" ref="F10:F18">E10/$E$6*100</f>
        <v>13.569709203288971</v>
      </c>
      <c r="G10" s="27">
        <v>68860486</v>
      </c>
      <c r="H10" s="28">
        <f t="shared" si="2"/>
        <v>14.34411694464783</v>
      </c>
      <c r="I10" s="8">
        <f t="shared" si="0"/>
        <v>993207</v>
      </c>
      <c r="J10" s="9">
        <f t="shared" si="1"/>
        <v>1.4634548704980497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4.25" customHeight="1">
      <c r="A11" s="5"/>
      <c r="B11" s="6" t="s">
        <v>15</v>
      </c>
      <c r="C11" s="7">
        <v>6145678</v>
      </c>
      <c r="D11" s="33">
        <v>1.2754354395282745</v>
      </c>
      <c r="E11" s="29">
        <v>5003066</v>
      </c>
      <c r="F11" s="23">
        <f t="shared" si="3"/>
        <v>1.0003370069523805</v>
      </c>
      <c r="G11" s="27">
        <v>1971762</v>
      </c>
      <c r="H11" s="28">
        <f t="shared" si="2"/>
        <v>0.41073170344764476</v>
      </c>
      <c r="I11" s="8">
        <f t="shared" si="0"/>
        <v>-3031304</v>
      </c>
      <c r="J11" s="9">
        <f t="shared" si="1"/>
        <v>-60.588926870043295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1" customFormat="1" ht="14.25" customHeight="1">
      <c r="A12" s="5"/>
      <c r="B12" s="6" t="s">
        <v>5</v>
      </c>
      <c r="C12" s="7">
        <v>14205743</v>
      </c>
      <c r="D12" s="34">
        <v>2.948170741622114</v>
      </c>
      <c r="E12" s="29">
        <v>15943647</v>
      </c>
      <c r="F12" s="23">
        <f t="shared" si="3"/>
        <v>3.187849234826264</v>
      </c>
      <c r="G12" s="27">
        <v>14448222</v>
      </c>
      <c r="H12" s="28">
        <f t="shared" si="2"/>
        <v>3.0096648752992183</v>
      </c>
      <c r="I12" s="8">
        <f t="shared" si="0"/>
        <v>-1495425</v>
      </c>
      <c r="J12" s="9">
        <f t="shared" si="1"/>
        <v>-9.379441228220871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1" customFormat="1" ht="14.25" customHeight="1">
      <c r="A13" s="5"/>
      <c r="B13" s="6" t="s">
        <v>6</v>
      </c>
      <c r="C13" s="7">
        <v>3089642</v>
      </c>
      <c r="D13" s="33">
        <v>0.6412049089221755</v>
      </c>
      <c r="E13" s="29">
        <v>3134381</v>
      </c>
      <c r="F13" s="23">
        <f t="shared" si="3"/>
        <v>0.6267031672555208</v>
      </c>
      <c r="G13" s="27">
        <v>3490885</v>
      </c>
      <c r="H13" s="28">
        <f t="shared" si="2"/>
        <v>0.7271755630698997</v>
      </c>
      <c r="I13" s="8">
        <f t="shared" si="0"/>
        <v>356504</v>
      </c>
      <c r="J13" s="9">
        <f t="shared" si="1"/>
        <v>11.37398420932235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s="1" customFormat="1" ht="14.25" customHeight="1">
      <c r="A14" s="5"/>
      <c r="B14" s="6" t="s">
        <v>7</v>
      </c>
      <c r="C14" s="7">
        <v>112988206</v>
      </c>
      <c r="D14" s="33">
        <v>23.5</v>
      </c>
      <c r="E14" s="29">
        <v>139935279</v>
      </c>
      <c r="F14" s="32" t="s">
        <v>25</v>
      </c>
      <c r="G14" s="27">
        <v>130658638</v>
      </c>
      <c r="H14" s="28">
        <f t="shared" si="2"/>
        <v>27.217100723053377</v>
      </c>
      <c r="I14" s="8">
        <f t="shared" si="0"/>
        <v>-9276641</v>
      </c>
      <c r="J14" s="9">
        <f t="shared" si="1"/>
        <v>-6.629236791674242</v>
      </c>
      <c r="L14" s="27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" customFormat="1" ht="14.25" customHeight="1">
      <c r="A15" s="5"/>
      <c r="B15" s="6" t="s">
        <v>16</v>
      </c>
      <c r="C15" s="7">
        <v>25042944</v>
      </c>
      <c r="D15" s="33">
        <v>5.1</v>
      </c>
      <c r="E15" s="29">
        <v>18199333</v>
      </c>
      <c r="F15" s="32" t="s">
        <v>26</v>
      </c>
      <c r="G15" s="27">
        <v>9117276</v>
      </c>
      <c r="H15" s="28">
        <f t="shared" si="2"/>
        <v>1.8991918407405808</v>
      </c>
      <c r="I15" s="8">
        <f t="shared" si="0"/>
        <v>-9082057</v>
      </c>
      <c r="J15" s="9">
        <f t="shared" si="1"/>
        <v>-49.903240959435166</v>
      </c>
      <c r="L15" s="27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1" customFormat="1" ht="14.25" customHeight="1">
      <c r="A16" s="5"/>
      <c r="B16" s="6" t="s">
        <v>17</v>
      </c>
      <c r="C16" s="7">
        <v>41909</v>
      </c>
      <c r="D16" s="33">
        <v>0.1</v>
      </c>
      <c r="E16" s="29">
        <v>105009</v>
      </c>
      <c r="F16" s="23">
        <f>ROUNDUP(E16/$E$6*100,1)</f>
        <v>0.1</v>
      </c>
      <c r="G16" s="27">
        <v>375909</v>
      </c>
      <c r="H16" s="28">
        <v>0.1</v>
      </c>
      <c r="I16" s="8">
        <f t="shared" si="0"/>
        <v>270900</v>
      </c>
      <c r="J16" s="9">
        <f t="shared" si="1"/>
        <v>257.97788760963346</v>
      </c>
      <c r="L16" s="2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s="1" customFormat="1" ht="14.25" customHeight="1">
      <c r="A17" s="5"/>
      <c r="B17" s="6" t="s">
        <v>18</v>
      </c>
      <c r="C17" s="7">
        <v>5651554</v>
      </c>
      <c r="D17" s="33">
        <v>1.1728880458767574</v>
      </c>
      <c r="E17" s="29">
        <v>2657780</v>
      </c>
      <c r="F17" s="23">
        <f t="shared" si="3"/>
        <v>0.5314092778983722</v>
      </c>
      <c r="G17" s="27">
        <v>2117098</v>
      </c>
      <c r="H17" s="28">
        <f t="shared" si="2"/>
        <v>0.44100620049762695</v>
      </c>
      <c r="I17" s="8">
        <f t="shared" si="0"/>
        <v>-540682</v>
      </c>
      <c r="J17" s="9">
        <f t="shared" si="1"/>
        <v>-20.343369278119333</v>
      </c>
      <c r="L17" s="27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s="1" customFormat="1" ht="14.25" customHeight="1" thickBot="1">
      <c r="A18" s="5"/>
      <c r="B18" s="6" t="s">
        <v>19</v>
      </c>
      <c r="C18" s="7">
        <v>6526152</v>
      </c>
      <c r="D18" s="33">
        <v>1.3543966254900321</v>
      </c>
      <c r="E18" s="29">
        <v>6658886</v>
      </c>
      <c r="F18" s="23">
        <f t="shared" si="3"/>
        <v>1.3314095978100446</v>
      </c>
      <c r="G18" s="27">
        <v>6743898</v>
      </c>
      <c r="H18" s="28">
        <f t="shared" si="2"/>
        <v>1.4048007383331074</v>
      </c>
      <c r="I18" s="8">
        <f t="shared" si="0"/>
        <v>85012</v>
      </c>
      <c r="J18" s="9">
        <f t="shared" si="1"/>
        <v>1.2766700015588193</v>
      </c>
      <c r="L18" s="27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s="20" customFormat="1" ht="15" customHeight="1">
      <c r="A19" s="43" t="s">
        <v>20</v>
      </c>
      <c r="B19" s="43"/>
      <c r="C19" s="43"/>
      <c r="D19" s="43"/>
      <c r="E19" s="43"/>
      <c r="F19" s="43"/>
      <c r="G19" s="43"/>
      <c r="H19" s="43"/>
      <c r="I19" s="21"/>
      <c r="J19" s="21"/>
      <c r="L19" s="30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ht="13.5" customHeight="1">
      <c r="L20" s="27"/>
    </row>
    <row r="21" spans="8:12" ht="13.5" customHeight="1">
      <c r="H21" s="24"/>
      <c r="L21" s="27"/>
    </row>
    <row r="22" spans="6:12" ht="13.5" customHeight="1">
      <c r="F22" s="31"/>
      <c r="G22" s="35"/>
      <c r="H22" s="35"/>
      <c r="I22" s="35"/>
      <c r="J22" s="1"/>
      <c r="L22" s="27"/>
    </row>
    <row r="23" spans="6:12" ht="13.5" customHeight="1">
      <c r="F23" s="31"/>
      <c r="G23" s="35"/>
      <c r="H23" s="36"/>
      <c r="I23" s="36"/>
      <c r="J23" s="1"/>
      <c r="L23" s="27"/>
    </row>
    <row r="24" spans="6:9" ht="13.5" customHeight="1">
      <c r="F24" s="31"/>
      <c r="G24" s="36"/>
      <c r="H24" s="37"/>
      <c r="I24" s="37"/>
    </row>
    <row r="25" spans="6:9" ht="13.5" customHeight="1">
      <c r="F25" s="31"/>
      <c r="G25" s="36"/>
      <c r="H25" s="38"/>
      <c r="I25" s="38"/>
    </row>
    <row r="26" spans="6:9" ht="13.5" customHeight="1">
      <c r="F26" s="38"/>
      <c r="G26" s="38"/>
      <c r="H26" s="38"/>
      <c r="I26" s="38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2018-11-12T01:32:20Z</cp:lastPrinted>
  <dcterms:created xsi:type="dcterms:W3CDTF">2003-01-27T23:58:28Z</dcterms:created>
  <dcterms:modified xsi:type="dcterms:W3CDTF">2018-11-12T01:32:50Z</dcterms:modified>
  <cp:category/>
  <cp:version/>
  <cp:contentType/>
  <cp:contentStatus/>
</cp:coreProperties>
</file>