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B" sheetId="1" r:id="rId1"/>
  </sheets>
  <definedNames>
    <definedName name="_１６０Ａ">#REF!</definedName>
    <definedName name="_１６０Ｂ">'2B'!$A$1:$P$61</definedName>
    <definedName name="_２４" localSheetId="0">'2B'!$A$1:$I$61</definedName>
    <definedName name="_２４">#REF!</definedName>
    <definedName name="_７" localSheetId="0">'2B'!$A$1:$I$61</definedName>
    <definedName name="_７">#REF!</definedName>
    <definedName name="_xlnm.Print_Area" localSheetId="0">'2B'!$A$1:$P$61</definedName>
  </definedNames>
  <calcPr fullCalcOnLoad="1"/>
</workbook>
</file>

<file path=xl/sharedStrings.xml><?xml version="1.0" encoding="utf-8"?>
<sst xmlns="http://schemas.openxmlformats.org/spreadsheetml/2006/main" count="97" uniqueCount="71">
  <si>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</si>
  <si>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</si>
  <si>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</si>
  <si>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</si>
  <si>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</si>
  <si>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</si>
  <si>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</si>
  <si>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</si>
  <si>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</si>
  <si>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</si>
  <si>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</si>
  <si>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</si>
  <si>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</si>
  <si>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</si>
  <si>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</si>
  <si>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</si>
  <si>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</si>
  <si>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</si>
  <si>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</si>
  <si>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</si>
  <si>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</si>
  <si>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</si>
  <si>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</si>
  <si>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</si>
  <si>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</si>
  <si>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</si>
  <si>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</si>
  <si>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</si>
  <si>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</si>
  <si>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</si>
  <si>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</si>
  <si>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</si>
  <si>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</si>
  <si>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</si>
  <si>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</si>
  <si>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</si>
  <si>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</si>
  <si>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</si>
  <si>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</si>
  <si>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</si>
  <si>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</si>
  <si>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</si>
  <si>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</si>
  <si>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</si>
  <si>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</si>
  <si>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</si>
  <si>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災害復旧費</t>
  </si>
  <si>
    <t>安 堵 町</t>
  </si>
  <si>
    <t>葛　城　市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</si>
  <si>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</si>
  <si>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</si>
  <si>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</si>
  <si>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</si>
  <si>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</si>
  <si>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</si>
  <si>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</si>
  <si>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</si>
  <si>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</si>
  <si>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</si>
  <si>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</si>
  <si>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</si>
  <si>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</si>
  <si>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</si>
  <si>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</si>
  <si>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</si>
  <si>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</si>
  <si>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-</t>
  </si>
  <si>
    <t>　　　　　　　　　　２－Ｂ．普    通    会    計    歳    出    決    算    額　　（目的別分類）</t>
  </si>
  <si>
    <t>27</t>
  </si>
  <si>
    <t>平成26年度</t>
  </si>
  <si>
    <t>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</si>
</sst>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 horizontal="right" vertical="center"/>
      <protection locked="0"/>
    </xf>
    <xf numFmtId="195" fontId="6" fillId="0" borderId="11" xfId="0" applyNumberFormat="1" applyFont="1" applyBorder="1" applyAlignment="1" applyProtection="1">
      <alignment horizontal="right" vertical="center"/>
      <protection locked="0"/>
    </xf>
    <xf numFmtId="195" fontId="7" fillId="0" borderId="11" xfId="0" applyNumberFormat="1" applyFont="1" applyBorder="1" applyAlignment="1" applyProtection="1">
      <alignment horizontal="right" vertical="center"/>
      <protection locked="0"/>
    </xf>
    <xf numFmtId="195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5" fontId="6" fillId="0" borderId="13" xfId="0" applyNumberFormat="1" applyFont="1" applyBorder="1" applyAlignment="1" applyProtection="1">
      <alignment horizontal="right" vertical="center"/>
      <protection locked="0"/>
    </xf>
    <xf numFmtId="195" fontId="7" fillId="0" borderId="13" xfId="0" applyNumberFormat="1" applyFont="1" applyBorder="1" applyAlignment="1" applyProtection="1">
      <alignment horizontal="right" vertical="center"/>
      <protection locked="0"/>
    </xf>
    <xf numFmtId="195" fontId="7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195" fontId="6" fillId="0" borderId="14" xfId="0" applyNumberFormat="1" applyFont="1" applyBorder="1" applyAlignment="1" applyProtection="1">
      <alignment horizontal="right" vertical="center"/>
      <protection locked="0"/>
    </xf>
    <xf numFmtId="195" fontId="6" fillId="33" borderId="0" xfId="48" applyNumberFormat="1" applyFont="1" applyFill="1" applyBorder="1" applyAlignment="1" applyProtection="1">
      <alignment horizontal="right" vertical="center"/>
      <protection locked="0"/>
    </xf>
    <xf numFmtId="195" fontId="6" fillId="0" borderId="0" xfId="48" applyNumberFormat="1" applyFont="1" applyFill="1" applyBorder="1" applyAlignment="1" applyProtection="1">
      <alignment horizontal="right" vertical="center"/>
      <protection locked="0"/>
    </xf>
    <xf numFmtId="195" fontId="6" fillId="33" borderId="12" xfId="48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distributed" vertical="center"/>
      <protection locked="0"/>
    </xf>
    <xf numFmtId="0" fontId="6" fillId="0" borderId="16" xfId="0" applyNumberFormat="1" applyFont="1" applyBorder="1" applyAlignment="1" applyProtection="1">
      <alignment horizontal="distributed" vertical="center"/>
      <protection locked="0"/>
    </xf>
    <xf numFmtId="0" fontId="6" fillId="0" borderId="17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6" fillId="0" borderId="19" xfId="0" applyNumberFormat="1" applyFont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23" xfId="0" applyNumberFormat="1" applyFont="1" applyBorder="1" applyAlignment="1" applyProtection="1">
      <alignment horizontal="distributed" vertical="center"/>
      <protection locked="0"/>
    </xf>
    <xf numFmtId="0" fontId="6" fillId="0" borderId="24" xfId="0" applyNumberFormat="1" applyFont="1" applyBorder="1" applyAlignment="1" applyProtection="1">
      <alignment horizontal="distributed" vertical="center"/>
      <protection locked="0"/>
    </xf>
    <xf numFmtId="0" fontId="6" fillId="0" borderId="11" xfId="0" applyNumberFormat="1" applyFont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0" fontId="6" fillId="0" borderId="20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Normal="75" zoomScaleSheetLayoutView="10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"/>
    </sheetView>
  </sheetViews>
  <sheetFormatPr defaultColWidth="8.796875" defaultRowHeight="15"/>
  <cols>
    <col min="1" max="1" width="11.19921875" style="8" customWidth="1"/>
    <col min="2" max="2" width="11" style="8" customWidth="1"/>
    <col min="3" max="3" width="8.3984375" style="8" customWidth="1"/>
    <col min="4" max="4" width="9.09765625" style="8" customWidth="1"/>
    <col min="5" max="5" width="9.8984375" style="8" customWidth="1"/>
    <col min="6" max="6" width="9.09765625" style="8" customWidth="1"/>
    <col min="7" max="7" width="7.8984375" style="8" customWidth="1"/>
    <col min="8" max="9" width="9.09765625" style="8" customWidth="1"/>
    <col min="10" max="10" width="9.8984375" style="8" customWidth="1"/>
    <col min="11" max="12" width="9.69921875" style="8" customWidth="1"/>
    <col min="13" max="13" width="9.19921875" style="8" customWidth="1"/>
    <col min="14" max="14" width="9.69921875" style="8" customWidth="1"/>
    <col min="15" max="15" width="8.09765625" style="8" customWidth="1"/>
    <col min="16" max="16" width="9.19921875" style="8" customWidth="1"/>
    <col min="17" max="17" width="8.19921875" style="8" customWidth="1"/>
    <col min="18" max="16384" width="9" style="8" customWidth="1"/>
  </cols>
  <sheetData>
    <row r="1" spans="1:16" s="9" customFormat="1" ht="14.2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0" customFormat="1" ht="15" customHeight="1" thickBo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8"/>
    </row>
    <row r="3" spans="1:16" s="10" customFormat="1" ht="9.75" customHeight="1">
      <c r="A3" s="37" t="s">
        <v>50</v>
      </c>
      <c r="B3" s="34" t="s">
        <v>51</v>
      </c>
      <c r="C3" s="34" t="s">
        <v>52</v>
      </c>
      <c r="D3" s="34" t="s">
        <v>53</v>
      </c>
      <c r="E3" s="34" t="s">
        <v>54</v>
      </c>
      <c r="F3" s="34" t="s">
        <v>55</v>
      </c>
      <c r="G3" s="34" t="s">
        <v>56</v>
      </c>
      <c r="H3" s="40" t="s">
        <v>57</v>
      </c>
      <c r="I3" s="44" t="s">
        <v>58</v>
      </c>
      <c r="J3" s="47" t="s">
        <v>59</v>
      </c>
      <c r="K3" s="34" t="s">
        <v>60</v>
      </c>
      <c r="L3" s="34" t="s">
        <v>61</v>
      </c>
      <c r="M3" s="34" t="s">
        <v>46</v>
      </c>
      <c r="N3" s="34" t="s">
        <v>62</v>
      </c>
      <c r="O3" s="34" t="s">
        <v>63</v>
      </c>
      <c r="P3" s="41" t="s">
        <v>64</v>
      </c>
    </row>
    <row r="4" spans="1:16" s="7" customFormat="1" ht="9.75" customHeight="1">
      <c r="A4" s="38"/>
      <c r="B4" s="35"/>
      <c r="C4" s="35"/>
      <c r="D4" s="35"/>
      <c r="E4" s="35"/>
      <c r="F4" s="35"/>
      <c r="G4" s="35"/>
      <c r="H4" s="35"/>
      <c r="I4" s="45"/>
      <c r="J4" s="48"/>
      <c r="K4" s="35"/>
      <c r="L4" s="35"/>
      <c r="M4" s="35"/>
      <c r="N4" s="35"/>
      <c r="O4" s="35"/>
      <c r="P4" s="42"/>
    </row>
    <row r="5" spans="1:16" s="10" customFormat="1" ht="9.75" customHeight="1">
      <c r="A5" s="39"/>
      <c r="B5" s="36"/>
      <c r="C5" s="36"/>
      <c r="D5" s="36"/>
      <c r="E5" s="36"/>
      <c r="F5" s="36"/>
      <c r="G5" s="36"/>
      <c r="H5" s="36"/>
      <c r="I5" s="46"/>
      <c r="J5" s="49"/>
      <c r="K5" s="36"/>
      <c r="L5" s="36"/>
      <c r="M5" s="36"/>
      <c r="N5" s="36"/>
      <c r="O5" s="36"/>
      <c r="P5" s="43"/>
    </row>
    <row r="6" spans="1:16" s="7" customFormat="1" ht="15.75" customHeight="1">
      <c r="A6" s="2" t="s">
        <v>69</v>
      </c>
      <c r="B6" s="19">
        <v>520929906</v>
      </c>
      <c r="C6" s="17">
        <v>5540918</v>
      </c>
      <c r="D6" s="17">
        <v>64706231</v>
      </c>
      <c r="E6" s="17">
        <v>183377885</v>
      </c>
      <c r="F6" s="17">
        <v>51417335</v>
      </c>
      <c r="G6" s="17">
        <v>456464</v>
      </c>
      <c r="H6" s="17">
        <v>7585352</v>
      </c>
      <c r="I6" s="17">
        <v>7494645</v>
      </c>
      <c r="J6" s="17">
        <v>45887877</v>
      </c>
      <c r="K6" s="17">
        <v>21093274</v>
      </c>
      <c r="L6" s="17">
        <v>60347209</v>
      </c>
      <c r="M6" s="17">
        <v>2493183</v>
      </c>
      <c r="N6" s="17">
        <v>70523493</v>
      </c>
      <c r="O6" s="17">
        <v>6040</v>
      </c>
      <c r="P6" s="25">
        <v>0</v>
      </c>
    </row>
    <row r="7" spans="1:16" s="7" customFormat="1" ht="15.75" customHeight="1">
      <c r="A7" s="2" t="s">
        <v>68</v>
      </c>
      <c r="B7" s="19">
        <v>538151170</v>
      </c>
      <c r="C7" s="17">
        <v>5672567</v>
      </c>
      <c r="D7" s="17">
        <v>70493578</v>
      </c>
      <c r="E7" s="17">
        <v>187857857</v>
      </c>
      <c r="F7" s="17">
        <v>56309446</v>
      </c>
      <c r="G7" s="17">
        <v>468899</v>
      </c>
      <c r="H7" s="17">
        <v>8034058</v>
      </c>
      <c r="I7" s="17">
        <v>9919910</v>
      </c>
      <c r="J7" s="17">
        <v>49557920</v>
      </c>
      <c r="K7" s="17">
        <v>23439566</v>
      </c>
      <c r="L7" s="17">
        <v>58869972</v>
      </c>
      <c r="M7" s="17">
        <v>1460574</v>
      </c>
      <c r="N7" s="17">
        <v>66056115</v>
      </c>
      <c r="O7" s="17">
        <v>10708</v>
      </c>
      <c r="P7" s="25">
        <v>0</v>
      </c>
    </row>
    <row r="8" spans="1:16" s="15" customFormat="1" ht="15.75" customHeight="1">
      <c r="A8" s="14" t="s">
        <v>70</v>
      </c>
      <c r="B8" s="21">
        <f aca="true" t="shared" si="0" ref="B8:P8">B10+B25</f>
        <v>543320893</v>
      </c>
      <c r="C8" s="22">
        <f t="shared" si="0"/>
        <v>5208275</v>
      </c>
      <c r="D8" s="22">
        <f t="shared" si="0"/>
        <v>69596367</v>
      </c>
      <c r="E8" s="22">
        <f t="shared" si="0"/>
        <v>195855962</v>
      </c>
      <c r="F8" s="22">
        <f t="shared" si="0"/>
        <v>58960851</v>
      </c>
      <c r="G8" s="22">
        <f t="shared" si="0"/>
        <v>422187</v>
      </c>
      <c r="H8" s="22">
        <f t="shared" si="0"/>
        <v>8391313</v>
      </c>
      <c r="I8" s="22">
        <f t="shared" si="0"/>
        <v>8535903</v>
      </c>
      <c r="J8" s="22">
        <f t="shared" si="0"/>
        <v>48016841</v>
      </c>
      <c r="K8" s="22">
        <f t="shared" si="0"/>
        <v>22727841</v>
      </c>
      <c r="L8" s="22">
        <f t="shared" si="0"/>
        <v>59313341</v>
      </c>
      <c r="M8" s="22">
        <f t="shared" si="0"/>
        <v>591349</v>
      </c>
      <c r="N8" s="22">
        <f t="shared" si="0"/>
        <v>65663878</v>
      </c>
      <c r="O8" s="22">
        <f t="shared" si="0"/>
        <v>36785</v>
      </c>
      <c r="P8" s="27">
        <f t="shared" si="0"/>
        <v>0</v>
      </c>
    </row>
    <row r="9" spans="1:16" s="6" customFormat="1" ht="6.75" customHeight="1">
      <c r="A9" s="3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6"/>
    </row>
    <row r="10" spans="1:16" s="15" customFormat="1" ht="15.75" customHeight="1">
      <c r="A10" s="16" t="s">
        <v>1</v>
      </c>
      <c r="B10" s="21">
        <f>SUM(B12:B23)</f>
        <v>407161042</v>
      </c>
      <c r="C10" s="22">
        <f aca="true" t="shared" si="1" ref="C10:P10">SUM(C12:C23)</f>
        <v>3302290</v>
      </c>
      <c r="D10" s="22">
        <f t="shared" si="1"/>
        <v>44342631</v>
      </c>
      <c r="E10" s="22">
        <f t="shared" si="1"/>
        <v>160226028</v>
      </c>
      <c r="F10" s="22">
        <f t="shared" si="1"/>
        <v>43483102</v>
      </c>
      <c r="G10" s="22">
        <f t="shared" si="1"/>
        <v>347151</v>
      </c>
      <c r="H10" s="22">
        <f t="shared" si="1"/>
        <v>4230381</v>
      </c>
      <c r="I10" s="22">
        <f t="shared" si="1"/>
        <v>6245896</v>
      </c>
      <c r="J10" s="22">
        <f t="shared" si="1"/>
        <v>34070017</v>
      </c>
      <c r="K10" s="22">
        <f t="shared" si="1"/>
        <v>15808436</v>
      </c>
      <c r="L10" s="22">
        <f t="shared" si="1"/>
        <v>43343002</v>
      </c>
      <c r="M10" s="22">
        <f t="shared" si="1"/>
        <v>212527</v>
      </c>
      <c r="N10" s="22">
        <f t="shared" si="1"/>
        <v>51517534</v>
      </c>
      <c r="O10" s="22">
        <f t="shared" si="1"/>
        <v>32047</v>
      </c>
      <c r="P10" s="27">
        <f t="shared" si="1"/>
        <v>0</v>
      </c>
    </row>
    <row r="11" spans="1:16" s="6" customFormat="1" ht="6.75" customHeight="1">
      <c r="A11" s="4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6"/>
    </row>
    <row r="12" spans="1:16" s="7" customFormat="1" ht="15.75" customHeight="1">
      <c r="A12" s="11" t="s">
        <v>2</v>
      </c>
      <c r="B12" s="19">
        <f aca="true" t="shared" si="2" ref="B12:B23">SUM(C12:P12)</f>
        <v>126155277</v>
      </c>
      <c r="C12" s="30">
        <v>692013</v>
      </c>
      <c r="D12" s="30">
        <v>12320035</v>
      </c>
      <c r="E12" s="30">
        <v>55384589</v>
      </c>
      <c r="F12" s="30">
        <v>10895617</v>
      </c>
      <c r="G12" s="30">
        <v>105135</v>
      </c>
      <c r="H12" s="30">
        <v>447009</v>
      </c>
      <c r="I12" s="30">
        <v>2410811</v>
      </c>
      <c r="J12" s="30">
        <v>7716015</v>
      </c>
      <c r="K12" s="30">
        <v>4171902</v>
      </c>
      <c r="L12" s="30">
        <v>13393455</v>
      </c>
      <c r="M12" s="30">
        <v>8202</v>
      </c>
      <c r="N12" s="30">
        <v>18578447</v>
      </c>
      <c r="O12" s="30">
        <v>32047</v>
      </c>
      <c r="P12" s="25">
        <v>0</v>
      </c>
    </row>
    <row r="13" spans="1:16" s="7" customFormat="1" ht="15.75" customHeight="1">
      <c r="A13" s="11" t="s">
        <v>3</v>
      </c>
      <c r="B13" s="19">
        <f t="shared" si="2"/>
        <v>23746854</v>
      </c>
      <c r="C13" s="30">
        <v>239467</v>
      </c>
      <c r="D13" s="30">
        <v>2059437</v>
      </c>
      <c r="E13" s="31">
        <v>10740863</v>
      </c>
      <c r="F13" s="30">
        <v>2765974</v>
      </c>
      <c r="G13" s="30">
        <v>34765</v>
      </c>
      <c r="H13" s="30">
        <v>105788</v>
      </c>
      <c r="I13" s="30">
        <v>113134</v>
      </c>
      <c r="J13" s="30">
        <v>1588075</v>
      </c>
      <c r="K13" s="30">
        <v>933917</v>
      </c>
      <c r="L13" s="30">
        <v>2753909</v>
      </c>
      <c r="M13" s="17">
        <v>0</v>
      </c>
      <c r="N13" s="31">
        <v>2411525</v>
      </c>
      <c r="O13" s="17">
        <v>0</v>
      </c>
      <c r="P13" s="25">
        <v>0</v>
      </c>
    </row>
    <row r="14" spans="1:16" s="7" customFormat="1" ht="15.75" customHeight="1">
      <c r="A14" s="11" t="s">
        <v>4</v>
      </c>
      <c r="B14" s="19">
        <f t="shared" si="2"/>
        <v>33226582</v>
      </c>
      <c r="C14" s="30">
        <v>326379</v>
      </c>
      <c r="D14" s="30">
        <v>2838392</v>
      </c>
      <c r="E14" s="30">
        <v>12931338</v>
      </c>
      <c r="F14" s="30">
        <v>4937804</v>
      </c>
      <c r="G14" s="30">
        <v>42577</v>
      </c>
      <c r="H14" s="30">
        <v>266841</v>
      </c>
      <c r="I14" s="30">
        <v>220846</v>
      </c>
      <c r="J14" s="30">
        <v>2619012</v>
      </c>
      <c r="K14" s="30">
        <v>871502</v>
      </c>
      <c r="L14" s="30">
        <v>3557028</v>
      </c>
      <c r="M14" s="30">
        <v>7369</v>
      </c>
      <c r="N14" s="30">
        <v>4607494</v>
      </c>
      <c r="O14" s="17">
        <v>0</v>
      </c>
      <c r="P14" s="25">
        <v>0</v>
      </c>
    </row>
    <row r="15" spans="1:16" s="7" customFormat="1" ht="15.75" customHeight="1">
      <c r="A15" s="11" t="s">
        <v>5</v>
      </c>
      <c r="B15" s="19">
        <f t="shared" si="2"/>
        <v>25653021</v>
      </c>
      <c r="C15" s="30">
        <v>266525</v>
      </c>
      <c r="D15" s="30">
        <v>2872115</v>
      </c>
      <c r="E15" s="30">
        <v>10053677</v>
      </c>
      <c r="F15" s="30">
        <v>1634065</v>
      </c>
      <c r="G15" s="30">
        <v>60624</v>
      </c>
      <c r="H15" s="30">
        <v>392445</v>
      </c>
      <c r="I15" s="30">
        <v>383664</v>
      </c>
      <c r="J15" s="30">
        <v>3674272</v>
      </c>
      <c r="K15" s="30">
        <v>881040</v>
      </c>
      <c r="L15" s="30">
        <v>2759055</v>
      </c>
      <c r="M15" s="30">
        <v>905</v>
      </c>
      <c r="N15" s="30">
        <v>2674634</v>
      </c>
      <c r="O15" s="17">
        <v>0</v>
      </c>
      <c r="P15" s="25">
        <v>0</v>
      </c>
    </row>
    <row r="16" spans="1:16" s="7" customFormat="1" ht="15.75" customHeight="1">
      <c r="A16" s="11" t="s">
        <v>6</v>
      </c>
      <c r="B16" s="19">
        <f t="shared" si="2"/>
        <v>41449585</v>
      </c>
      <c r="C16" s="30">
        <v>346457</v>
      </c>
      <c r="D16" s="30">
        <v>5047080</v>
      </c>
      <c r="E16" s="30">
        <v>16989907</v>
      </c>
      <c r="F16" s="30">
        <v>3864614</v>
      </c>
      <c r="G16" s="30">
        <v>59396</v>
      </c>
      <c r="H16" s="30">
        <v>248535</v>
      </c>
      <c r="I16" s="30">
        <v>1325013</v>
      </c>
      <c r="J16" s="30">
        <v>4188238</v>
      </c>
      <c r="K16" s="30">
        <v>1340974</v>
      </c>
      <c r="L16" s="30">
        <v>3484022</v>
      </c>
      <c r="M16" s="17">
        <v>0</v>
      </c>
      <c r="N16" s="30">
        <v>4555349</v>
      </c>
      <c r="O16" s="17">
        <v>0</v>
      </c>
      <c r="P16" s="25">
        <v>0</v>
      </c>
    </row>
    <row r="17" spans="1:16" s="7" customFormat="1" ht="15.75" customHeight="1">
      <c r="A17" s="11" t="s">
        <v>7</v>
      </c>
      <c r="B17" s="19">
        <f t="shared" si="2"/>
        <v>22912185</v>
      </c>
      <c r="C17" s="30">
        <v>221577</v>
      </c>
      <c r="D17" s="30">
        <v>3077551</v>
      </c>
      <c r="E17" s="30">
        <v>9711440</v>
      </c>
      <c r="F17" s="30">
        <v>2398114</v>
      </c>
      <c r="G17" s="17">
        <v>0</v>
      </c>
      <c r="H17" s="30">
        <v>264301</v>
      </c>
      <c r="I17" s="30">
        <v>452721</v>
      </c>
      <c r="J17" s="30">
        <v>1534665</v>
      </c>
      <c r="K17" s="30">
        <v>819836</v>
      </c>
      <c r="L17" s="30">
        <v>1600340</v>
      </c>
      <c r="M17" s="30">
        <v>15427</v>
      </c>
      <c r="N17" s="30">
        <v>2816213</v>
      </c>
      <c r="O17" s="17">
        <v>0</v>
      </c>
      <c r="P17" s="25">
        <v>0</v>
      </c>
    </row>
    <row r="18" spans="1:16" s="7" customFormat="1" ht="15.75" customHeight="1">
      <c r="A18" s="11" t="s">
        <v>8</v>
      </c>
      <c r="B18" s="19">
        <f t="shared" si="2"/>
        <v>20421678</v>
      </c>
      <c r="C18" s="30">
        <v>155421</v>
      </c>
      <c r="D18" s="30">
        <v>1948608</v>
      </c>
      <c r="E18" s="30">
        <v>5400740</v>
      </c>
      <c r="F18" s="30">
        <v>3004713</v>
      </c>
      <c r="G18" s="30">
        <v>8880</v>
      </c>
      <c r="H18" s="30">
        <v>1370357</v>
      </c>
      <c r="I18" s="30">
        <v>233995</v>
      </c>
      <c r="J18" s="30">
        <v>2537161</v>
      </c>
      <c r="K18" s="30">
        <v>1520836</v>
      </c>
      <c r="L18" s="30">
        <v>1197935</v>
      </c>
      <c r="M18" s="30">
        <v>97484</v>
      </c>
      <c r="N18" s="30">
        <v>2945548</v>
      </c>
      <c r="O18" s="17">
        <v>0</v>
      </c>
      <c r="P18" s="25">
        <v>0</v>
      </c>
    </row>
    <row r="19" spans="1:16" s="7" customFormat="1" ht="15.75" customHeight="1">
      <c r="A19" s="11" t="s">
        <v>9</v>
      </c>
      <c r="B19" s="19">
        <f t="shared" si="2"/>
        <v>14266424</v>
      </c>
      <c r="C19" s="30">
        <v>174957</v>
      </c>
      <c r="D19" s="30">
        <v>2100821</v>
      </c>
      <c r="E19" s="30">
        <v>5102082</v>
      </c>
      <c r="F19" s="30">
        <v>2045698</v>
      </c>
      <c r="G19" s="17">
        <v>0</v>
      </c>
      <c r="H19" s="30">
        <v>129756</v>
      </c>
      <c r="I19" s="30">
        <v>118874</v>
      </c>
      <c r="J19" s="30">
        <v>1150734</v>
      </c>
      <c r="K19" s="30">
        <v>508126</v>
      </c>
      <c r="L19" s="30">
        <v>1031828</v>
      </c>
      <c r="M19" s="30">
        <v>8709</v>
      </c>
      <c r="N19" s="30">
        <v>1894839</v>
      </c>
      <c r="O19" s="17">
        <v>0</v>
      </c>
      <c r="P19" s="25">
        <v>0</v>
      </c>
    </row>
    <row r="20" spans="1:16" s="7" customFormat="1" ht="15.75" customHeight="1">
      <c r="A20" s="11" t="s">
        <v>10</v>
      </c>
      <c r="B20" s="19">
        <f t="shared" si="2"/>
        <v>36960711</v>
      </c>
      <c r="C20" s="30">
        <v>364392</v>
      </c>
      <c r="D20" s="30">
        <v>4809766</v>
      </c>
      <c r="E20" s="30">
        <v>14052456</v>
      </c>
      <c r="F20" s="30">
        <v>3622126</v>
      </c>
      <c r="G20" s="30">
        <v>11780</v>
      </c>
      <c r="H20" s="30">
        <v>176945</v>
      </c>
      <c r="I20" s="30">
        <v>265472</v>
      </c>
      <c r="J20" s="30">
        <v>2827717</v>
      </c>
      <c r="K20" s="30">
        <v>1766411</v>
      </c>
      <c r="L20" s="30">
        <v>6324058</v>
      </c>
      <c r="M20" s="30">
        <v>3649</v>
      </c>
      <c r="N20" s="30">
        <v>2735939</v>
      </c>
      <c r="O20" s="17">
        <v>0</v>
      </c>
      <c r="P20" s="25">
        <v>0</v>
      </c>
    </row>
    <row r="21" spans="1:16" s="7" customFormat="1" ht="15.75" customHeight="1">
      <c r="A21" s="11" t="s">
        <v>11</v>
      </c>
      <c r="B21" s="19">
        <f t="shared" si="2"/>
        <v>25040063</v>
      </c>
      <c r="C21" s="30">
        <v>220632</v>
      </c>
      <c r="D21" s="30">
        <v>2873849</v>
      </c>
      <c r="E21" s="30">
        <v>9814087</v>
      </c>
      <c r="F21" s="30">
        <v>1851139</v>
      </c>
      <c r="G21" s="17">
        <v>0</v>
      </c>
      <c r="H21" s="30">
        <v>130779</v>
      </c>
      <c r="I21" s="30">
        <v>165032</v>
      </c>
      <c r="J21" s="30">
        <v>2001527</v>
      </c>
      <c r="K21" s="30">
        <v>936199</v>
      </c>
      <c r="L21" s="30">
        <v>3091394</v>
      </c>
      <c r="M21" s="17">
        <v>0</v>
      </c>
      <c r="N21" s="30">
        <v>3955425</v>
      </c>
      <c r="O21" s="17">
        <v>0</v>
      </c>
      <c r="P21" s="25">
        <v>0</v>
      </c>
    </row>
    <row r="22" spans="1:16" s="7" customFormat="1" ht="15.75" customHeight="1">
      <c r="A22" s="11" t="s">
        <v>48</v>
      </c>
      <c r="B22" s="19">
        <f t="shared" si="2"/>
        <v>18820528</v>
      </c>
      <c r="C22" s="30">
        <v>160071</v>
      </c>
      <c r="D22" s="30">
        <v>1773807</v>
      </c>
      <c r="E22" s="30">
        <v>5197441</v>
      </c>
      <c r="F22" s="30">
        <v>4728565</v>
      </c>
      <c r="G22" s="17">
        <v>0</v>
      </c>
      <c r="H22" s="30">
        <v>317012</v>
      </c>
      <c r="I22" s="30">
        <v>97973</v>
      </c>
      <c r="J22" s="30">
        <v>2850925</v>
      </c>
      <c r="K22" s="30">
        <v>575497</v>
      </c>
      <c r="L22" s="30">
        <v>1863304</v>
      </c>
      <c r="M22" s="30">
        <v>8204</v>
      </c>
      <c r="N22" s="30">
        <v>1247729</v>
      </c>
      <c r="O22" s="17">
        <v>0</v>
      </c>
      <c r="P22" s="25">
        <v>0</v>
      </c>
    </row>
    <row r="23" spans="1:16" s="7" customFormat="1" ht="15.75" customHeight="1">
      <c r="A23" s="11" t="s">
        <v>49</v>
      </c>
      <c r="B23" s="19">
        <f t="shared" si="2"/>
        <v>18508134</v>
      </c>
      <c r="C23" s="30">
        <v>134399</v>
      </c>
      <c r="D23" s="30">
        <v>2621170</v>
      </c>
      <c r="E23" s="30">
        <v>4847408</v>
      </c>
      <c r="F23" s="30">
        <v>1734673</v>
      </c>
      <c r="G23" s="30">
        <v>23994</v>
      </c>
      <c r="H23" s="30">
        <v>380613</v>
      </c>
      <c r="I23" s="30">
        <v>458361</v>
      </c>
      <c r="J23" s="30">
        <v>1381676</v>
      </c>
      <c r="K23" s="30">
        <v>1482196</v>
      </c>
      <c r="L23" s="30">
        <v>2286674</v>
      </c>
      <c r="M23" s="30">
        <v>62578</v>
      </c>
      <c r="N23" s="30">
        <v>3094392</v>
      </c>
      <c r="O23" s="17">
        <v>0</v>
      </c>
      <c r="P23" s="25">
        <v>0</v>
      </c>
    </row>
    <row r="24" spans="1:16" s="6" customFormat="1" ht="6.75" customHeight="1">
      <c r="A24" s="4"/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6"/>
    </row>
    <row r="25" spans="1:16" s="15" customFormat="1" ht="15.75" customHeight="1">
      <c r="A25" s="16" t="s">
        <v>12</v>
      </c>
      <c r="B25" s="21">
        <f>B27+B29+B34+B38+B41+B44+B49</f>
        <v>136159851</v>
      </c>
      <c r="C25" s="22">
        <f>C27+C29+C34+C38+C41+C44+C49</f>
        <v>1905985</v>
      </c>
      <c r="D25" s="22">
        <f aca="true" t="shared" si="3" ref="D25:O25">D27+D29+D34+D38+D41+D44+D49</f>
        <v>25253736</v>
      </c>
      <c r="E25" s="22">
        <f t="shared" si="3"/>
        <v>35629934</v>
      </c>
      <c r="F25" s="22">
        <f t="shared" si="3"/>
        <v>15477749</v>
      </c>
      <c r="G25" s="22">
        <f t="shared" si="3"/>
        <v>75036</v>
      </c>
      <c r="H25" s="22">
        <f t="shared" si="3"/>
        <v>4160932</v>
      </c>
      <c r="I25" s="22">
        <f t="shared" si="3"/>
        <v>2290007</v>
      </c>
      <c r="J25" s="22">
        <f t="shared" si="3"/>
        <v>13946824</v>
      </c>
      <c r="K25" s="22">
        <f t="shared" si="3"/>
        <v>6919405</v>
      </c>
      <c r="L25" s="22">
        <f t="shared" si="3"/>
        <v>15970339</v>
      </c>
      <c r="M25" s="22">
        <f t="shared" si="3"/>
        <v>378822</v>
      </c>
      <c r="N25" s="22">
        <f t="shared" si="3"/>
        <v>14146344</v>
      </c>
      <c r="O25" s="22">
        <f t="shared" si="3"/>
        <v>4738</v>
      </c>
      <c r="P25" s="27">
        <f>P27+P29+P34+P38+P41+P44+P49</f>
        <v>0</v>
      </c>
    </row>
    <row r="26" spans="1:16" s="6" customFormat="1" ht="6.75" customHeight="1">
      <c r="A26" s="4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6"/>
    </row>
    <row r="27" spans="1:16" s="15" customFormat="1" ht="15.75" customHeight="1">
      <c r="A27" s="16" t="s">
        <v>13</v>
      </c>
      <c r="B27" s="21">
        <f>SUM(C27:P27)</f>
        <v>3815554</v>
      </c>
      <c r="C27" s="22">
        <f>SUM(C28)</f>
        <v>46878</v>
      </c>
      <c r="D27" s="22">
        <f aca="true" t="shared" si="4" ref="D27:P27">SUM(D28)</f>
        <v>1740410</v>
      </c>
      <c r="E27" s="22">
        <f t="shared" si="4"/>
        <v>642499</v>
      </c>
      <c r="F27" s="22">
        <f t="shared" si="4"/>
        <v>304229</v>
      </c>
      <c r="G27" s="22">
        <f t="shared" si="4"/>
        <v>4725</v>
      </c>
      <c r="H27" s="22">
        <f t="shared" si="4"/>
        <v>252916</v>
      </c>
      <c r="I27" s="22">
        <f t="shared" si="4"/>
        <v>38737</v>
      </c>
      <c r="J27" s="22">
        <f t="shared" si="4"/>
        <v>146648</v>
      </c>
      <c r="K27" s="22">
        <f t="shared" si="4"/>
        <v>140277</v>
      </c>
      <c r="L27" s="22">
        <f t="shared" si="4"/>
        <v>292628</v>
      </c>
      <c r="M27" s="22">
        <f t="shared" si="4"/>
        <v>38643</v>
      </c>
      <c r="N27" s="22">
        <f t="shared" si="4"/>
        <v>166964</v>
      </c>
      <c r="O27" s="22">
        <f t="shared" si="4"/>
        <v>0</v>
      </c>
      <c r="P27" s="27">
        <f t="shared" si="4"/>
        <v>0</v>
      </c>
    </row>
    <row r="28" spans="1:25" s="7" customFormat="1" ht="15.75" customHeight="1">
      <c r="A28" s="13" t="s">
        <v>14</v>
      </c>
      <c r="B28" s="19">
        <f>SUM(C28:P28)</f>
        <v>3815554</v>
      </c>
      <c r="C28" s="30">
        <v>46878</v>
      </c>
      <c r="D28" s="30">
        <v>1740410</v>
      </c>
      <c r="E28" s="30">
        <v>642499</v>
      </c>
      <c r="F28" s="30">
        <v>304229</v>
      </c>
      <c r="G28" s="30">
        <v>4725</v>
      </c>
      <c r="H28" s="30">
        <v>252916</v>
      </c>
      <c r="I28" s="30">
        <v>38737</v>
      </c>
      <c r="J28" s="30">
        <v>146648</v>
      </c>
      <c r="K28" s="30">
        <v>140277</v>
      </c>
      <c r="L28" s="30">
        <v>292628</v>
      </c>
      <c r="M28" s="30">
        <v>38643</v>
      </c>
      <c r="N28" s="30">
        <v>166964</v>
      </c>
      <c r="O28" s="17">
        <v>0</v>
      </c>
      <c r="P28" s="25">
        <v>0</v>
      </c>
      <c r="Q28" s="7">
        <v>262942</v>
      </c>
      <c r="R28" s="7" t="s">
        <v>66</v>
      </c>
      <c r="S28" s="7">
        <v>260217</v>
      </c>
      <c r="T28" s="7">
        <v>3237</v>
      </c>
      <c r="U28" s="7">
        <v>440</v>
      </c>
      <c r="V28" s="7">
        <v>0</v>
      </c>
      <c r="W28" s="7">
        <v>152869</v>
      </c>
      <c r="X28" s="7">
        <v>101546</v>
      </c>
      <c r="Y28" s="7">
        <v>155055</v>
      </c>
    </row>
    <row r="29" spans="1:16" s="15" customFormat="1" ht="15.75" customHeight="1">
      <c r="A29" s="16" t="s">
        <v>15</v>
      </c>
      <c r="B29" s="21">
        <f aca="true" t="shared" si="5" ref="B29:P29">SUM(B30:B33)</f>
        <v>28519948</v>
      </c>
      <c r="C29" s="22">
        <f>SUM(C30:C33)</f>
        <v>378719</v>
      </c>
      <c r="D29" s="22">
        <f t="shared" si="5"/>
        <v>5126637</v>
      </c>
      <c r="E29" s="22">
        <f t="shared" si="5"/>
        <v>9121781</v>
      </c>
      <c r="F29" s="22">
        <f t="shared" si="5"/>
        <v>2985610</v>
      </c>
      <c r="G29" s="22">
        <f t="shared" si="5"/>
        <v>8573</v>
      </c>
      <c r="H29" s="22">
        <f t="shared" si="5"/>
        <v>346508</v>
      </c>
      <c r="I29" s="22">
        <f t="shared" si="5"/>
        <v>202046</v>
      </c>
      <c r="J29" s="22">
        <f t="shared" si="5"/>
        <v>3386734</v>
      </c>
      <c r="K29" s="22">
        <f t="shared" si="5"/>
        <v>1092298</v>
      </c>
      <c r="L29" s="22">
        <f t="shared" si="5"/>
        <v>3097212</v>
      </c>
      <c r="M29" s="22">
        <f t="shared" si="5"/>
        <v>0</v>
      </c>
      <c r="N29" s="22">
        <f t="shared" si="5"/>
        <v>2773830</v>
      </c>
      <c r="O29" s="22">
        <f t="shared" si="5"/>
        <v>0</v>
      </c>
      <c r="P29" s="27">
        <f t="shared" si="5"/>
        <v>0</v>
      </c>
    </row>
    <row r="30" spans="1:25" s="7" customFormat="1" ht="15.75" customHeight="1">
      <c r="A30" s="13" t="s">
        <v>16</v>
      </c>
      <c r="B30" s="19">
        <f>SUM(C30:P30)</f>
        <v>7484317</v>
      </c>
      <c r="C30" s="30">
        <v>98180</v>
      </c>
      <c r="D30" s="30">
        <v>982271</v>
      </c>
      <c r="E30" s="30">
        <v>2180798</v>
      </c>
      <c r="F30" s="30">
        <v>871627</v>
      </c>
      <c r="G30" s="17">
        <v>0</v>
      </c>
      <c r="H30" s="30">
        <v>157558</v>
      </c>
      <c r="I30" s="30">
        <v>34084</v>
      </c>
      <c r="J30" s="30">
        <v>1182734</v>
      </c>
      <c r="K30" s="30">
        <v>262484</v>
      </c>
      <c r="L30" s="30">
        <v>675159</v>
      </c>
      <c r="M30" s="17">
        <v>0</v>
      </c>
      <c r="N30" s="30">
        <v>1039422</v>
      </c>
      <c r="O30" s="17">
        <v>0</v>
      </c>
      <c r="P30" s="25">
        <v>0</v>
      </c>
      <c r="Q30" s="7">
        <v>799161</v>
      </c>
      <c r="R30" s="7" t="s">
        <v>66</v>
      </c>
      <c r="S30" s="7">
        <v>532210</v>
      </c>
      <c r="T30" s="7">
        <v>1904</v>
      </c>
      <c r="U30" s="7">
        <v>17326</v>
      </c>
      <c r="V30" s="7">
        <v>4842</v>
      </c>
      <c r="W30" s="7">
        <v>224577</v>
      </c>
      <c r="X30" s="7">
        <v>270999</v>
      </c>
      <c r="Y30" s="7">
        <v>2220288</v>
      </c>
    </row>
    <row r="31" spans="1:25" s="7" customFormat="1" ht="15.75" customHeight="1">
      <c r="A31" s="13" t="s">
        <v>17</v>
      </c>
      <c r="B31" s="19">
        <f>SUM(C31:P31)</f>
        <v>9186997</v>
      </c>
      <c r="C31" s="30">
        <v>109955</v>
      </c>
      <c r="D31" s="30">
        <v>2364020</v>
      </c>
      <c r="E31" s="30">
        <v>2771994</v>
      </c>
      <c r="F31" s="30">
        <v>787324</v>
      </c>
      <c r="G31" s="17">
        <v>0</v>
      </c>
      <c r="H31" s="30">
        <v>28744</v>
      </c>
      <c r="I31" s="30">
        <v>43455</v>
      </c>
      <c r="J31" s="30">
        <v>982014</v>
      </c>
      <c r="K31" s="30">
        <v>314521</v>
      </c>
      <c r="L31" s="30">
        <v>1238986</v>
      </c>
      <c r="M31" s="17">
        <v>0</v>
      </c>
      <c r="N31" s="30">
        <v>545984</v>
      </c>
      <c r="O31" s="17">
        <v>0</v>
      </c>
      <c r="P31" s="25">
        <v>0</v>
      </c>
      <c r="Q31" s="7">
        <v>1012453</v>
      </c>
      <c r="R31" s="7" t="s">
        <v>66</v>
      </c>
      <c r="S31" s="7">
        <v>415609</v>
      </c>
      <c r="T31" s="7">
        <v>441208</v>
      </c>
      <c r="U31" s="7">
        <v>119</v>
      </c>
      <c r="V31" s="7">
        <v>195817</v>
      </c>
      <c r="W31" s="7">
        <v>1094155</v>
      </c>
      <c r="X31" s="7">
        <v>235289</v>
      </c>
      <c r="Y31" s="7">
        <v>628300</v>
      </c>
    </row>
    <row r="32" spans="1:25" s="7" customFormat="1" ht="15.75" customHeight="1">
      <c r="A32" s="13" t="s">
        <v>18</v>
      </c>
      <c r="B32" s="19">
        <f>SUM(C32:P32)</f>
        <v>8681771</v>
      </c>
      <c r="C32" s="30">
        <v>101999</v>
      </c>
      <c r="D32" s="30">
        <v>1099839</v>
      </c>
      <c r="E32" s="30">
        <v>3198085</v>
      </c>
      <c r="F32" s="30">
        <v>966601</v>
      </c>
      <c r="G32" s="30">
        <v>8573</v>
      </c>
      <c r="H32" s="30">
        <v>94975</v>
      </c>
      <c r="I32" s="30">
        <v>113394</v>
      </c>
      <c r="J32" s="30">
        <v>933584</v>
      </c>
      <c r="K32" s="30">
        <v>380223</v>
      </c>
      <c r="L32" s="30">
        <v>956576</v>
      </c>
      <c r="M32" s="17">
        <v>0</v>
      </c>
      <c r="N32" s="30">
        <v>827922</v>
      </c>
      <c r="O32" s="17">
        <v>0</v>
      </c>
      <c r="P32" s="25">
        <v>0</v>
      </c>
      <c r="Q32" s="7">
        <v>784917</v>
      </c>
      <c r="R32" s="7" t="s">
        <v>66</v>
      </c>
      <c r="S32" s="7">
        <v>584130</v>
      </c>
      <c r="T32" s="7">
        <v>12083</v>
      </c>
      <c r="U32" s="7">
        <v>10287</v>
      </c>
      <c r="V32" s="7">
        <v>13252</v>
      </c>
      <c r="W32" s="7">
        <v>602793</v>
      </c>
      <c r="X32" s="7">
        <v>140888</v>
      </c>
      <c r="Y32" s="7">
        <v>939000</v>
      </c>
    </row>
    <row r="33" spans="1:25" s="7" customFormat="1" ht="15.75" customHeight="1">
      <c r="A33" s="13" t="s">
        <v>47</v>
      </c>
      <c r="B33" s="19">
        <f>SUM(C33:P33)</f>
        <v>3166863</v>
      </c>
      <c r="C33" s="30">
        <v>68585</v>
      </c>
      <c r="D33" s="30">
        <v>680507</v>
      </c>
      <c r="E33" s="30">
        <v>970904</v>
      </c>
      <c r="F33" s="30">
        <v>360058</v>
      </c>
      <c r="G33" s="17">
        <v>0</v>
      </c>
      <c r="H33" s="30">
        <v>65231</v>
      </c>
      <c r="I33" s="30">
        <v>11113</v>
      </c>
      <c r="J33" s="30">
        <v>288402</v>
      </c>
      <c r="K33" s="30">
        <v>135070</v>
      </c>
      <c r="L33" s="30">
        <v>226491</v>
      </c>
      <c r="M33" s="17">
        <v>0</v>
      </c>
      <c r="N33" s="30">
        <v>360502</v>
      </c>
      <c r="O33" s="17">
        <v>0</v>
      </c>
      <c r="P33" s="25">
        <v>0</v>
      </c>
      <c r="Q33" s="7">
        <v>235095</v>
      </c>
      <c r="R33" s="7" t="s">
        <v>66</v>
      </c>
      <c r="S33" s="7">
        <v>156928</v>
      </c>
      <c r="T33" s="7">
        <v>1508</v>
      </c>
      <c r="U33" s="7">
        <v>240</v>
      </c>
      <c r="V33" s="7">
        <v>0</v>
      </c>
      <c r="W33" s="7">
        <v>369509</v>
      </c>
      <c r="X33" s="7">
        <v>46184</v>
      </c>
      <c r="Y33" s="7">
        <v>202100</v>
      </c>
    </row>
    <row r="34" spans="1:16" s="15" customFormat="1" ht="15.75" customHeight="1">
      <c r="A34" s="16" t="s">
        <v>19</v>
      </c>
      <c r="B34" s="21">
        <f>SUM(B35:B37)</f>
        <v>19235606</v>
      </c>
      <c r="C34" s="22">
        <f aca="true" t="shared" si="6" ref="C34:P34">SUM(C35:C37)</f>
        <v>276375</v>
      </c>
      <c r="D34" s="22">
        <f t="shared" si="6"/>
        <v>2530563</v>
      </c>
      <c r="E34" s="22">
        <f t="shared" si="6"/>
        <v>5774667</v>
      </c>
      <c r="F34" s="22">
        <f t="shared" si="6"/>
        <v>2560034</v>
      </c>
      <c r="G34" s="22">
        <f t="shared" si="6"/>
        <v>15490</v>
      </c>
      <c r="H34" s="22">
        <f t="shared" si="6"/>
        <v>303340</v>
      </c>
      <c r="I34" s="22">
        <f t="shared" si="6"/>
        <v>97821</v>
      </c>
      <c r="J34" s="22">
        <f t="shared" si="6"/>
        <v>2671444</v>
      </c>
      <c r="K34" s="22">
        <f t="shared" si="6"/>
        <v>1042717</v>
      </c>
      <c r="L34" s="22">
        <f t="shared" si="6"/>
        <v>2013759</v>
      </c>
      <c r="M34" s="22">
        <f t="shared" si="6"/>
        <v>0</v>
      </c>
      <c r="N34" s="22">
        <f t="shared" si="6"/>
        <v>1949396</v>
      </c>
      <c r="O34" s="22">
        <f t="shared" si="6"/>
        <v>0</v>
      </c>
      <c r="P34" s="27">
        <f t="shared" si="6"/>
        <v>0</v>
      </c>
    </row>
    <row r="35" spans="1:25" s="7" customFormat="1" ht="15.75" customHeight="1">
      <c r="A35" s="13" t="s">
        <v>20</v>
      </c>
      <c r="B35" s="19">
        <f aca="true" t="shared" si="7" ref="B35:B60">SUM(C35:P35)</f>
        <v>3828138</v>
      </c>
      <c r="C35" s="30">
        <v>82442</v>
      </c>
      <c r="D35" s="30">
        <v>681755</v>
      </c>
      <c r="E35" s="30">
        <v>1240082</v>
      </c>
      <c r="F35" s="30">
        <v>257946</v>
      </c>
      <c r="G35" s="17">
        <v>0</v>
      </c>
      <c r="H35" s="30">
        <v>26383</v>
      </c>
      <c r="I35" s="30">
        <v>28147</v>
      </c>
      <c r="J35" s="30">
        <v>420682</v>
      </c>
      <c r="K35" s="30">
        <v>221528</v>
      </c>
      <c r="L35" s="30">
        <v>461443</v>
      </c>
      <c r="M35" s="17">
        <v>0</v>
      </c>
      <c r="N35" s="30">
        <v>407730</v>
      </c>
      <c r="O35" s="17">
        <v>0</v>
      </c>
      <c r="P35" s="25">
        <v>0</v>
      </c>
      <c r="Q35" s="7">
        <v>677852</v>
      </c>
      <c r="R35" s="7" t="s">
        <v>66</v>
      </c>
      <c r="S35" s="7">
        <v>195471</v>
      </c>
      <c r="T35" s="7">
        <v>511515</v>
      </c>
      <c r="U35" s="7">
        <v>3000</v>
      </c>
      <c r="V35" s="7">
        <v>126254</v>
      </c>
      <c r="W35" s="7">
        <v>65609</v>
      </c>
      <c r="X35" s="7">
        <v>107925</v>
      </c>
      <c r="Y35" s="7">
        <v>1298443</v>
      </c>
    </row>
    <row r="36" spans="1:25" s="7" customFormat="1" ht="15.75" customHeight="1">
      <c r="A36" s="13" t="s">
        <v>21</v>
      </c>
      <c r="B36" s="19">
        <f t="shared" si="7"/>
        <v>3564368</v>
      </c>
      <c r="C36" s="30">
        <v>65828</v>
      </c>
      <c r="D36" s="30">
        <v>567051</v>
      </c>
      <c r="E36" s="30">
        <v>991799</v>
      </c>
      <c r="F36" s="30">
        <v>266446</v>
      </c>
      <c r="G36" s="17">
        <v>0</v>
      </c>
      <c r="H36" s="30">
        <v>43894</v>
      </c>
      <c r="I36" s="30">
        <v>19079</v>
      </c>
      <c r="J36" s="30">
        <v>735598</v>
      </c>
      <c r="K36" s="30">
        <v>295515</v>
      </c>
      <c r="L36" s="30">
        <v>257852</v>
      </c>
      <c r="M36" s="17">
        <v>0</v>
      </c>
      <c r="N36" s="30">
        <v>321306</v>
      </c>
      <c r="O36" s="17">
        <v>0</v>
      </c>
      <c r="P36" s="25">
        <v>0</v>
      </c>
      <c r="Q36" s="7">
        <v>195250</v>
      </c>
      <c r="R36" s="7" t="s">
        <v>66</v>
      </c>
      <c r="S36" s="7">
        <v>188751</v>
      </c>
      <c r="T36" s="7">
        <v>15997</v>
      </c>
      <c r="U36" s="7">
        <v>1000</v>
      </c>
      <c r="V36" s="7">
        <v>491</v>
      </c>
      <c r="W36" s="7">
        <v>88830</v>
      </c>
      <c r="X36" s="7">
        <v>117230</v>
      </c>
      <c r="Y36" s="7">
        <v>260900</v>
      </c>
    </row>
    <row r="37" spans="1:25" s="7" customFormat="1" ht="15.75" customHeight="1">
      <c r="A37" s="13" t="s">
        <v>22</v>
      </c>
      <c r="B37" s="19">
        <f t="shared" si="7"/>
        <v>11843100</v>
      </c>
      <c r="C37" s="30">
        <v>128105</v>
      </c>
      <c r="D37" s="30">
        <v>1281757</v>
      </c>
      <c r="E37" s="30">
        <v>3542786</v>
      </c>
      <c r="F37" s="30">
        <v>2035642</v>
      </c>
      <c r="G37" s="30">
        <v>15490</v>
      </c>
      <c r="H37" s="30">
        <v>233063</v>
      </c>
      <c r="I37" s="30">
        <v>50595</v>
      </c>
      <c r="J37" s="30">
        <v>1515164</v>
      </c>
      <c r="K37" s="30">
        <v>525674</v>
      </c>
      <c r="L37" s="30">
        <v>1294464</v>
      </c>
      <c r="M37" s="17">
        <v>0</v>
      </c>
      <c r="N37" s="30">
        <v>1220360</v>
      </c>
      <c r="O37" s="17">
        <v>0</v>
      </c>
      <c r="P37" s="25">
        <v>0</v>
      </c>
      <c r="Q37" s="7">
        <v>1300424</v>
      </c>
      <c r="R37" s="7" t="s">
        <v>66</v>
      </c>
      <c r="S37" s="7">
        <v>714997</v>
      </c>
      <c r="T37" s="7">
        <v>26283</v>
      </c>
      <c r="U37" s="7">
        <v>14635</v>
      </c>
      <c r="V37" s="7">
        <v>79013</v>
      </c>
      <c r="W37" s="7">
        <v>696815</v>
      </c>
      <c r="X37" s="7">
        <v>322934</v>
      </c>
      <c r="Y37" s="7">
        <v>829500</v>
      </c>
    </row>
    <row r="38" spans="1:16" s="15" customFormat="1" ht="15.75" customHeight="1">
      <c r="A38" s="16" t="s">
        <v>23</v>
      </c>
      <c r="B38" s="21">
        <f>SUM(B39:B40)</f>
        <v>4438274</v>
      </c>
      <c r="C38" s="22">
        <f aca="true" t="shared" si="8" ref="C38:P38">SUM(C39:C40)</f>
        <v>74395</v>
      </c>
      <c r="D38" s="22">
        <f t="shared" si="8"/>
        <v>1448054</v>
      </c>
      <c r="E38" s="22">
        <f t="shared" si="8"/>
        <v>717116</v>
      </c>
      <c r="F38" s="22">
        <f t="shared" si="8"/>
        <v>250174</v>
      </c>
      <c r="G38" s="22">
        <f t="shared" si="8"/>
        <v>33</v>
      </c>
      <c r="H38" s="22">
        <f t="shared" si="8"/>
        <v>229387</v>
      </c>
      <c r="I38" s="22">
        <f t="shared" si="8"/>
        <v>126820</v>
      </c>
      <c r="J38" s="22">
        <f t="shared" si="8"/>
        <v>480613</v>
      </c>
      <c r="K38" s="22">
        <f t="shared" si="8"/>
        <v>242475</v>
      </c>
      <c r="L38" s="22">
        <f t="shared" si="8"/>
        <v>328023</v>
      </c>
      <c r="M38" s="22">
        <f t="shared" si="8"/>
        <v>15348</v>
      </c>
      <c r="N38" s="22">
        <f t="shared" si="8"/>
        <v>525836</v>
      </c>
      <c r="O38" s="22">
        <f t="shared" si="8"/>
        <v>0</v>
      </c>
      <c r="P38" s="27">
        <f t="shared" si="8"/>
        <v>0</v>
      </c>
    </row>
    <row r="39" spans="1:25" s="7" customFormat="1" ht="15.75" customHeight="1">
      <c r="A39" s="13" t="s">
        <v>24</v>
      </c>
      <c r="B39" s="19">
        <f t="shared" si="7"/>
        <v>2154429</v>
      </c>
      <c r="C39" s="30">
        <v>37974</v>
      </c>
      <c r="D39" s="30">
        <v>835125</v>
      </c>
      <c r="E39" s="30">
        <v>310571</v>
      </c>
      <c r="F39" s="30">
        <v>110557</v>
      </c>
      <c r="G39" s="17">
        <v>0</v>
      </c>
      <c r="H39" s="30">
        <v>115560</v>
      </c>
      <c r="I39" s="30">
        <v>34117</v>
      </c>
      <c r="J39" s="30">
        <v>227022</v>
      </c>
      <c r="K39" s="30">
        <v>125173</v>
      </c>
      <c r="L39" s="30">
        <v>144457</v>
      </c>
      <c r="M39" s="17">
        <v>0</v>
      </c>
      <c r="N39" s="30">
        <v>213873</v>
      </c>
      <c r="O39" s="17">
        <v>0</v>
      </c>
      <c r="P39" s="25">
        <v>0</v>
      </c>
      <c r="Q39" s="7">
        <v>294751</v>
      </c>
      <c r="R39" s="7" t="s">
        <v>66</v>
      </c>
      <c r="S39" s="7">
        <v>119944</v>
      </c>
      <c r="T39" s="7">
        <v>1934</v>
      </c>
      <c r="U39" s="7">
        <v>1310</v>
      </c>
      <c r="V39" s="7">
        <v>213358</v>
      </c>
      <c r="W39" s="7">
        <v>125681</v>
      </c>
      <c r="X39" s="7">
        <v>68221</v>
      </c>
      <c r="Y39" s="7">
        <v>290925</v>
      </c>
    </row>
    <row r="40" spans="1:25" s="7" customFormat="1" ht="15.75" customHeight="1">
      <c r="A40" s="13" t="s">
        <v>25</v>
      </c>
      <c r="B40" s="19">
        <f t="shared" si="7"/>
        <v>2283845</v>
      </c>
      <c r="C40" s="30">
        <v>36421</v>
      </c>
      <c r="D40" s="30">
        <v>612929</v>
      </c>
      <c r="E40" s="30">
        <v>406545</v>
      </c>
      <c r="F40" s="30">
        <v>139617</v>
      </c>
      <c r="G40" s="30">
        <v>33</v>
      </c>
      <c r="H40" s="30">
        <v>113827</v>
      </c>
      <c r="I40" s="30">
        <v>92703</v>
      </c>
      <c r="J40" s="30">
        <v>253591</v>
      </c>
      <c r="K40" s="30">
        <v>117302</v>
      </c>
      <c r="L40" s="30">
        <v>183566</v>
      </c>
      <c r="M40" s="30">
        <v>15348</v>
      </c>
      <c r="N40" s="30">
        <v>311963</v>
      </c>
      <c r="O40" s="17">
        <v>0</v>
      </c>
      <c r="P40" s="25">
        <v>0</v>
      </c>
      <c r="Q40" s="7">
        <v>364631</v>
      </c>
      <c r="R40" s="7" t="s">
        <v>66</v>
      </c>
      <c r="S40" s="7">
        <v>177873</v>
      </c>
      <c r="T40" s="7">
        <v>8194</v>
      </c>
      <c r="U40" s="7">
        <v>25457</v>
      </c>
      <c r="V40" s="7">
        <v>0</v>
      </c>
      <c r="W40" s="7">
        <v>213407</v>
      </c>
      <c r="X40" s="7">
        <v>15597</v>
      </c>
      <c r="Y40" s="7">
        <v>167300</v>
      </c>
    </row>
    <row r="41" spans="1:16" s="15" customFormat="1" ht="15.75" customHeight="1">
      <c r="A41" s="16" t="s">
        <v>26</v>
      </c>
      <c r="B41" s="21">
        <f>SUM(B42:B43)</f>
        <v>6753791</v>
      </c>
      <c r="C41" s="22">
        <f aca="true" t="shared" si="9" ref="C41:P41">SUM(C42:C43)</f>
        <v>116444</v>
      </c>
      <c r="D41" s="22">
        <f t="shared" si="9"/>
        <v>1481462</v>
      </c>
      <c r="E41" s="22">
        <f t="shared" si="9"/>
        <v>1542618</v>
      </c>
      <c r="F41" s="22">
        <f t="shared" si="9"/>
        <v>530693</v>
      </c>
      <c r="G41" s="22">
        <f t="shared" si="9"/>
        <v>0</v>
      </c>
      <c r="H41" s="22">
        <f t="shared" si="9"/>
        <v>281245</v>
      </c>
      <c r="I41" s="22">
        <f t="shared" si="9"/>
        <v>123909</v>
      </c>
      <c r="J41" s="22">
        <f t="shared" si="9"/>
        <v>727054</v>
      </c>
      <c r="K41" s="22">
        <f t="shared" si="9"/>
        <v>291783</v>
      </c>
      <c r="L41" s="22">
        <f t="shared" si="9"/>
        <v>924892</v>
      </c>
      <c r="M41" s="22">
        <f t="shared" si="9"/>
        <v>3962</v>
      </c>
      <c r="N41" s="22">
        <f t="shared" si="9"/>
        <v>729729</v>
      </c>
      <c r="O41" s="22">
        <f t="shared" si="9"/>
        <v>0</v>
      </c>
      <c r="P41" s="27">
        <f t="shared" si="9"/>
        <v>0</v>
      </c>
    </row>
    <row r="42" spans="1:25" s="7" customFormat="1" ht="15.75" customHeight="1">
      <c r="A42" s="13" t="s">
        <v>27</v>
      </c>
      <c r="B42" s="19">
        <f t="shared" si="7"/>
        <v>3261603</v>
      </c>
      <c r="C42" s="30">
        <v>51750</v>
      </c>
      <c r="D42" s="30">
        <v>629499</v>
      </c>
      <c r="E42" s="30">
        <v>893378</v>
      </c>
      <c r="F42" s="30">
        <v>302787</v>
      </c>
      <c r="G42" s="17">
        <v>0</v>
      </c>
      <c r="H42" s="30">
        <v>75619</v>
      </c>
      <c r="I42" s="30">
        <v>12168</v>
      </c>
      <c r="J42" s="30">
        <v>243900</v>
      </c>
      <c r="K42" s="30">
        <v>148491</v>
      </c>
      <c r="L42" s="30">
        <v>462496</v>
      </c>
      <c r="M42" s="30">
        <v>3962</v>
      </c>
      <c r="N42" s="30">
        <v>437553</v>
      </c>
      <c r="O42" s="17">
        <v>0</v>
      </c>
      <c r="P42" s="25">
        <v>0</v>
      </c>
      <c r="Q42" s="7">
        <v>321441</v>
      </c>
      <c r="R42" s="7" t="s">
        <v>66</v>
      </c>
      <c r="S42" s="7">
        <v>326417</v>
      </c>
      <c r="T42" s="7">
        <v>1764</v>
      </c>
      <c r="U42" s="7">
        <v>2175</v>
      </c>
      <c r="V42" s="7">
        <v>61591</v>
      </c>
      <c r="W42" s="7">
        <v>173421</v>
      </c>
      <c r="X42" s="7">
        <v>61178</v>
      </c>
      <c r="Y42" s="7">
        <v>296300</v>
      </c>
    </row>
    <row r="43" spans="1:25" s="7" customFormat="1" ht="15.75" customHeight="1">
      <c r="A43" s="13" t="s">
        <v>28</v>
      </c>
      <c r="B43" s="19">
        <f t="shared" si="7"/>
        <v>3492188</v>
      </c>
      <c r="C43" s="30">
        <v>64694</v>
      </c>
      <c r="D43" s="30">
        <v>851963</v>
      </c>
      <c r="E43" s="30">
        <v>649240</v>
      </c>
      <c r="F43" s="30">
        <v>227906</v>
      </c>
      <c r="G43" s="17">
        <v>0</v>
      </c>
      <c r="H43" s="30">
        <v>205626</v>
      </c>
      <c r="I43" s="30">
        <v>111741</v>
      </c>
      <c r="J43" s="30">
        <v>483154</v>
      </c>
      <c r="K43" s="30">
        <v>143292</v>
      </c>
      <c r="L43" s="30">
        <v>462396</v>
      </c>
      <c r="M43" s="17">
        <v>0</v>
      </c>
      <c r="N43" s="30">
        <v>292176</v>
      </c>
      <c r="O43" s="17">
        <v>0</v>
      </c>
      <c r="P43" s="25">
        <v>0</v>
      </c>
      <c r="Q43" s="7">
        <v>703407</v>
      </c>
      <c r="R43" s="7" t="s">
        <v>66</v>
      </c>
      <c r="S43" s="7">
        <v>231480</v>
      </c>
      <c r="T43" s="7">
        <v>73971</v>
      </c>
      <c r="U43" s="7">
        <v>14104</v>
      </c>
      <c r="V43" s="7">
        <v>3670</v>
      </c>
      <c r="W43" s="7">
        <v>381530</v>
      </c>
      <c r="X43" s="7">
        <v>61246</v>
      </c>
      <c r="Y43" s="7">
        <v>403520</v>
      </c>
    </row>
    <row r="44" spans="1:16" s="15" customFormat="1" ht="15.75" customHeight="1">
      <c r="A44" s="16" t="s">
        <v>29</v>
      </c>
      <c r="B44" s="21">
        <f>SUM(B45:B48)</f>
        <v>34025684</v>
      </c>
      <c r="C44" s="22">
        <f aca="true" t="shared" si="10" ref="C44:P44">SUM(C45:C48)</f>
        <v>442025</v>
      </c>
      <c r="D44" s="22">
        <f t="shared" si="10"/>
        <v>4835236</v>
      </c>
      <c r="E44" s="22">
        <f t="shared" si="10"/>
        <v>10678714</v>
      </c>
      <c r="F44" s="22">
        <f t="shared" si="10"/>
        <v>3863651</v>
      </c>
      <c r="G44" s="22">
        <f t="shared" si="10"/>
        <v>18764</v>
      </c>
      <c r="H44" s="22">
        <f t="shared" si="10"/>
        <v>189886</v>
      </c>
      <c r="I44" s="22">
        <f t="shared" si="10"/>
        <v>345160</v>
      </c>
      <c r="J44" s="22">
        <f t="shared" si="10"/>
        <v>2747742</v>
      </c>
      <c r="K44" s="22">
        <f t="shared" si="10"/>
        <v>1855391</v>
      </c>
      <c r="L44" s="22">
        <f t="shared" si="10"/>
        <v>4645680</v>
      </c>
      <c r="M44" s="22">
        <f t="shared" si="10"/>
        <v>99900</v>
      </c>
      <c r="N44" s="22">
        <f t="shared" si="10"/>
        <v>4303535</v>
      </c>
      <c r="O44" s="22">
        <f t="shared" si="10"/>
        <v>0</v>
      </c>
      <c r="P44" s="27">
        <f t="shared" si="10"/>
        <v>0</v>
      </c>
    </row>
    <row r="45" spans="1:25" s="7" customFormat="1" ht="15.75" customHeight="1">
      <c r="A45" s="13" t="s">
        <v>30</v>
      </c>
      <c r="B45" s="19">
        <f t="shared" si="7"/>
        <v>7701031</v>
      </c>
      <c r="C45" s="30">
        <v>106792</v>
      </c>
      <c r="D45" s="30">
        <v>1113260</v>
      </c>
      <c r="E45" s="30">
        <v>2310642</v>
      </c>
      <c r="F45" s="30">
        <v>1027108</v>
      </c>
      <c r="G45" s="30">
        <v>8930</v>
      </c>
      <c r="H45" s="30">
        <v>24940</v>
      </c>
      <c r="I45" s="30">
        <v>1204</v>
      </c>
      <c r="J45" s="30">
        <v>589724</v>
      </c>
      <c r="K45" s="30">
        <v>577362</v>
      </c>
      <c r="L45" s="30">
        <v>752575</v>
      </c>
      <c r="M45" s="17">
        <v>0</v>
      </c>
      <c r="N45" s="30">
        <v>1188494</v>
      </c>
      <c r="O45" s="17">
        <v>0</v>
      </c>
      <c r="P45" s="25">
        <v>0</v>
      </c>
      <c r="Q45" s="7">
        <v>1059571</v>
      </c>
      <c r="R45" s="7" t="s">
        <v>66</v>
      </c>
      <c r="S45" s="7">
        <v>429361</v>
      </c>
      <c r="T45" s="7">
        <v>6230</v>
      </c>
      <c r="U45" s="7">
        <v>156053</v>
      </c>
      <c r="V45" s="7">
        <v>232259</v>
      </c>
      <c r="W45" s="7">
        <v>314489</v>
      </c>
      <c r="X45" s="7">
        <v>102619</v>
      </c>
      <c r="Y45" s="7">
        <v>4945701</v>
      </c>
    </row>
    <row r="46" spans="1:25" s="7" customFormat="1" ht="15.75" customHeight="1">
      <c r="A46" s="13" t="s">
        <v>31</v>
      </c>
      <c r="B46" s="19">
        <f t="shared" si="7"/>
        <v>8054834</v>
      </c>
      <c r="C46" s="30">
        <v>103290</v>
      </c>
      <c r="D46" s="30">
        <v>1457125</v>
      </c>
      <c r="E46" s="30">
        <v>2554149</v>
      </c>
      <c r="F46" s="30">
        <v>704741</v>
      </c>
      <c r="G46" s="30">
        <v>734</v>
      </c>
      <c r="H46" s="30">
        <v>38155</v>
      </c>
      <c r="I46" s="30">
        <v>229776</v>
      </c>
      <c r="J46" s="30">
        <v>702180</v>
      </c>
      <c r="K46" s="30">
        <v>451695</v>
      </c>
      <c r="L46" s="30">
        <v>1041676</v>
      </c>
      <c r="M46" s="17">
        <v>0</v>
      </c>
      <c r="N46" s="30">
        <v>771313</v>
      </c>
      <c r="O46" s="17">
        <v>0</v>
      </c>
      <c r="P46" s="25">
        <v>0</v>
      </c>
      <c r="Q46" s="7">
        <v>497208</v>
      </c>
      <c r="R46" s="7" t="s">
        <v>66</v>
      </c>
      <c r="S46" s="7">
        <v>431068</v>
      </c>
      <c r="T46" s="7">
        <v>36588</v>
      </c>
      <c r="U46" s="7">
        <v>12265</v>
      </c>
      <c r="V46" s="7">
        <v>4388</v>
      </c>
      <c r="W46" s="7">
        <v>103251</v>
      </c>
      <c r="X46" s="7">
        <v>149101</v>
      </c>
      <c r="Y46" s="7">
        <v>198600</v>
      </c>
    </row>
    <row r="47" spans="1:25" s="7" customFormat="1" ht="15.75" customHeight="1">
      <c r="A47" s="13" t="s">
        <v>32</v>
      </c>
      <c r="B47" s="19">
        <f t="shared" si="7"/>
        <v>11819189</v>
      </c>
      <c r="C47" s="30">
        <v>123162</v>
      </c>
      <c r="D47" s="30">
        <v>1377867</v>
      </c>
      <c r="E47" s="30">
        <v>3687016</v>
      </c>
      <c r="F47" s="30">
        <v>1424735</v>
      </c>
      <c r="G47" s="30">
        <v>9100</v>
      </c>
      <c r="H47" s="30">
        <v>92231</v>
      </c>
      <c r="I47" s="30">
        <v>110381</v>
      </c>
      <c r="J47" s="30">
        <v>850063</v>
      </c>
      <c r="K47" s="30">
        <v>565472</v>
      </c>
      <c r="L47" s="30">
        <v>2335748</v>
      </c>
      <c r="M47" s="30">
        <v>864</v>
      </c>
      <c r="N47" s="30">
        <v>1242550</v>
      </c>
      <c r="O47" s="17">
        <v>0</v>
      </c>
      <c r="P47" s="25">
        <v>0</v>
      </c>
      <c r="Q47" s="7">
        <v>902393</v>
      </c>
      <c r="R47" s="7" t="s">
        <v>66</v>
      </c>
      <c r="S47" s="7">
        <v>537181</v>
      </c>
      <c r="T47" s="7">
        <v>19711</v>
      </c>
      <c r="U47" s="7">
        <v>797</v>
      </c>
      <c r="V47" s="7">
        <v>27548</v>
      </c>
      <c r="W47" s="7">
        <v>827070</v>
      </c>
      <c r="X47" s="7">
        <v>139535</v>
      </c>
      <c r="Y47" s="7">
        <v>752430</v>
      </c>
    </row>
    <row r="48" spans="1:25" s="7" customFormat="1" ht="15.75" customHeight="1">
      <c r="A48" s="13" t="s">
        <v>33</v>
      </c>
      <c r="B48" s="19">
        <f t="shared" si="7"/>
        <v>6450630</v>
      </c>
      <c r="C48" s="30">
        <v>108781</v>
      </c>
      <c r="D48" s="30">
        <v>886984</v>
      </c>
      <c r="E48" s="30">
        <v>2126907</v>
      </c>
      <c r="F48" s="30">
        <v>707067</v>
      </c>
      <c r="G48" s="17">
        <v>0</v>
      </c>
      <c r="H48" s="30">
        <v>34560</v>
      </c>
      <c r="I48" s="30">
        <v>3799</v>
      </c>
      <c r="J48" s="30">
        <v>605775</v>
      </c>
      <c r="K48" s="30">
        <v>260862</v>
      </c>
      <c r="L48" s="30">
        <v>515681</v>
      </c>
      <c r="M48" s="30">
        <v>99036</v>
      </c>
      <c r="N48" s="30">
        <v>1101178</v>
      </c>
      <c r="O48" s="17">
        <v>0</v>
      </c>
      <c r="P48" s="25">
        <v>0</v>
      </c>
      <c r="Q48" s="7">
        <v>522897</v>
      </c>
      <c r="R48" s="7" t="s">
        <v>66</v>
      </c>
      <c r="S48" s="7">
        <v>297885</v>
      </c>
      <c r="T48" s="7">
        <v>29157</v>
      </c>
      <c r="U48" s="7">
        <v>113047</v>
      </c>
      <c r="V48" s="7">
        <v>4600</v>
      </c>
      <c r="W48" s="7">
        <v>8299</v>
      </c>
      <c r="X48" s="7">
        <v>114090</v>
      </c>
      <c r="Y48" s="7">
        <v>3429799</v>
      </c>
    </row>
    <row r="49" spans="1:16" s="15" customFormat="1" ht="15.75" customHeight="1">
      <c r="A49" s="16" t="s">
        <v>34</v>
      </c>
      <c r="B49" s="21">
        <f>SUM(B50:B60)</f>
        <v>39370994</v>
      </c>
      <c r="C49" s="22">
        <f aca="true" t="shared" si="11" ref="C49:O49">SUM(C50:C60)</f>
        <v>571149</v>
      </c>
      <c r="D49" s="22">
        <f t="shared" si="11"/>
        <v>8091374</v>
      </c>
      <c r="E49" s="22">
        <f t="shared" si="11"/>
        <v>7152539</v>
      </c>
      <c r="F49" s="22">
        <f t="shared" si="11"/>
        <v>4983358</v>
      </c>
      <c r="G49" s="22">
        <f t="shared" si="11"/>
        <v>27451</v>
      </c>
      <c r="H49" s="22">
        <f t="shared" si="11"/>
        <v>2557650</v>
      </c>
      <c r="I49" s="22">
        <f t="shared" si="11"/>
        <v>1355514</v>
      </c>
      <c r="J49" s="22">
        <f t="shared" si="11"/>
        <v>3786589</v>
      </c>
      <c r="K49" s="22">
        <f t="shared" si="11"/>
        <v>2254464</v>
      </c>
      <c r="L49" s="22">
        <f t="shared" si="11"/>
        <v>4668145</v>
      </c>
      <c r="M49" s="22">
        <f t="shared" si="11"/>
        <v>220969</v>
      </c>
      <c r="N49" s="22">
        <f t="shared" si="11"/>
        <v>3697054</v>
      </c>
      <c r="O49" s="22">
        <f t="shared" si="11"/>
        <v>4738</v>
      </c>
      <c r="P49" s="26">
        <f>SUM(P50:P60)</f>
        <v>0</v>
      </c>
    </row>
    <row r="50" spans="1:25" s="7" customFormat="1" ht="15.75" customHeight="1">
      <c r="A50" s="13" t="s">
        <v>35</v>
      </c>
      <c r="B50" s="19">
        <f t="shared" si="7"/>
        <v>5297224</v>
      </c>
      <c r="C50" s="30">
        <v>80294</v>
      </c>
      <c r="D50" s="30">
        <v>1086544</v>
      </c>
      <c r="E50" s="30">
        <v>1066763</v>
      </c>
      <c r="F50" s="30">
        <v>927179</v>
      </c>
      <c r="G50" s="30">
        <v>20000</v>
      </c>
      <c r="H50" s="30">
        <v>171803</v>
      </c>
      <c r="I50" s="30">
        <v>167492</v>
      </c>
      <c r="J50" s="30">
        <v>494565</v>
      </c>
      <c r="K50" s="30">
        <v>339117</v>
      </c>
      <c r="L50" s="30">
        <v>415101</v>
      </c>
      <c r="M50" s="30">
        <v>8935</v>
      </c>
      <c r="N50" s="30">
        <v>519431</v>
      </c>
      <c r="O50" s="17">
        <v>0</v>
      </c>
      <c r="P50" s="25">
        <v>0</v>
      </c>
      <c r="Q50" s="7">
        <v>479335</v>
      </c>
      <c r="R50" s="7" t="s">
        <v>66</v>
      </c>
      <c r="S50" s="7">
        <v>359138</v>
      </c>
      <c r="T50" s="7">
        <v>13943</v>
      </c>
      <c r="U50" s="7">
        <v>38420</v>
      </c>
      <c r="V50" s="7">
        <v>48096</v>
      </c>
      <c r="W50" s="7">
        <v>459672</v>
      </c>
      <c r="X50" s="7">
        <v>73604</v>
      </c>
      <c r="Y50" s="7">
        <v>542100</v>
      </c>
    </row>
    <row r="51" spans="1:25" s="7" customFormat="1" ht="15.75" customHeight="1">
      <c r="A51" s="13" t="s">
        <v>36</v>
      </c>
      <c r="B51" s="19">
        <f t="shared" si="7"/>
        <v>7378805</v>
      </c>
      <c r="C51" s="30">
        <v>91779</v>
      </c>
      <c r="D51" s="30">
        <v>1251878</v>
      </c>
      <c r="E51" s="30">
        <v>2525747</v>
      </c>
      <c r="F51" s="30">
        <v>1137397</v>
      </c>
      <c r="G51" s="17">
        <v>0</v>
      </c>
      <c r="H51" s="30">
        <v>89480</v>
      </c>
      <c r="I51" s="30">
        <v>9834</v>
      </c>
      <c r="J51" s="30">
        <v>434828</v>
      </c>
      <c r="K51" s="30">
        <v>554061</v>
      </c>
      <c r="L51" s="30">
        <v>645328</v>
      </c>
      <c r="M51" s="30">
        <v>8955</v>
      </c>
      <c r="N51" s="30">
        <v>629518</v>
      </c>
      <c r="O51" s="17">
        <v>0</v>
      </c>
      <c r="P51" s="25">
        <v>0</v>
      </c>
      <c r="Q51" s="7">
        <v>717720</v>
      </c>
      <c r="R51" s="7" t="s">
        <v>66</v>
      </c>
      <c r="S51" s="7">
        <v>442287</v>
      </c>
      <c r="T51" s="7">
        <v>101950</v>
      </c>
      <c r="U51" s="7">
        <v>47904</v>
      </c>
      <c r="V51" s="7">
        <v>73712</v>
      </c>
      <c r="W51" s="7">
        <v>83926</v>
      </c>
      <c r="X51" s="7">
        <v>148283</v>
      </c>
      <c r="Y51" s="7">
        <v>522000</v>
      </c>
    </row>
    <row r="52" spans="1:25" s="7" customFormat="1" ht="15.75" customHeight="1">
      <c r="A52" s="13" t="s">
        <v>37</v>
      </c>
      <c r="B52" s="19">
        <f t="shared" si="7"/>
        <v>4075500</v>
      </c>
      <c r="C52" s="30">
        <v>57397</v>
      </c>
      <c r="D52" s="30">
        <v>672905</v>
      </c>
      <c r="E52" s="30">
        <v>963966</v>
      </c>
      <c r="F52" s="30">
        <v>683350</v>
      </c>
      <c r="G52" s="17">
        <v>0</v>
      </c>
      <c r="H52" s="30">
        <v>144110</v>
      </c>
      <c r="I52" s="30">
        <v>22747</v>
      </c>
      <c r="J52" s="30">
        <v>432616</v>
      </c>
      <c r="K52" s="30">
        <v>269679</v>
      </c>
      <c r="L52" s="30">
        <v>286658</v>
      </c>
      <c r="M52" s="30">
        <v>25282</v>
      </c>
      <c r="N52" s="30">
        <v>516790</v>
      </c>
      <c r="O52" s="17">
        <v>0</v>
      </c>
      <c r="P52" s="25">
        <v>0</v>
      </c>
      <c r="Q52" s="7">
        <v>273840</v>
      </c>
      <c r="R52" s="7" t="s">
        <v>66</v>
      </c>
      <c r="S52" s="7">
        <v>167034</v>
      </c>
      <c r="T52" s="7">
        <v>15159</v>
      </c>
      <c r="U52" s="7">
        <v>2165</v>
      </c>
      <c r="V52" s="7">
        <v>176500</v>
      </c>
      <c r="W52" s="7">
        <v>194171</v>
      </c>
      <c r="X52" s="7">
        <v>128665</v>
      </c>
      <c r="Y52" s="7">
        <v>252300</v>
      </c>
    </row>
    <row r="53" spans="1:25" s="7" customFormat="1" ht="15.75" customHeight="1">
      <c r="A53" s="13" t="s">
        <v>38</v>
      </c>
      <c r="B53" s="19">
        <f t="shared" si="7"/>
        <v>1411951</v>
      </c>
      <c r="C53" s="30">
        <v>32648</v>
      </c>
      <c r="D53" s="30">
        <v>315691</v>
      </c>
      <c r="E53" s="30">
        <v>211821</v>
      </c>
      <c r="F53" s="30">
        <v>170850</v>
      </c>
      <c r="G53" s="30">
        <v>2076</v>
      </c>
      <c r="H53" s="30">
        <v>119355</v>
      </c>
      <c r="I53" s="30">
        <v>70901</v>
      </c>
      <c r="J53" s="30">
        <v>109350</v>
      </c>
      <c r="K53" s="30">
        <v>118573</v>
      </c>
      <c r="L53" s="30">
        <v>104781</v>
      </c>
      <c r="M53" s="30">
        <v>28968</v>
      </c>
      <c r="N53" s="30">
        <v>126937</v>
      </c>
      <c r="O53" s="17">
        <v>0</v>
      </c>
      <c r="P53" s="25">
        <v>0</v>
      </c>
      <c r="Q53" s="7">
        <v>277750</v>
      </c>
      <c r="R53" s="7" t="s">
        <v>66</v>
      </c>
      <c r="S53" s="7">
        <v>48190</v>
      </c>
      <c r="T53" s="7">
        <v>2141</v>
      </c>
      <c r="U53" s="7">
        <v>1621</v>
      </c>
      <c r="V53" s="7">
        <v>4608</v>
      </c>
      <c r="W53" s="7">
        <v>75464</v>
      </c>
      <c r="X53" s="7">
        <v>18272</v>
      </c>
      <c r="Y53" s="7">
        <v>109600</v>
      </c>
    </row>
    <row r="54" spans="1:25" s="7" customFormat="1" ht="15.75" customHeight="1">
      <c r="A54" s="13" t="s">
        <v>39</v>
      </c>
      <c r="B54" s="19">
        <f t="shared" si="7"/>
        <v>3075722</v>
      </c>
      <c r="C54" s="30">
        <v>42587</v>
      </c>
      <c r="D54" s="30">
        <v>1021626</v>
      </c>
      <c r="E54" s="30">
        <v>342084</v>
      </c>
      <c r="F54" s="30">
        <v>272673</v>
      </c>
      <c r="G54" s="30">
        <v>53</v>
      </c>
      <c r="H54" s="30">
        <v>178548</v>
      </c>
      <c r="I54" s="30">
        <v>279339</v>
      </c>
      <c r="J54" s="30">
        <v>331404</v>
      </c>
      <c r="K54" s="30">
        <v>108283</v>
      </c>
      <c r="L54" s="30">
        <v>220137</v>
      </c>
      <c r="M54" s="30">
        <v>9865</v>
      </c>
      <c r="N54" s="30">
        <v>269123</v>
      </c>
      <c r="O54" s="17">
        <v>0</v>
      </c>
      <c r="P54" s="25">
        <v>0</v>
      </c>
      <c r="Q54" s="7">
        <v>280991</v>
      </c>
      <c r="R54" s="7" t="s">
        <v>66</v>
      </c>
      <c r="S54" s="7">
        <v>117101</v>
      </c>
      <c r="T54" s="7">
        <v>1874</v>
      </c>
      <c r="U54" s="7">
        <v>6277</v>
      </c>
      <c r="V54" s="7">
        <v>16293</v>
      </c>
      <c r="W54" s="7">
        <v>259116</v>
      </c>
      <c r="X54" s="7">
        <v>70993</v>
      </c>
      <c r="Y54" s="7">
        <v>236800</v>
      </c>
    </row>
    <row r="55" spans="1:25" s="7" customFormat="1" ht="15.75" customHeight="1">
      <c r="A55" s="13" t="s">
        <v>40</v>
      </c>
      <c r="B55" s="19">
        <f t="shared" si="7"/>
        <v>1506195</v>
      </c>
      <c r="C55" s="30">
        <v>34137</v>
      </c>
      <c r="D55" s="30">
        <v>300687</v>
      </c>
      <c r="E55" s="30">
        <v>126620</v>
      </c>
      <c r="F55" s="30">
        <v>166194</v>
      </c>
      <c r="G55" s="17">
        <v>0</v>
      </c>
      <c r="H55" s="30">
        <v>153232</v>
      </c>
      <c r="I55" s="30">
        <v>37147</v>
      </c>
      <c r="J55" s="30">
        <v>227940</v>
      </c>
      <c r="K55" s="30">
        <v>55471</v>
      </c>
      <c r="L55" s="30">
        <v>105276</v>
      </c>
      <c r="M55" s="30">
        <v>22194</v>
      </c>
      <c r="N55" s="30">
        <v>277297</v>
      </c>
      <c r="O55" s="17">
        <v>0</v>
      </c>
      <c r="P55" s="25">
        <v>0</v>
      </c>
      <c r="Q55" s="7">
        <v>149300</v>
      </c>
      <c r="R55" s="7" t="s">
        <v>66</v>
      </c>
      <c r="S55" s="7">
        <v>234365</v>
      </c>
      <c r="T55" s="7">
        <v>1062</v>
      </c>
      <c r="U55" s="7">
        <v>5892</v>
      </c>
      <c r="V55" s="7">
        <v>968</v>
      </c>
      <c r="W55" s="7">
        <v>253172</v>
      </c>
      <c r="X55" s="7">
        <v>16538</v>
      </c>
      <c r="Y55" s="7">
        <v>161400</v>
      </c>
    </row>
    <row r="56" spans="1:25" s="7" customFormat="1" ht="15.75" customHeight="1">
      <c r="A56" s="13" t="s">
        <v>41</v>
      </c>
      <c r="B56" s="19">
        <f t="shared" si="7"/>
        <v>7964162</v>
      </c>
      <c r="C56" s="30">
        <v>66598</v>
      </c>
      <c r="D56" s="30">
        <v>1063801</v>
      </c>
      <c r="E56" s="30">
        <v>866191</v>
      </c>
      <c r="F56" s="30">
        <v>594786</v>
      </c>
      <c r="G56" s="17">
        <v>0</v>
      </c>
      <c r="H56" s="30">
        <v>901937</v>
      </c>
      <c r="I56" s="30">
        <v>249510</v>
      </c>
      <c r="J56" s="30">
        <v>1026848</v>
      </c>
      <c r="K56" s="30">
        <v>286731</v>
      </c>
      <c r="L56" s="30">
        <v>2114399</v>
      </c>
      <c r="M56" s="30">
        <v>106721</v>
      </c>
      <c r="N56" s="30">
        <v>686640</v>
      </c>
      <c r="O56" s="17">
        <v>0</v>
      </c>
      <c r="P56" s="25">
        <v>0</v>
      </c>
      <c r="Q56" s="7">
        <v>1423246</v>
      </c>
      <c r="R56" s="7" t="s">
        <v>66</v>
      </c>
      <c r="S56" s="7">
        <v>313875</v>
      </c>
      <c r="T56" s="7">
        <v>298823</v>
      </c>
      <c r="U56" s="7">
        <v>10945</v>
      </c>
      <c r="V56" s="7">
        <v>342551</v>
      </c>
      <c r="W56" s="7">
        <v>870681</v>
      </c>
      <c r="X56" s="7">
        <v>154618</v>
      </c>
      <c r="Y56" s="7">
        <v>371600</v>
      </c>
    </row>
    <row r="57" spans="1:25" s="7" customFormat="1" ht="15.75" customHeight="1">
      <c r="A57" s="13" t="s">
        <v>42</v>
      </c>
      <c r="B57" s="19">
        <f t="shared" si="7"/>
        <v>1863795</v>
      </c>
      <c r="C57" s="30">
        <v>36100</v>
      </c>
      <c r="D57" s="30">
        <v>601671</v>
      </c>
      <c r="E57" s="30">
        <v>209116</v>
      </c>
      <c r="F57" s="30">
        <v>201188</v>
      </c>
      <c r="G57" s="30">
        <v>259</v>
      </c>
      <c r="H57" s="30">
        <v>93408</v>
      </c>
      <c r="I57" s="30">
        <v>112160</v>
      </c>
      <c r="J57" s="30">
        <v>209855</v>
      </c>
      <c r="K57" s="30">
        <v>101048</v>
      </c>
      <c r="L57" s="30">
        <v>131456</v>
      </c>
      <c r="M57" s="17">
        <v>0</v>
      </c>
      <c r="N57" s="30">
        <v>167534</v>
      </c>
      <c r="O57" s="17">
        <v>0</v>
      </c>
      <c r="P57" s="25">
        <v>0</v>
      </c>
      <c r="Q57" s="7">
        <v>182899</v>
      </c>
      <c r="R57" s="7" t="s">
        <v>66</v>
      </c>
      <c r="S57" s="7">
        <v>60918</v>
      </c>
      <c r="T57" s="7">
        <v>14735</v>
      </c>
      <c r="U57" s="7">
        <v>1145</v>
      </c>
      <c r="V57" s="7">
        <v>2820</v>
      </c>
      <c r="W57" s="7">
        <v>43453</v>
      </c>
      <c r="X57" s="7">
        <v>82435</v>
      </c>
      <c r="Y57" s="7">
        <v>276000</v>
      </c>
    </row>
    <row r="58" spans="1:25" s="7" customFormat="1" ht="15.75" customHeight="1">
      <c r="A58" s="13" t="s">
        <v>43</v>
      </c>
      <c r="B58" s="19">
        <f t="shared" si="7"/>
        <v>1532149</v>
      </c>
      <c r="C58" s="30">
        <v>30018</v>
      </c>
      <c r="D58" s="30">
        <v>464864</v>
      </c>
      <c r="E58" s="30">
        <v>143275</v>
      </c>
      <c r="F58" s="30">
        <v>137542</v>
      </c>
      <c r="G58" s="17">
        <v>0</v>
      </c>
      <c r="H58" s="30">
        <v>120414</v>
      </c>
      <c r="I58" s="30">
        <v>81978</v>
      </c>
      <c r="J58" s="30">
        <v>127787</v>
      </c>
      <c r="K58" s="30">
        <v>137112</v>
      </c>
      <c r="L58" s="30">
        <v>132512</v>
      </c>
      <c r="M58" s="17">
        <v>0</v>
      </c>
      <c r="N58" s="30">
        <v>156647</v>
      </c>
      <c r="O58" s="17">
        <v>0</v>
      </c>
      <c r="P58" s="25">
        <v>0</v>
      </c>
      <c r="Q58" s="7">
        <v>133451</v>
      </c>
      <c r="R58" s="7" t="s">
        <v>66</v>
      </c>
      <c r="S58" s="7">
        <v>101936</v>
      </c>
      <c r="T58" s="7">
        <v>2946</v>
      </c>
      <c r="U58" s="7">
        <v>505</v>
      </c>
      <c r="V58" s="7">
        <v>2689</v>
      </c>
      <c r="W58" s="7">
        <v>232684</v>
      </c>
      <c r="X58" s="7">
        <v>28293</v>
      </c>
      <c r="Y58" s="7">
        <v>139300</v>
      </c>
    </row>
    <row r="59" spans="1:25" s="7" customFormat="1" ht="15.75" customHeight="1">
      <c r="A59" s="13" t="s">
        <v>44</v>
      </c>
      <c r="B59" s="19">
        <f t="shared" si="7"/>
        <v>2814984</v>
      </c>
      <c r="C59" s="30">
        <v>53117</v>
      </c>
      <c r="D59" s="30">
        <v>815249</v>
      </c>
      <c r="E59" s="30">
        <v>304417</v>
      </c>
      <c r="F59" s="30">
        <v>369951</v>
      </c>
      <c r="G59" s="30">
        <v>5063</v>
      </c>
      <c r="H59" s="30">
        <v>245440</v>
      </c>
      <c r="I59" s="30">
        <v>239269</v>
      </c>
      <c r="J59" s="30">
        <v>208082</v>
      </c>
      <c r="K59" s="30">
        <v>147441</v>
      </c>
      <c r="L59" s="30">
        <v>242329</v>
      </c>
      <c r="M59" s="30">
        <v>9563</v>
      </c>
      <c r="N59" s="30">
        <v>170325</v>
      </c>
      <c r="O59" s="30">
        <v>4738</v>
      </c>
      <c r="P59" s="25">
        <v>0</v>
      </c>
      <c r="Q59" s="7">
        <v>154175</v>
      </c>
      <c r="R59" s="7" t="s">
        <v>66</v>
      </c>
      <c r="S59" s="7">
        <v>149997</v>
      </c>
      <c r="T59" s="7">
        <v>36403</v>
      </c>
      <c r="U59" s="7">
        <v>1369</v>
      </c>
      <c r="V59" s="7">
        <v>43331</v>
      </c>
      <c r="W59" s="7">
        <v>226194</v>
      </c>
      <c r="X59" s="7">
        <v>50066</v>
      </c>
      <c r="Y59" s="7">
        <v>222500</v>
      </c>
    </row>
    <row r="60" spans="1:25" s="7" customFormat="1" ht="15.75" customHeight="1" thickBot="1">
      <c r="A60" s="13" t="s">
        <v>45</v>
      </c>
      <c r="B60" s="19">
        <f t="shared" si="7"/>
        <v>2450507</v>
      </c>
      <c r="C60" s="32">
        <v>46474</v>
      </c>
      <c r="D60" s="32">
        <v>496458</v>
      </c>
      <c r="E60" s="32">
        <v>392539</v>
      </c>
      <c r="F60" s="32">
        <v>322248</v>
      </c>
      <c r="G60" s="23">
        <v>0</v>
      </c>
      <c r="H60" s="32">
        <v>339923</v>
      </c>
      <c r="I60" s="32">
        <v>85137</v>
      </c>
      <c r="J60" s="32">
        <v>183314</v>
      </c>
      <c r="K60" s="32">
        <v>136948</v>
      </c>
      <c r="L60" s="32">
        <v>270168</v>
      </c>
      <c r="M60" s="32">
        <v>486</v>
      </c>
      <c r="N60" s="32">
        <v>176812</v>
      </c>
      <c r="O60" s="23">
        <v>0</v>
      </c>
      <c r="P60" s="29">
        <v>0</v>
      </c>
      <c r="Q60" s="7">
        <v>139247</v>
      </c>
      <c r="R60" s="7" t="s">
        <v>66</v>
      </c>
      <c r="S60" s="7">
        <v>110846</v>
      </c>
      <c r="T60" s="7">
        <v>3379</v>
      </c>
      <c r="U60" s="7">
        <v>2196</v>
      </c>
      <c r="V60" s="7">
        <v>1000</v>
      </c>
      <c r="W60" s="7">
        <v>646268</v>
      </c>
      <c r="X60" s="7">
        <v>32637</v>
      </c>
      <c r="Y60" s="7">
        <v>99200</v>
      </c>
    </row>
    <row r="61" spans="1:16" s="1" customFormat="1" ht="13.5" customHeight="1">
      <c r="A61" s="5" t="s">
        <v>65</v>
      </c>
      <c r="B61" s="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</sheetData>
  <sheetProtection/>
  <mergeCells count="17">
    <mergeCell ref="A3:A5"/>
    <mergeCell ref="H3:H5"/>
    <mergeCell ref="P3:P5"/>
    <mergeCell ref="I3:I5"/>
    <mergeCell ref="J3:J5"/>
    <mergeCell ref="K3:K5"/>
    <mergeCell ref="L3:L5"/>
    <mergeCell ref="A1:P1"/>
    <mergeCell ref="B3:B5"/>
    <mergeCell ref="C3:C5"/>
    <mergeCell ref="D3:D5"/>
    <mergeCell ref="E3:E5"/>
    <mergeCell ref="F3:F5"/>
    <mergeCell ref="G3:G5"/>
    <mergeCell ref="M3:M5"/>
    <mergeCell ref="N3:N5"/>
    <mergeCell ref="O3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2018-11-12T01:38:29Z</cp:lastPrinted>
  <dcterms:created xsi:type="dcterms:W3CDTF">2001-03-02T00:54:17Z</dcterms:created>
  <dcterms:modified xsi:type="dcterms:W3CDTF">2018-11-12T01:38:40Z</dcterms:modified>
  <cp:category/>
  <cp:version/>
  <cp:contentType/>
  <cp:contentStatus/>
</cp:coreProperties>
</file>