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tabRatio="5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BW34" i="10"/>
  <c r="CO34" i="10" s="1"/>
  <c r="U34" i="10"/>
  <c r="U35" i="10" s="1"/>
  <c r="U36" i="10" s="1"/>
  <c r="U37"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<sst xmlns="http://schemas.openxmlformats.org/spreadsheetml/2006/main" count="1131" uniqueCount="600">
  <si>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</si>
  <si>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</si>
  <si>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</si>
  <si>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</si>
  <si>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</si>
  <si>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</si>
  <si>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</si>
  <si>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</si>
  <si>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</si>
  <si>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</si>
  <si>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</si>
  <si>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</si>
  <si>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</si>
  <si>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</si>
  <si>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</si>
  <si>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</si>
  <si>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</si>
  <si>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</si>
  <si>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</si>
  <si>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</si>
  <si>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</si>
  <si>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</si>
  <si>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</si>
  <si>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</si>
  <si>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</si>
  <si>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</si>
  <si>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</si>
  <si>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</si>
  <si>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</si>
  <si>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</si>
  <si>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</si>
  <si>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</si>
  <si>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</si>
  <si>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</si>
  <si>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</si>
  <si>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</si>
  <si>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</si>
  <si>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</si>
  <si>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</si>
  <si>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</si>
  <si>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</si>
  <si>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</si>
  <si>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</si>
  <si>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</si>
  <si>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</si>
  <si>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</si>
  <si>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</si>
  <si>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</si>
  <si>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</si>
  <si>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</si>
  <si>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</si>
  <si>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</si>
  <si>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</si>
  <si>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</si>
  <si>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</si>
  <si>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</si>
  <si>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</si>
  <si>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</si>
  <si>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</si>
  <si>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</si>
  <si>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</si>
  <si>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</si>
  <si>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</si>
  <si>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</si>
  <si>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</si>
  <si>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</si>
  <si>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</si>
  <si>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</si>
  <si>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</si>
  <si>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</si>
  <si>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</si>
  <si>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</si>
  <si>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</si>
  <si>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</si>
  <si>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</si>
  <si>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</si>
  <si>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</si>
  <si>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</si>
  <si>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</si>
  <si>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</si>
  <si>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</si>
  <si>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</si>
  <si>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</si>
  <si>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</si>
  <si>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</si>
  <si>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</si>
  <si>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</si>
  <si>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</si>
  <si>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</si>
  <si>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</si>
  <si>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</si>
  <si>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</si>
  <si>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</si>
  <si>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</si>
  <si>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</si>
  <si>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</si>
  <si>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</si>
  <si>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</si>
  <si>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</si>
  <si>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</si>
  <si>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</si>
  <si>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</si>
  <si>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</si>
  <si>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</si>
  <si>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</si>
  <si>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</si>
  <si>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</si>
  <si>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</si>
  <si>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</si>
  <si>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</si>
  <si>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</si>
  <si>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</si>
  <si>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</si>
  <si>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</si>
  <si>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</si>
  <si>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</si>
  <si>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</si>
  <si>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</si>
  <si>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</si>
  <si>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</si>
  <si>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</si>
  <si>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</si>
  <si>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</si>
  <si>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</si>
  <si>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</si>
  <si>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</si>
  <si>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</si>
  <si>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</si>
  <si>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</si>
  <si>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</si>
  <si>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</si>
  <si>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</si>
  <si>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</si>
  <si>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</si>
  <si>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</si>
  <si>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</si>
  <si>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</si>
  <si>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</si>
  <si>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</si>
  <si>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</si>
  <si>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</si>
  <si>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</si>
  <si>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</si>
  <si>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</si>
  <si>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</si>
  <si>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</si>
  <si>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</si>
  <si>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</si>
  <si>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</si>
  <si>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</si>
  <si>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</si>
  <si>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</si>
  <si>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</si>
  <si>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</si>
  <si>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</si>
  <si>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</si>
  <si>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</si>
  <si>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</si>
  <si>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</si>
  <si>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</si>
  <si>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</si>
  <si>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</si>
  <si>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</si>
  <si>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</si>
  <si>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</si>
  <si>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</si>
  <si>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</si>
  <si>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</si>
  <si>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</si>
  <si>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</si>
  <si>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</si>
  <si>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</si>
  <si>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</si>
  <si>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</si>
  <si>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</si>
  <si>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</si>
  <si>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</si>
  <si>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</si>
  <si>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</si>
  <si>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</si>
  <si>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</si>
  <si>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</si>
  <si>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</si>
  <si>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</si>
  <si>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</si>
  <si>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</si>
  <si>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</si>
  <si>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</si>
  <si>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</si>
  <si>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</si>
  <si>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</si>
  <si>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</si>
  <si>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</si>
  <si>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</si>
  <si>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</si>
  <si>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</si>
  <si>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</si>
  <si>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</si>
  <si>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</si>
  <si>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</si>
  <si>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</si>
  <si>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</si>
  <si>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</si>
  <si>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</si>
  <si>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</si>
  <si>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</si>
  <si>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</si>
  <si>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</si>
  <si>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</si>
  <si>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</si>
  <si>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</si>
  <si>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</si>
  <si>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</si>
  <si>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</si>
  <si>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奈良県田原本町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</si>
  <si>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</si>
  <si>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</si>
  <si>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</si>
  <si>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</si>
  <si>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</si>
  <si>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</si>
  <si>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</si>
  <si>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</si>
  <si>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</si>
  <si>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</si>
  <si>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</si>
  <si>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</si>
  <si>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</si>
  <si>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</si>
  <si>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</si>
  <si>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</si>
  <si>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</si>
  <si>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</si>
  <si>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</si>
  <si>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</si>
  <si>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</si>
  <si>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</si>
  <si>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</si>
  <si>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</si>
  <si>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</si>
  <si>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</si>
  <si>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</si>
  <si>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</si>
  <si>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</si>
  <si>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</si>
  <si>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</si>
  <si>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</si>
  <si>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</si>
  <si>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</si>
  <si>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</si>
  <si>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</si>
  <si>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</si>
  <si>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</si>
  <si>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</si>
  <si>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</si>
  <si>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</si>
  <si>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</si>
  <si>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</si>
  <si>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</si>
  <si>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</si>
  <si>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</si>
  <si>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</si>
  <si>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</si>
  <si>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</si>
  <si>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</si>
  <si>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</si>
  <si>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</si>
  <si>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</si>
  <si>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</si>
  <si>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</si>
  <si>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</si>
  <si>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</si>
  <si>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</si>
  <si>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</si>
  <si>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</si>
  <si>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</si>
  <si>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</si>
  <si>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</si>
  <si>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</si>
  <si>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</si>
  <si>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</si>
  <si>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</si>
  <si>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</si>
  <si>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</si>
  <si>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</si>
  <si>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</si>
  <si>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</si>
  <si>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</si>
  <si>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</si>
  <si>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</si>
  <si>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</si>
  <si>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</si>
  <si>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</si>
  <si>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</si>
  <si>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</si>
  <si>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</si>
  <si>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</si>
  <si>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</si>
  <si>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</si>
  <si>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</si>
  <si>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</si>
  <si>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</si>
  <si>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</si>
  <si>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</si>
  <si>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</si>
  <si>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</si>
  <si>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</si>
  <si>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</si>
  <si>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</si>
  <si>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</si>
  <si>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</si>
  <si>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</si>
  <si>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</si>
  <si>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</si>
  <si>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</si>
  <si>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</si>
  <si>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</si>
  <si>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</si>
  <si>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</si>
  <si>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</si>
  <si>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</si>
  <si>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</si>
  <si>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</si>
  <si>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</si>
  <si>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</si>
  <si>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</si>
  <si>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</si>
  <si>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</si>
  <si>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</si>
  <si>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</si>
  <si>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</si>
  <si>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</si>
  <si>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</si>
  <si>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</si>
  <si>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</si>
  <si>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</si>
  <si>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</si>
  <si>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</si>
  <si>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</si>
  <si>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</si>
  <si>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</si>
  <si>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</si>
  <si>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</si>
  <si>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</si>
  <si>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</si>
  <si>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</si>
  <si>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</si>
  <si>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</si>
  <si>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</si>
  <si>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</si>
  <si>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</si>
  <si>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</si>
  <si>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</si>
  <si>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</si>
  <si>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</si>
  <si>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</si>
  <si>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</si>
  <si>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</si>
  <si>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</si>
  <si>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</si>
  <si>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</si>
  <si>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</si>
  <si>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</si>
  <si>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</si>
  <si>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奈良県田原本町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</si>
  <si>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</si>
  <si>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</si>
  <si>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</si>
  <si>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</si>
  <si>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</si>
  <si>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</si>
  <si>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</si>
  <si>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</si>
  <si>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</si>
  <si>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</si>
  <si>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</si>
  <si>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</si>
  <si>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</si>
  <si>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</si>
  <si>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</si>
  <si>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</si>
  <si>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</si>
  <si>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</si>
  <si>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</si>
  <si>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</si>
  <si>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</si>
  <si>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</si>
  <si>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</si>
  <si>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</si>
  <si>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</si>
  <si>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</si>
  <si>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</si>
  <si>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</si>
  <si>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</si>
  <si>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</si>
  <si>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</si>
  <si>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</si>
  <si>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</si>
  <si>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</si>
  <si>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</si>
  <si>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</si>
  <si>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</si>
  <si>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</si>
  <si>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</si>
  <si>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</si>
  <si>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</si>
  <si>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</si>
  <si>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</si>
  <si>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</si>
  <si>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</si>
  <si>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</si>
  <si>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</si>
  <si>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</si>
  <si>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</si>
  <si>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</si>
  <si>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</si>
  <si>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</si>
  <si>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</si>
  <si>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</si>
  <si>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</si>
  <si>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</si>
  <si>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</si>
  <si>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</si>
  <si>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</si>
  <si>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</si>
  <si>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</si>
  <si>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</si>
  <si>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</si>
  <si>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</si>
  <si>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</si>
  <si>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</si>
  <si>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</si>
  <si>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</si>
  <si>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</si>
  <si>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</si>
  <si>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</si>
  <si>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</si>
  <si>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</si>
  <si>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</si>
  <si>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</si>
  <si>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</si>
  <si>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</si>
  <si>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</si>
  <si>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</si>
  <si>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</si>
  <si>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</si>
  <si>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</si>
  <si>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</si>
  <si>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</si>
  <si>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</si>
  <si>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</si>
  <si>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</si>
  <si>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</si>
  <si>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</si>
  <si>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</si>
  <si>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</si>
  <si>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</si>
  <si>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</si>
  <si>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</si>
  <si>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</si>
  <si>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</si>
  <si>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</si>
  <si>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</si>
  <si>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</si>
  <si>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</si>
  <si>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</si>
  <si>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</si>
  <si>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</si>
  <si>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</si>
  <si>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</si>
  <si>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</si>
  <si>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</si>
  <si>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</si>
  <si>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</si>
  <si>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</si>
  <si>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</si>
  <si>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</si>
  <si>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</si>
  <si>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</si>
  <si>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</si>
  <si>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</si>
  <si>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</si>
  <si>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</si>
  <si>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</si>
  <si>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</si>
  <si>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</si>
  <si>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</si>
  <si>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</si>
  <si>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</si>
  <si>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</si>
  <si>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</si>
  <si>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</si>
  <si>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</si>
  <si>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</si>
  <si>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</si>
  <si>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</si>
  <si>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</si>
  <si>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</si>
  <si>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</si>
  <si>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</si>
  <si>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</si>
  <si>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</si>
  <si>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</si>
  <si>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</si>
  <si>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</si>
  <si>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</si>
  <si>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</si>
  <si>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</si>
  <si>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</si>
  <si>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</si>
  <si>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</si>
  <si>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</si>
  <si>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</si>
  <si>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</si>
  <si>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</si>
  <si>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</si>
  <si>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</si>
  <si>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</si>
  <si>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</si>
  <si>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</si>
  <si>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</si>
  <si>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</si>
  <si>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</si>
  <si>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</si>
  <si>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</si>
  <si>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</si>
  <si>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</si>
  <si>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</si>
  <si>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</si>
  <si>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</si>
  <si>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</si>
  <si>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</si>
  <si>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</si>
  <si>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</si>
  <si>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</si>
  <si>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</si>
  <si>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</si>
  <si>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</si>
  <si>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</si>
  <si>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</si>
  <si>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</si>
  <si>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</si>
  <si>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</si>
  <si>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</si>
  <si>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</si>
  <si>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</si>
  <si>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</si>
  <si>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</si>
  <si>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</si>
  <si>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</si>
  <si>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</si>
  <si>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</si>
  <si>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</si>
  <si>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</si>
  <si>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</si>
  <si>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</si>
  <si>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</si>
  <si>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</si>
  <si>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</si>
  <si>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4.71</t>
  </si>
  <si>
    <t>▲ 7.06</t>
  </si>
  <si>
    <t>水道事業会計</t>
  </si>
  <si>
    <t>国民健康保険特別会計</t>
  </si>
  <si>
    <t>一般会計</t>
  </si>
  <si>
    <t>介護保険特別会計</t>
  </si>
  <si>
    <t>公共下水道事業特別会計</t>
  </si>
  <si>
    <t>後期高齢者医療特別会計</t>
  </si>
  <si>
    <t>磯城郡介護認定審査会共同設置特別会計</t>
  </si>
  <si>
    <t>その他会計（赤字）</t>
  </si>
  <si>
    <t>その他会計（黒字）</t>
  </si>
  <si>
    <t>-</t>
    <phoneticPr fontId="2"/>
  </si>
  <si>
    <t>◯</t>
    <phoneticPr fontId="2"/>
  </si>
  <si>
    <t>田原本町土地開発公社</t>
    <rPh sb="0" eb="4">
      <t>タワラモトチョウ</t>
    </rPh>
    <rPh sb="4" eb="10">
      <t>トチカイハツコウシャ</t>
    </rPh>
    <phoneticPr fontId="2"/>
  </si>
  <si>
    <t>奈良県市町村総合事務組合</t>
    <rPh sb="0" eb="3">
      <t>ナラケン</t>
    </rPh>
    <rPh sb="3" eb="6">
      <t>シチョウソン</t>
    </rPh>
    <rPh sb="6" eb="8">
      <t>ソウゴウ</t>
    </rPh>
    <rPh sb="8" eb="12">
      <t>ジムクミアイ</t>
    </rPh>
    <phoneticPr fontId="2"/>
  </si>
  <si>
    <t>奈良県広域消防組合</t>
    <rPh sb="0" eb="5">
      <t>ナラケンコウイキ</t>
    </rPh>
    <rPh sb="5" eb="9">
      <t>ショウボウクミアイ</t>
    </rPh>
    <phoneticPr fontId="2"/>
  </si>
  <si>
    <t>奈良広域水質検査センター組合</t>
    <rPh sb="0" eb="2">
      <t>ナラ</t>
    </rPh>
    <rPh sb="2" eb="4">
      <t>コウイキ</t>
    </rPh>
    <rPh sb="4" eb="8">
      <t>スイシツケンサ</t>
    </rPh>
    <rPh sb="12" eb="14">
      <t>クミアイ</t>
    </rPh>
    <phoneticPr fontId="2"/>
  </si>
  <si>
    <t>奈良県住宅新築資金等貸付金回収管理組合</t>
    <rPh sb="0" eb="2">
      <t>ナラ</t>
    </rPh>
    <rPh sb="2" eb="3">
      <t>ケン</t>
    </rPh>
    <rPh sb="3" eb="5">
      <t>ジュウタク</t>
    </rPh>
    <rPh sb="5" eb="10">
      <t>シンチクシキントウ</t>
    </rPh>
    <rPh sb="10" eb="13">
      <t>カシツケキン</t>
    </rPh>
    <rPh sb="13" eb="19">
      <t>カイシュウカンリクミアイ</t>
    </rPh>
    <phoneticPr fontId="2"/>
  </si>
  <si>
    <t>国保中央病院組合</t>
    <rPh sb="0" eb="2">
      <t>コクホ</t>
    </rPh>
    <rPh sb="2" eb="4">
      <t>チュウオウ</t>
    </rPh>
    <rPh sb="4" eb="8">
      <t>ビョウインクミアイ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</si>
  <si>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</si>
  <si>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やまと広域環境衛生事務組合</t>
    <rPh sb="3" eb="7">
      <t>コウイキカンキョウ</t>
    </rPh>
    <rPh sb="7" eb="9">
      <t>エイセイ</t>
    </rPh>
    <rPh sb="9" eb="13">
      <t>ジムクミアイ</t>
    </rPh>
    <phoneticPr fontId="2"/>
  </si>
  <si>
    <t>福祉基金</t>
    <rPh sb="0" eb="4">
      <t>フクシキキン</t>
    </rPh>
    <phoneticPr fontId="11"/>
  </si>
  <si>
    <t>ふるさと応援基金</t>
    <rPh sb="4" eb="6">
      <t>オウエン</t>
    </rPh>
    <rPh sb="6" eb="8">
      <t>キキン</t>
    </rPh>
    <phoneticPr fontId="11"/>
  </si>
  <si>
    <t>ごみ処理施設整備基金</t>
    <rPh sb="2" eb="6">
      <t>ショリシセツ</t>
    </rPh>
    <rPh sb="6" eb="10">
      <t>セイビキキン</t>
    </rPh>
    <phoneticPr fontId="2"/>
  </si>
  <si>
    <t>住宅新築資金等運用基金</t>
    <rPh sb="0" eb="4">
      <t>ジュウタクシンチク</t>
    </rPh>
    <rPh sb="4" eb="7">
      <t>シキントウ</t>
    </rPh>
    <rPh sb="7" eb="11">
      <t>ウンヨウキキン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</si>
  <si>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</si>
  <si>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</si>
  <si>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</si>
  <si>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</si>
  <si>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</si>
  <si>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</si>
  <si>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</si>
  <si>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</si>
  <si>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</si>
  <si>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</si>
  <si>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</si>
  <si>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</si>
  <si>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</si>
  <si>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</si>
  <si>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平成28年度までは類似団体と比較して低い水準であったが、平成29年度では類似団体を上回る数値となっている。平成30年度以降も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rPh sb="0" eb="2">
      <t>ジッシツ</t>
    </rPh>
    <rPh sb="2" eb="5">
      <t>コウサイヒ</t>
    </rPh>
    <rPh sb="5" eb="7">
      <t>ヒリツ</t>
    </rPh>
    <rPh sb="8" eb="10">
      <t>ヘイセイ</t>
    </rPh>
    <rPh sb="12" eb="14">
      <t>ネンド</t>
    </rPh>
    <rPh sb="17" eb="19">
      <t>ルイジ</t>
    </rPh>
    <rPh sb="19" eb="21">
      <t>ダンタイ</t>
    </rPh>
    <rPh sb="22" eb="24">
      <t>ヒカク</t>
    </rPh>
    <rPh sb="26" eb="27">
      <t>ヒク</t>
    </rPh>
    <rPh sb="28" eb="30">
      <t>スイジュン</t>
    </rPh>
    <rPh sb="36" eb="38">
      <t>ヘイセイ</t>
    </rPh>
    <rPh sb="40" eb="42">
      <t>ネンド</t>
    </rPh>
    <rPh sb="44" eb="46">
      <t>ルイジ</t>
    </rPh>
    <rPh sb="46" eb="48">
      <t>ダンタイ</t>
    </rPh>
    <rPh sb="49" eb="51">
      <t>ウワマワ</t>
    </rPh>
    <rPh sb="52" eb="53">
      <t>スウ</t>
    </rPh>
    <rPh sb="53" eb="54">
      <t>チ</t>
    </rPh>
    <rPh sb="61" eb="63">
      <t>ヘイセイ</t>
    </rPh>
    <rPh sb="65" eb="67">
      <t>ネンド</t>
    </rPh>
    <rPh sb="67" eb="69">
      <t>イコウ</t>
    </rPh>
    <rPh sb="70" eb="72">
      <t>キサイ</t>
    </rPh>
    <rPh sb="73" eb="74">
      <t>トモナ</t>
    </rPh>
    <rPh sb="75" eb="77">
      <t>オオガタ</t>
    </rPh>
    <rPh sb="77" eb="79">
      <t>ジギョウ</t>
    </rPh>
    <rPh sb="80" eb="82">
      <t>ミコ</t>
    </rPh>
    <rPh sb="88" eb="90">
      <t>ショウライ</t>
    </rPh>
    <rPh sb="90" eb="92">
      <t>フタン</t>
    </rPh>
    <rPh sb="92" eb="94">
      <t>ヒリツ</t>
    </rPh>
    <rPh sb="95" eb="97">
      <t>ジッシツ</t>
    </rPh>
    <rPh sb="97" eb="100">
      <t>コウサイヒ</t>
    </rPh>
    <rPh sb="100" eb="102">
      <t>ヒリツ</t>
    </rPh>
    <rPh sb="102" eb="103">
      <t>トモ</t>
    </rPh>
    <rPh sb="104" eb="105">
      <t>タカ</t>
    </rPh>
    <rPh sb="106" eb="108">
      <t>スイジュン</t>
    </rPh>
    <rPh sb="109" eb="111">
      <t>イジ</t>
    </rPh>
    <rPh sb="113" eb="115">
      <t>ミコミ</t>
    </rPh>
    <rPh sb="121" eb="123">
      <t>ゼイシュウ</t>
    </rPh>
    <rPh sb="124" eb="126">
      <t>ジュウトウ</t>
    </rPh>
    <rPh sb="126" eb="128">
      <t>カノウ</t>
    </rPh>
    <rPh sb="128" eb="130">
      <t>ザイゲン</t>
    </rPh>
    <rPh sb="131" eb="133">
      <t>カクホ</t>
    </rPh>
    <rPh sb="134" eb="135">
      <t>ツト</t>
    </rPh>
    <rPh sb="138" eb="139">
      <t>トモ</t>
    </rPh>
    <rPh sb="141" eb="143">
      <t>シンキ</t>
    </rPh>
    <rPh sb="143" eb="145">
      <t>ジギョウ</t>
    </rPh>
    <rPh sb="146" eb="148">
      <t>ジッシ</t>
    </rPh>
    <rPh sb="148" eb="150">
      <t>ジキ</t>
    </rPh>
    <rPh sb="151" eb="153">
      <t>ミナオ</t>
    </rPh>
    <rPh sb="154" eb="157">
      <t>ヘイジュンカ</t>
    </rPh>
    <rPh sb="158" eb="159">
      <t>ハカ</t>
    </rPh>
    <rPh sb="163" eb="166">
      <t>ケイカクテキ</t>
    </rPh>
    <rPh sb="167" eb="169">
      <t>キサイ</t>
    </rPh>
    <rPh sb="170" eb="171">
      <t>ツト</t>
    </rPh>
    <phoneticPr fontId="5"/>
  </si>
  <si>
    <t>将来負担比率、有形固定資産減価償却率共に高い水準にある。令和２年度より個別施設計画の策定を予定しており、今後も施設の老朽化対策等に地方債の発行を伴うことが見込まれるため、施設の統廃合や改修内容を精査し、可能な限り地方債の発行を抑制し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8" eb="19">
      <t>トモ</t>
    </rPh>
    <rPh sb="20" eb="21">
      <t>タカ</t>
    </rPh>
    <rPh sb="22" eb="24">
      <t>スイジュン</t>
    </rPh>
    <rPh sb="28" eb="30">
      <t>レイワ</t>
    </rPh>
    <rPh sb="31" eb="33">
      <t>ネンド</t>
    </rPh>
    <rPh sb="35" eb="37">
      <t>コベツ</t>
    </rPh>
    <rPh sb="37" eb="39">
      <t>シセツ</t>
    </rPh>
    <rPh sb="39" eb="41">
      <t>ケイカク</t>
    </rPh>
    <rPh sb="42" eb="44">
      <t>サクテイ</t>
    </rPh>
    <rPh sb="45" eb="47">
      <t>ヨテイ</t>
    </rPh>
    <rPh sb="52" eb="54">
      <t>コンゴ</t>
    </rPh>
    <rPh sb="55" eb="57">
      <t>シセツ</t>
    </rPh>
    <rPh sb="58" eb="61">
      <t>ロウキュウカ</t>
    </rPh>
    <rPh sb="61" eb="63">
      <t>タイサク</t>
    </rPh>
    <rPh sb="63" eb="64">
      <t>トウ</t>
    </rPh>
    <rPh sb="65" eb="68">
      <t>チホウサイ</t>
    </rPh>
    <rPh sb="69" eb="71">
      <t>ハッコウ</t>
    </rPh>
    <rPh sb="72" eb="73">
      <t>トモナ</t>
    </rPh>
    <rPh sb="77" eb="79">
      <t>ミコ</t>
    </rPh>
    <rPh sb="85" eb="87">
      <t>シセツ</t>
    </rPh>
    <rPh sb="88" eb="91">
      <t>トウハイゴウ</t>
    </rPh>
    <rPh sb="92" eb="94">
      <t>カイシュウ</t>
    </rPh>
    <rPh sb="94" eb="96">
      <t>ナイヨウ</t>
    </rPh>
    <rPh sb="97" eb="99">
      <t>セイサ</t>
    </rPh>
    <rPh sb="101" eb="103">
      <t>カノウ</t>
    </rPh>
    <rPh sb="104" eb="105">
      <t>カギ</t>
    </rPh>
    <rPh sb="106" eb="109">
      <t>チホウサイ</t>
    </rPh>
    <rPh sb="110" eb="112">
      <t>ハッコウ</t>
    </rPh>
    <rPh sb="113" eb="115">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</si>
</sst>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0" fillId="0" borderId="41" xfId="16" applyFont="1" applyBorder="1" applyAlignment="1" applyProtection="1">
      <alignment horizontal="left" vertical="top" wrapText="1"/>
      <protection locked="0"/>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AA7A-4A2B-BAC9-115E7F99BD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21790</c:v>
                </c:pt>
                <c:pt idx="1">
                  <c:v>35340</c:v>
                </c:pt>
                <c:pt idx="2">
                  <c:v>51774</c:v>
                </c:pt>
                <c:pt idx="3">
                  <c:v>33698</c:v>
                </c:pt>
                <c:pt idx="4">
                  <c:v>79241</c:v>
                </c:pt>
              </c:numCache>
            </c:numRef>
          </c:val>
          <c:smooth val="0"/>
          <c:extLst xmlns:c16r2="http://schemas.microsoft.com/office/drawing/2015/06/chart">
            <c:ext xmlns:c16="http://schemas.microsoft.com/office/drawing/2014/chart" uri="{C3380CC4-5D6E-409C-BE32-E72D297353CC}">
              <c16:uniqueId val="{00000001-AA7A-4A2B-BAC9-115E7F99BD81}"/>
            </c:ext>
          </c:extLst>
        </c:ser>
        <c:dLbls>
          <c:showLegendKey val="0"/>
          <c:showVal val="0"/>
          <c:showCatName val="0"/>
          <c:showSerName val="0"/>
          <c:showPercent val="0"/>
          <c:showBubbleSize val="0"/>
        </c:dLbls>
        <c:marker val="1"/>
        <c:smooth val="0"/>
        <c:axId val="365391696"/>
        <c:axId val="365388168"/>
      </c:lineChart>
      <c:catAx>
        <c:axId val="36539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88168"/>
        <c:crosses val="autoZero"/>
        <c:auto val="1"/>
        <c:lblAlgn val="ctr"/>
        <c:lblOffset val="100"/>
        <c:tickLblSkip val="1"/>
        <c:tickMarkSkip val="1"/>
        <c:noMultiLvlLbl val="0"/>
      </c:catAx>
      <c:valAx>
        <c:axId val="3653881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9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12.63</c:v>
                </c:pt>
                <c:pt idx="1">
                  <c:v>12.62</c:v>
                </c:pt>
                <c:pt idx="2">
                  <c:v>11.08</c:v>
                </c:pt>
                <c:pt idx="3">
                  <c:v>6.38</c:v>
                </c:pt>
                <c:pt idx="4">
                  <c:v>4.87</c:v>
                </c:pt>
              </c:numCache>
            </c:numRef>
          </c:val>
          <c:extLst xmlns:c16r2="http://schemas.microsoft.com/office/drawing/2015/06/chart">
            <c:ext xmlns:c16="http://schemas.microsoft.com/office/drawing/2014/chart" uri="{C3380CC4-5D6E-409C-BE32-E72D297353CC}">
              <c16:uniqueId val="{00000000-8C00-43F3-82BC-43A52074D4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26.85</c:v>
                </c:pt>
                <c:pt idx="1">
                  <c:v>31.23</c:v>
                </c:pt>
                <c:pt idx="2">
                  <c:v>34.880000000000003</c:v>
                </c:pt>
                <c:pt idx="3">
                  <c:v>35.03</c:v>
                </c:pt>
                <c:pt idx="4">
                  <c:v>29.45</c:v>
                </c:pt>
              </c:numCache>
            </c:numRef>
          </c:val>
          <c:extLst xmlns:c16r2="http://schemas.microsoft.com/office/drawing/2015/06/chart">
            <c:ext xmlns:c16="http://schemas.microsoft.com/office/drawing/2014/chart" uri="{C3380CC4-5D6E-409C-BE32-E72D297353CC}">
              <c16:uniqueId val="{00000001-8C00-43F3-82BC-43A52074D459}"/>
            </c:ext>
          </c:extLst>
        </c:ser>
        <c:dLbls>
          <c:showLegendKey val="0"/>
          <c:showVal val="0"/>
          <c:showCatName val="0"/>
          <c:showSerName val="0"/>
          <c:showPercent val="0"/>
          <c:showBubbleSize val="0"/>
        </c:dLbls>
        <c:gapWidth val="250"/>
        <c:overlap val="100"/>
        <c:axId val="424464392"/>
        <c:axId val="42446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10.41</c:v>
                </c:pt>
                <c:pt idx="1">
                  <c:v>4.3499999999999996</c:v>
                </c:pt>
                <c:pt idx="2">
                  <c:v>3</c:v>
                </c:pt>
                <c:pt idx="3">
                  <c:v>-4.71</c:v>
                </c:pt>
                <c:pt idx="4">
                  <c:v>-7.06</c:v>
                </c:pt>
              </c:numCache>
            </c:numRef>
          </c:val>
          <c:smooth val="0"/>
          <c:extLst xmlns:c16r2="http://schemas.microsoft.com/office/drawing/2015/06/chart">
            <c:ext xmlns:c16="http://schemas.microsoft.com/office/drawing/2014/chart" uri="{C3380CC4-5D6E-409C-BE32-E72D297353CC}">
              <c16:uniqueId val="{00000002-8C00-43F3-82BC-43A52074D459}"/>
            </c:ext>
          </c:extLst>
        </c:ser>
        <c:dLbls>
          <c:showLegendKey val="0"/>
          <c:showVal val="0"/>
          <c:showCatName val="0"/>
          <c:showSerName val="0"/>
          <c:showPercent val="0"/>
          <c:showBubbleSize val="0"/>
        </c:dLbls>
        <c:marker val="1"/>
        <c:smooth val="0"/>
        <c:axId val="424464392"/>
        <c:axId val="424464784"/>
      </c:lineChart>
      <c:catAx>
        <c:axId val="42446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464784"/>
        <c:crosses val="autoZero"/>
        <c:auto val="1"/>
        <c:lblAlgn val="ctr"/>
        <c:lblOffset val="100"/>
        <c:tickLblSkip val="1"/>
        <c:tickMarkSkip val="1"/>
        <c:noMultiLvlLbl val="0"/>
      </c:catAx>
      <c:valAx>
        <c:axId val="42446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6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AD90-40C5-9C69-343C05DFB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90-40C5-9C69-343C05DFB3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D90-40C5-9C69-343C05DFB3FE}"/>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AD90-40C5-9C69-343C05DFB3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0.12</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4-AD90-40C5-9C69-343C05DFB3F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1.19</c:v>
                </c:pt>
              </c:numCache>
            </c:numRef>
          </c:val>
          <c:extLst xmlns:c16r2="http://schemas.microsoft.com/office/drawing/2015/06/chart">
            <c:ext xmlns:c16="http://schemas.microsoft.com/office/drawing/2014/chart" uri="{C3380CC4-5D6E-409C-BE32-E72D297353CC}">
              <c16:uniqueId val="{00000005-AD90-40C5-9C69-343C05DFB3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0.48</c:v>
                </c:pt>
                <c:pt idx="4">
                  <c:v>#N/A</c:v>
                </c:pt>
                <c:pt idx="5">
                  <c:v>1.0900000000000001</c:v>
                </c:pt>
                <c:pt idx="6">
                  <c:v>#N/A</c:v>
                </c:pt>
                <c:pt idx="7">
                  <c:v>1.57</c:v>
                </c:pt>
                <c:pt idx="8">
                  <c:v>#N/A</c:v>
                </c:pt>
                <c:pt idx="9">
                  <c:v>2.71</c:v>
                </c:pt>
              </c:numCache>
            </c:numRef>
          </c:val>
          <c:extLst xmlns:c16r2="http://schemas.microsoft.com/office/drawing/2015/06/chart">
            <c:ext xmlns:c16="http://schemas.microsoft.com/office/drawing/2014/chart" uri="{C3380CC4-5D6E-409C-BE32-E72D297353CC}">
              <c16:uniqueId val="{00000006-AD90-40C5-9C69-343C05DFB3F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12.62</c:v>
                </c:pt>
                <c:pt idx="2">
                  <c:v>#N/A</c:v>
                </c:pt>
                <c:pt idx="3">
                  <c:v>12.6</c:v>
                </c:pt>
                <c:pt idx="4">
                  <c:v>#N/A</c:v>
                </c:pt>
                <c:pt idx="5">
                  <c:v>11.07</c:v>
                </c:pt>
                <c:pt idx="6">
                  <c:v>#N/A</c:v>
                </c:pt>
                <c:pt idx="7">
                  <c:v>6.37</c:v>
                </c:pt>
                <c:pt idx="8">
                  <c:v>#N/A</c:v>
                </c:pt>
                <c:pt idx="9">
                  <c:v>4.87</c:v>
                </c:pt>
              </c:numCache>
            </c:numRef>
          </c:val>
          <c:extLst xmlns:c16r2="http://schemas.microsoft.com/office/drawing/2015/06/chart">
            <c:ext xmlns:c16="http://schemas.microsoft.com/office/drawing/2014/chart" uri="{C3380CC4-5D6E-409C-BE32-E72D297353CC}">
              <c16:uniqueId val="{00000007-AD90-40C5-9C69-343C05DFB3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7.23</c:v>
                </c:pt>
                <c:pt idx="2">
                  <c:v>#N/A</c:v>
                </c:pt>
                <c:pt idx="3">
                  <c:v>6.88</c:v>
                </c:pt>
                <c:pt idx="4">
                  <c:v>#N/A</c:v>
                </c:pt>
                <c:pt idx="5">
                  <c:v>7.12</c:v>
                </c:pt>
                <c:pt idx="6">
                  <c:v>#N/A</c:v>
                </c:pt>
                <c:pt idx="7">
                  <c:v>8.02</c:v>
                </c:pt>
                <c:pt idx="8">
                  <c:v>#N/A</c:v>
                </c:pt>
                <c:pt idx="9">
                  <c:v>8.99</c:v>
                </c:pt>
              </c:numCache>
            </c:numRef>
          </c:val>
          <c:extLst xmlns:c16r2="http://schemas.microsoft.com/office/drawing/2015/06/chart">
            <c:ext xmlns:c16="http://schemas.microsoft.com/office/drawing/2014/chart" uri="{C3380CC4-5D6E-409C-BE32-E72D297353CC}">
              <c16:uniqueId val="{00000008-AD90-40C5-9C69-343C05DFB3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7.22</c:v>
                </c:pt>
                <c:pt idx="2">
                  <c:v>#N/A</c:v>
                </c:pt>
                <c:pt idx="3">
                  <c:v>8.44</c:v>
                </c:pt>
                <c:pt idx="4">
                  <c:v>#N/A</c:v>
                </c:pt>
                <c:pt idx="5">
                  <c:v>9.26</c:v>
                </c:pt>
                <c:pt idx="6">
                  <c:v>#N/A</c:v>
                </c:pt>
                <c:pt idx="7">
                  <c:v>9.9</c:v>
                </c:pt>
                <c:pt idx="8">
                  <c:v>#N/A</c:v>
                </c:pt>
                <c:pt idx="9">
                  <c:v>9.89</c:v>
                </c:pt>
              </c:numCache>
            </c:numRef>
          </c:val>
          <c:extLst xmlns:c16r2="http://schemas.microsoft.com/office/drawing/2015/06/chart">
            <c:ext xmlns:c16="http://schemas.microsoft.com/office/drawing/2014/chart" uri="{C3380CC4-5D6E-409C-BE32-E72D297353CC}">
              <c16:uniqueId val="{00000009-AD90-40C5-9C69-343C05DFB3FE}"/>
            </c:ext>
          </c:extLst>
        </c:ser>
        <c:dLbls>
          <c:showLegendKey val="0"/>
          <c:showVal val="0"/>
          <c:showCatName val="0"/>
          <c:showSerName val="0"/>
          <c:showPercent val="0"/>
          <c:showBubbleSize val="0"/>
        </c:dLbls>
        <c:gapWidth val="150"/>
        <c:overlap val="100"/>
        <c:axId val="424468312"/>
        <c:axId val="424469096"/>
      </c:barChart>
      <c:catAx>
        <c:axId val="42446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469096"/>
        <c:crosses val="autoZero"/>
        <c:auto val="1"/>
        <c:lblAlgn val="ctr"/>
        <c:lblOffset val="100"/>
        <c:tickLblSkip val="1"/>
        <c:tickMarkSkip val="1"/>
        <c:noMultiLvlLbl val="0"/>
      </c:catAx>
      <c:valAx>
        <c:axId val="42446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6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1384</c:v>
                </c:pt>
                <c:pt idx="5">
                  <c:v>1436</c:v>
                </c:pt>
                <c:pt idx="8">
                  <c:v>1366</c:v>
                </c:pt>
                <c:pt idx="11">
                  <c:v>1327</c:v>
                </c:pt>
                <c:pt idx="14">
                  <c:v>1312</c:v>
                </c:pt>
              </c:numCache>
            </c:numRef>
          </c:val>
          <c:extLst xmlns:c16r2="http://schemas.microsoft.com/office/drawing/2015/06/chart">
            <c:ext xmlns:c16="http://schemas.microsoft.com/office/drawing/2014/chart" uri="{C3380CC4-5D6E-409C-BE32-E72D297353CC}">
              <c16:uniqueId val="{00000000-15F7-46B3-84B9-A1EA8EC094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F7-46B3-84B9-A1EA8EC094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F7-46B3-84B9-A1EA8EC094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97</c:v>
                </c:pt>
                <c:pt idx="3">
                  <c:v>81</c:v>
                </c:pt>
                <c:pt idx="6">
                  <c:v>99</c:v>
                </c:pt>
                <c:pt idx="9">
                  <c:v>112</c:v>
                </c:pt>
                <c:pt idx="12">
                  <c:v>142</c:v>
                </c:pt>
              </c:numCache>
            </c:numRef>
          </c:val>
          <c:extLst xmlns:c16r2="http://schemas.microsoft.com/office/drawing/2015/06/chart">
            <c:ext xmlns:c16="http://schemas.microsoft.com/office/drawing/2014/chart" uri="{C3380CC4-5D6E-409C-BE32-E72D297353CC}">
              <c16:uniqueId val="{00000003-15F7-46B3-84B9-A1EA8EC094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398</c:v>
                </c:pt>
                <c:pt idx="3">
                  <c:v>396</c:v>
                </c:pt>
                <c:pt idx="6">
                  <c:v>402</c:v>
                </c:pt>
                <c:pt idx="9">
                  <c:v>416</c:v>
                </c:pt>
                <c:pt idx="12">
                  <c:v>495</c:v>
                </c:pt>
              </c:numCache>
            </c:numRef>
          </c:val>
          <c:extLst xmlns:c16r2="http://schemas.microsoft.com/office/drawing/2015/06/chart">
            <c:ext xmlns:c16="http://schemas.microsoft.com/office/drawing/2014/chart" uri="{C3380CC4-5D6E-409C-BE32-E72D297353CC}">
              <c16:uniqueId val="{00000004-15F7-46B3-84B9-A1EA8EC094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F7-46B3-84B9-A1EA8EC094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F7-46B3-84B9-A1EA8EC094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1254</c:v>
                </c:pt>
                <c:pt idx="3">
                  <c:v>1300</c:v>
                </c:pt>
                <c:pt idx="6">
                  <c:v>1211</c:v>
                </c:pt>
                <c:pt idx="9">
                  <c:v>1220</c:v>
                </c:pt>
                <c:pt idx="12">
                  <c:v>1183</c:v>
                </c:pt>
              </c:numCache>
            </c:numRef>
          </c:val>
          <c:extLst xmlns:c16r2="http://schemas.microsoft.com/office/drawing/2015/06/chart">
            <c:ext xmlns:c16="http://schemas.microsoft.com/office/drawing/2014/chart" uri="{C3380CC4-5D6E-409C-BE32-E72D297353CC}">
              <c16:uniqueId val="{00000007-15F7-46B3-84B9-A1EA8EC094CE}"/>
            </c:ext>
          </c:extLst>
        </c:ser>
        <c:dLbls>
          <c:showLegendKey val="0"/>
          <c:showVal val="0"/>
          <c:showCatName val="0"/>
          <c:showSerName val="0"/>
          <c:showPercent val="0"/>
          <c:showBubbleSize val="0"/>
        </c:dLbls>
        <c:gapWidth val="100"/>
        <c:overlap val="100"/>
        <c:axId val="424467136"/>
        <c:axId val="424467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341</c:v>
                </c:pt>
                <c:pt idx="5">
                  <c:v>#N/A</c:v>
                </c:pt>
                <c:pt idx="6">
                  <c:v>#N/A</c:v>
                </c:pt>
                <c:pt idx="7">
                  <c:v>346</c:v>
                </c:pt>
                <c:pt idx="8">
                  <c:v>#N/A</c:v>
                </c:pt>
                <c:pt idx="9">
                  <c:v>#N/A</c:v>
                </c:pt>
                <c:pt idx="10">
                  <c:v>421</c:v>
                </c:pt>
                <c:pt idx="11">
                  <c:v>#N/A</c:v>
                </c:pt>
                <c:pt idx="12">
                  <c:v>#N/A</c:v>
                </c:pt>
                <c:pt idx="13">
                  <c:v>508</c:v>
                </c:pt>
                <c:pt idx="14">
                  <c:v>#N/A</c:v>
                </c:pt>
              </c:numCache>
            </c:numRef>
          </c:val>
          <c:smooth val="0"/>
          <c:extLst xmlns:c16r2="http://schemas.microsoft.com/office/drawing/2015/06/chart">
            <c:ext xmlns:c16="http://schemas.microsoft.com/office/drawing/2014/chart" uri="{C3380CC4-5D6E-409C-BE32-E72D297353CC}">
              <c16:uniqueId val="{00000008-15F7-46B3-84B9-A1EA8EC094CE}"/>
            </c:ext>
          </c:extLst>
        </c:ser>
        <c:dLbls>
          <c:showLegendKey val="0"/>
          <c:showVal val="0"/>
          <c:showCatName val="0"/>
          <c:showSerName val="0"/>
          <c:showPercent val="0"/>
          <c:showBubbleSize val="0"/>
        </c:dLbls>
        <c:marker val="1"/>
        <c:smooth val="0"/>
        <c:axId val="424467136"/>
        <c:axId val="424467528"/>
      </c:lineChart>
      <c:catAx>
        <c:axId val="4244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467528"/>
        <c:crosses val="autoZero"/>
        <c:auto val="1"/>
        <c:lblAlgn val="ctr"/>
        <c:lblOffset val="100"/>
        <c:tickLblSkip val="1"/>
        <c:tickMarkSkip val="1"/>
        <c:noMultiLvlLbl val="0"/>
      </c:catAx>
      <c:valAx>
        <c:axId val="42446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14242</c:v>
                </c:pt>
                <c:pt idx="5">
                  <c:v>13955</c:v>
                </c:pt>
                <c:pt idx="8">
                  <c:v>14049</c:v>
                </c:pt>
                <c:pt idx="11">
                  <c:v>14336</c:v>
                </c:pt>
                <c:pt idx="14">
                  <c:v>14245</c:v>
                </c:pt>
              </c:numCache>
            </c:numRef>
          </c:val>
          <c:extLst xmlns:c16r2="http://schemas.microsoft.com/office/drawing/2015/06/chart">
            <c:ext xmlns:c16="http://schemas.microsoft.com/office/drawing/2014/chart" uri="{C3380CC4-5D6E-409C-BE32-E72D297353CC}">
              <c16:uniqueId val="{00000000-4DA0-4162-8109-06C40C4A1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2240</c:v>
                </c:pt>
                <c:pt idx="5">
                  <c:v>2090</c:v>
                </c:pt>
                <c:pt idx="8">
                  <c:v>2107</c:v>
                </c:pt>
                <c:pt idx="11">
                  <c:v>2011</c:v>
                </c:pt>
                <c:pt idx="14">
                  <c:v>2321</c:v>
                </c:pt>
              </c:numCache>
            </c:numRef>
          </c:val>
          <c:extLst xmlns:c16r2="http://schemas.microsoft.com/office/drawing/2015/06/chart">
            <c:ext xmlns:c16="http://schemas.microsoft.com/office/drawing/2014/chart" uri="{C3380CC4-5D6E-409C-BE32-E72D297353CC}">
              <c16:uniqueId val="{00000001-4DA0-4162-8109-06C40C4A1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3902</c:v>
                </c:pt>
                <c:pt idx="5">
                  <c:v>3961</c:v>
                </c:pt>
                <c:pt idx="8">
                  <c:v>3761</c:v>
                </c:pt>
                <c:pt idx="11">
                  <c:v>3702</c:v>
                </c:pt>
                <c:pt idx="14">
                  <c:v>3170</c:v>
                </c:pt>
              </c:numCache>
            </c:numRef>
          </c:val>
          <c:extLst xmlns:c16r2="http://schemas.microsoft.com/office/drawing/2015/06/chart">
            <c:ext xmlns:c16="http://schemas.microsoft.com/office/drawing/2014/chart" uri="{C3380CC4-5D6E-409C-BE32-E72D297353CC}">
              <c16:uniqueId val="{00000002-4DA0-4162-8109-06C40C4A1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A0-4162-8109-06C40C4A1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A0-4162-8109-06C40C4A1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A0-4162-8109-06C40C4A1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2450</c:v>
                </c:pt>
                <c:pt idx="3">
                  <c:v>2524</c:v>
                </c:pt>
                <c:pt idx="6">
                  <c:v>2369</c:v>
                </c:pt>
                <c:pt idx="9">
                  <c:v>2326</c:v>
                </c:pt>
                <c:pt idx="12">
                  <c:v>2245</c:v>
                </c:pt>
              </c:numCache>
            </c:numRef>
          </c:val>
          <c:extLst xmlns:c16r2="http://schemas.microsoft.com/office/drawing/2015/06/chart">
            <c:ext xmlns:c16="http://schemas.microsoft.com/office/drawing/2014/chart" uri="{C3380CC4-5D6E-409C-BE32-E72D297353CC}">
              <c16:uniqueId val="{00000006-4DA0-4162-8109-06C40C4A1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1169</c:v>
                </c:pt>
                <c:pt idx="3">
                  <c:v>1163</c:v>
                </c:pt>
                <c:pt idx="6">
                  <c:v>1148</c:v>
                </c:pt>
                <c:pt idx="9">
                  <c:v>1064</c:v>
                </c:pt>
                <c:pt idx="12">
                  <c:v>1042</c:v>
                </c:pt>
              </c:numCache>
            </c:numRef>
          </c:val>
          <c:extLst xmlns:c16r2="http://schemas.microsoft.com/office/drawing/2015/06/chart">
            <c:ext xmlns:c16="http://schemas.microsoft.com/office/drawing/2014/chart" uri="{C3380CC4-5D6E-409C-BE32-E72D297353CC}">
              <c16:uniqueId val="{00000007-4DA0-4162-8109-06C40C4A1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7938</c:v>
                </c:pt>
                <c:pt idx="3">
                  <c:v>7764</c:v>
                </c:pt>
                <c:pt idx="6">
                  <c:v>7496</c:v>
                </c:pt>
                <c:pt idx="9">
                  <c:v>7305</c:v>
                </c:pt>
                <c:pt idx="12">
                  <c:v>7908</c:v>
                </c:pt>
              </c:numCache>
            </c:numRef>
          </c:val>
          <c:extLst xmlns:c16r2="http://schemas.microsoft.com/office/drawing/2015/06/chart">
            <c:ext xmlns:c16="http://schemas.microsoft.com/office/drawing/2014/chart" uri="{C3380CC4-5D6E-409C-BE32-E72D297353CC}">
              <c16:uniqueId val="{00000008-4DA0-4162-8109-06C40C4A1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208</c:v>
                </c:pt>
                <c:pt idx="6">
                  <c:v>209</c:v>
                </c:pt>
                <c:pt idx="9">
                  <c:v>0</c:v>
                </c:pt>
                <c:pt idx="12">
                  <c:v>0</c:v>
                </c:pt>
              </c:numCache>
            </c:numRef>
          </c:val>
          <c:extLst xmlns:c16r2="http://schemas.microsoft.com/office/drawing/2015/06/chart">
            <c:ext xmlns:c16="http://schemas.microsoft.com/office/drawing/2014/chart" uri="{C3380CC4-5D6E-409C-BE32-E72D297353CC}">
              <c16:uniqueId val="{00000009-4DA0-4162-8109-06C40C4A1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11387</c:v>
                </c:pt>
                <c:pt idx="3">
                  <c:v>10860</c:v>
                </c:pt>
                <c:pt idx="6">
                  <c:v>11013</c:v>
                </c:pt>
                <c:pt idx="9">
                  <c:v>11532</c:v>
                </c:pt>
                <c:pt idx="12">
                  <c:v>12872</c:v>
                </c:pt>
              </c:numCache>
            </c:numRef>
          </c:val>
          <c:extLst xmlns:c16r2="http://schemas.microsoft.com/office/drawing/2015/06/chart">
            <c:ext xmlns:c16="http://schemas.microsoft.com/office/drawing/2014/chart" uri="{C3380CC4-5D6E-409C-BE32-E72D297353CC}">
              <c16:uniqueId val="{0000000A-4DA0-4162-8109-06C40C4A1B61}"/>
            </c:ext>
          </c:extLst>
        </c:ser>
        <c:dLbls>
          <c:showLegendKey val="0"/>
          <c:showVal val="0"/>
          <c:showCatName val="0"/>
          <c:showSerName val="0"/>
          <c:showPercent val="0"/>
          <c:showBubbleSize val="0"/>
        </c:dLbls>
        <c:gapWidth val="100"/>
        <c:overlap val="100"/>
        <c:axId val="424463216"/>
        <c:axId val="424463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2562</c:v>
                </c:pt>
                <c:pt idx="2">
                  <c:v>#N/A</c:v>
                </c:pt>
                <c:pt idx="3">
                  <c:v>#N/A</c:v>
                </c:pt>
                <c:pt idx="4">
                  <c:v>2512</c:v>
                </c:pt>
                <c:pt idx="5">
                  <c:v>#N/A</c:v>
                </c:pt>
                <c:pt idx="6">
                  <c:v>#N/A</c:v>
                </c:pt>
                <c:pt idx="7">
                  <c:v>2317</c:v>
                </c:pt>
                <c:pt idx="8">
                  <c:v>#N/A</c:v>
                </c:pt>
                <c:pt idx="9">
                  <c:v>#N/A</c:v>
                </c:pt>
                <c:pt idx="10">
                  <c:v>2178</c:v>
                </c:pt>
                <c:pt idx="11">
                  <c:v>#N/A</c:v>
                </c:pt>
                <c:pt idx="12">
                  <c:v>#N/A</c:v>
                </c:pt>
                <c:pt idx="13">
                  <c:v>4331</c:v>
                </c:pt>
                <c:pt idx="14">
                  <c:v>#N/A</c:v>
                </c:pt>
              </c:numCache>
            </c:numRef>
          </c:val>
          <c:smooth val="0"/>
          <c:extLst xmlns:c16r2="http://schemas.microsoft.com/office/drawing/2015/06/chart">
            <c:ext xmlns:c16="http://schemas.microsoft.com/office/drawing/2014/chart" uri="{C3380CC4-5D6E-409C-BE32-E72D297353CC}">
              <c16:uniqueId val="{0000000B-4DA0-4162-8109-06C40C4A1B61}"/>
            </c:ext>
          </c:extLst>
        </c:ser>
        <c:dLbls>
          <c:showLegendKey val="0"/>
          <c:showVal val="0"/>
          <c:showCatName val="0"/>
          <c:showSerName val="0"/>
          <c:showPercent val="0"/>
          <c:showBubbleSize val="0"/>
        </c:dLbls>
        <c:marker val="1"/>
        <c:smooth val="0"/>
        <c:axId val="424463216"/>
        <c:axId val="424463608"/>
      </c:lineChart>
      <c:catAx>
        <c:axId val="42446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463608"/>
        <c:crosses val="autoZero"/>
        <c:auto val="1"/>
        <c:lblAlgn val="ctr"/>
        <c:lblOffset val="100"/>
        <c:tickLblSkip val="1"/>
        <c:tickMarkSkip val="1"/>
        <c:noMultiLvlLbl val="0"/>
      </c:catAx>
      <c:valAx>
        <c:axId val="42446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6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2477</c:v>
                </c:pt>
                <c:pt idx="1">
                  <c:v>2479</c:v>
                </c:pt>
                <c:pt idx="2">
                  <c:v>2085</c:v>
                </c:pt>
              </c:numCache>
            </c:numRef>
          </c:val>
          <c:extLst xmlns:c16r2="http://schemas.microsoft.com/office/drawing/2015/06/chart">
            <c:ext xmlns:c16="http://schemas.microsoft.com/office/drawing/2014/chart" uri="{C3380CC4-5D6E-409C-BE32-E72D297353CC}">
              <c16:uniqueId val="{00000000-BD28-455D-9EF1-E6A6192D8F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c:v>
                </c:pt>
                <c:pt idx="1">
                  <c:v>139</c:v>
                </c:pt>
                <c:pt idx="2">
                  <c:v>667</c:v>
                </c:pt>
              </c:numCache>
            </c:numRef>
          </c:val>
          <c:extLst xmlns:c16r2="http://schemas.microsoft.com/office/drawing/2015/06/chart">
            <c:ext xmlns:c16="http://schemas.microsoft.com/office/drawing/2014/chart" uri="{C3380CC4-5D6E-409C-BE32-E72D297353CC}">
              <c16:uniqueId val="{00000001-BD28-455D-9EF1-E6A6192D8F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1108</c:v>
                </c:pt>
                <c:pt idx="1">
                  <c:v>983</c:v>
                </c:pt>
                <c:pt idx="2">
                  <c:v>317</c:v>
                </c:pt>
              </c:numCache>
            </c:numRef>
          </c:val>
          <c:extLst xmlns:c16r2="http://schemas.microsoft.com/office/drawing/2015/06/chart">
            <c:ext xmlns:c16="http://schemas.microsoft.com/office/drawing/2014/chart" uri="{C3380CC4-5D6E-409C-BE32-E72D297353CC}">
              <c16:uniqueId val="{00000002-BD28-455D-9EF1-E6A6192D8F9E}"/>
            </c:ext>
          </c:extLst>
        </c:ser>
        <c:dLbls>
          <c:showLegendKey val="0"/>
          <c:showVal val="0"/>
          <c:showCatName val="0"/>
          <c:showSerName val="0"/>
          <c:showPercent val="0"/>
          <c:showBubbleSize val="0"/>
        </c:dLbls>
        <c:gapWidth val="120"/>
        <c:overlap val="100"/>
        <c:axId val="540721064"/>
        <c:axId val="540722632"/>
      </c:barChart>
      <c:catAx>
        <c:axId val="5407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0722632"/>
        <c:crosses val="autoZero"/>
        <c:auto val="1"/>
        <c:lblAlgn val="ctr"/>
        <c:lblOffset val="100"/>
        <c:tickLblSkip val="1"/>
        <c:tickMarkSkip val="1"/>
        <c:noMultiLvlLbl val="0"/>
      </c:catAx>
      <c:valAx>
        <c:axId val="54072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07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34-4414-B6CA-EEC4C8C75AA8}"/>
                </c:ext>
                <c:ext xmlns:c15="http://schemas.microsoft.com/office/drawing/2012/chart" uri="{CE6537A1-D6FC-4f65-9D91-7224C49458BB}">
                  <c15:dlblFieldTable>
                    <c15:dlblFTEntry>
                      <c15:txfldGUID>{6CC60312-2CBA-4604-8B3F-80C79655000D}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34-4414-B6CA-EEC4C8C75AA8}"/>
                </c:ext>
                <c:ext xmlns:c15="http://schemas.microsoft.com/office/drawing/2012/chart" uri="{CE6537A1-D6FC-4f65-9D91-7224C49458BB}">
                  <c15:dlblFieldTable>
                    <c15:dlblFTEntry>
                      <c15:txfldGUID>{59C819C3-7D5A-47E3-9516-52128A252E76}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34-4414-B6CA-EEC4C8C75AA8}"/>
                </c:ext>
                <c:ext xmlns:c15="http://schemas.microsoft.com/office/drawing/2012/chart" uri="{CE6537A1-D6FC-4f65-9D91-7224C49458BB}">
                  <c15:dlblFieldTable>
                    <c15:dlblFTEntry>
                      <c15:txfldGUID>{45D67659-2B9F-408E-A436-895DD3EEAC57}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34-4414-B6CA-EEC4C8C75AA8}"/>
                </c:ext>
                <c:ext xmlns:c15="http://schemas.microsoft.com/office/drawing/2012/chart" uri="{CE6537A1-D6FC-4f65-9D91-7224C49458BB}">
                  <c15:dlblFieldTable>
                    <c15:dlblFTEntry>
                      <c15:txfldGUID>{320253CF-7CE5-410C-A38B-AC35DBE63734}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34-4414-B6CA-EEC4C8C75AA8}"/>
                </c:ext>
                <c:ext xmlns:c15="http://schemas.microsoft.com/office/drawing/2012/chart" uri="{CE6537A1-D6FC-4f65-9D91-7224C49458BB}">
                  <c15:dlblFieldTable>
                    <c15:dlblFTEntry>
                      <c15:txfldGUID>{B8F18162-EE21-4FEE-B8B7-FEE2DD70A253}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34-4414-B6CA-EEC4C8C75AA8}"/>
                </c:ext>
                <c:ext xmlns:c15="http://schemas.microsoft.com/office/drawing/2012/chart" uri="{CE6537A1-D6FC-4f65-9D91-7224C49458BB}">
                  <c15:dlblFieldTable>
                    <c15:dlblFTEntry>
                      <c15:txfldGUID>{F2BD1338-4DBC-4BE9-86D1-1B49833DA463}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34-4414-B6CA-EEC4C8C75AA8}"/>
                </c:ext>
                <c:ext xmlns:c15="http://schemas.microsoft.com/office/drawing/2012/chart" uri="{CE6537A1-D6FC-4f65-9D91-7224C49458BB}">
                  <c15:dlblFieldTable>
                    <c15:dlblFTEntry>
                      <c15:txfldGUID>{ADC2D627-1186-48A0-86FF-CD16C65EA1EB}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34-4414-B6CA-EEC4C8C75AA8}"/>
                </c:ext>
                <c:ext xmlns:c15="http://schemas.microsoft.com/office/drawing/2012/chart" uri="{CE6537A1-D6FC-4f65-9D91-7224C49458BB}">
                  <c15:layout/>
                  <c15:dlblFieldTable>
                    <c15:dlblFTEntry>
                      <c15:txfldGUID>{E51E2DFB-D7C0-4EE8-A196-B42C5F3C9FED}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34-4414-B6CA-EEC4C8C75AA8}"/>
                </c:ext>
                <c:ext xmlns:c15="http://schemas.microsoft.com/office/drawing/2012/chart" uri="{CE6537A1-D6FC-4f65-9D91-7224C49458BB}">
                  <c15:dlblFieldTable>
                    <c15:dlblFTEntry>
                      <c15:txfldGUID>{410CEC9C-F820-429C-9E2A-0720BAD4DC21}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66.099999999999994</c:v>
                </c:pt>
              </c:numCache>
            </c:numRef>
          </c:xVal>
          <c:yVal>
            <c:numRef>
              <c:f>公会計指標分析・財政指標組合せ分析表!$BP$51:$DC$51</c:f>
              <c:numCache>
                <c:formatCode>#,##0.0;"▲ "#,##0.0</c:formatCode>
                <c:ptCount val="40"/>
                <c:pt idx="24">
                  <c:v>36.9</c:v>
                </c:pt>
              </c:numCache>
            </c:numRef>
          </c:yVal>
          <c:smooth val="0"/>
          <c:extLst xmlns:c16r2="http://schemas.microsoft.com/office/drawing/2015/06/chart">
            <c:ext xmlns:c16="http://schemas.microsoft.com/office/drawing/2014/chart" uri="{C3380CC4-5D6E-409C-BE32-E72D297353CC}">
              <c16:uniqueId val="{00000009-8A34-4414-B6CA-EEC4C8C75A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34-4414-B6CA-EEC4C8C75AA8}"/>
                </c:ext>
                <c:ext xmlns:c15="http://schemas.microsoft.com/office/drawing/2012/chart" uri="{CE6537A1-D6FC-4f65-9D91-7224C49458BB}">
                  <c15:dlblFieldTable>
                    <c15:dlblFTEntry>
                      <c15:txfldGUID>{8FE1EDB4-27AA-4C9D-A15D-0F3B65503BD4}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34-4414-B6CA-EEC4C8C75AA8}"/>
                </c:ext>
                <c:ext xmlns:c15="http://schemas.microsoft.com/office/drawing/2012/chart" uri="{CE6537A1-D6FC-4f65-9D91-7224C49458BB}">
                  <c15:dlblFieldTable>
                    <c15:dlblFTEntry>
                      <c15:txfldGUID>{06FA136D-7E94-48BF-9CD8-194421FB498A}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34-4414-B6CA-EEC4C8C75AA8}"/>
                </c:ext>
                <c:ext xmlns:c15="http://schemas.microsoft.com/office/drawing/2012/chart" uri="{CE6537A1-D6FC-4f65-9D91-7224C49458BB}">
                  <c15:dlblFieldTable>
                    <c15:dlblFTEntry>
                      <c15:txfldGUID>{9EF061A1-D908-45B9-B74E-6E05786576DF}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34-4414-B6CA-EEC4C8C75AA8}"/>
                </c:ext>
                <c:ext xmlns:c15="http://schemas.microsoft.com/office/drawing/2012/chart" uri="{CE6537A1-D6FC-4f65-9D91-7224C49458BB}">
                  <c15:dlblFieldTable>
                    <c15:dlblFTEntry>
                      <c15:txfldGUID>{523AFE87-7FD9-40F3-A5C0-57F5701AFE67}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34-4414-B6CA-EEC4C8C75AA8}"/>
                </c:ext>
                <c:ext xmlns:c15="http://schemas.microsoft.com/office/drawing/2012/chart" uri="{CE6537A1-D6FC-4f65-9D91-7224C49458BB}">
                  <c15:dlblFieldTable>
                    <c15:dlblFTEntry>
                      <c15:txfldGUID>{D2122E12-F37A-4B89-870F-F347C3CE4ACF}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34-4414-B6CA-EEC4C8C75AA8}"/>
                </c:ext>
                <c:ext xmlns:c15="http://schemas.microsoft.com/office/drawing/2012/chart" uri="{CE6537A1-D6FC-4f65-9D91-7224C49458BB}">
                  <c15:dlblFieldTable>
                    <c15:dlblFTEntry>
                      <c15:txfldGUID>{0CFF2445-C3A2-48AB-8DEE-21431F860347}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34-4414-B6CA-EEC4C8C75AA8}"/>
                </c:ext>
                <c:ext xmlns:c15="http://schemas.microsoft.com/office/drawing/2012/chart" uri="{CE6537A1-D6FC-4f65-9D91-7224C49458BB}">
                  <c15:dlblFieldTable>
                    <c15:dlblFTEntry>
                      <c15:txfldGUID>{BCE8488E-024E-4B0E-BB92-38A9817B10EB}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34-4414-B6CA-EEC4C8C75AA8}"/>
                </c:ext>
                <c:ext xmlns:c15="http://schemas.microsoft.com/office/drawing/2012/chart" uri="{CE6537A1-D6FC-4f65-9D91-7224C49458BB}">
                  <c15:layout/>
                  <c15:dlblFieldTable>
                    <c15:dlblFTEntry>
                      <c15:txfldGUID>{C6230070-D0BE-45C7-A4DB-94820F241FCC}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34-4414-B6CA-EEC4C8C75AA8}"/>
                </c:ext>
                <c:ext xmlns:c15="http://schemas.microsoft.com/office/drawing/2012/chart" uri="{CE6537A1-D6FC-4f65-9D91-7224C49458BB}">
                  <c15:dlblFieldTable>
                    <c15:dlblFTEntry>
                      <c15:txfldGUID>{17E84E2C-14D5-4DD8-BAB2-5BBE7341718B}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xmlns:c16r2="http://schemas.microsoft.com/office/drawing/2015/06/chart">
            <c:ext xmlns:c16="http://schemas.microsoft.com/office/drawing/2014/chart" uri="{C3380CC4-5D6E-409C-BE32-E72D297353CC}">
              <c16:uniqueId val="{00000013-8A34-4414-B6CA-EEC4C8C75AA8}"/>
            </c:ext>
          </c:extLst>
        </c:ser>
        <c:dLbls>
          <c:showLegendKey val="0"/>
          <c:showVal val="1"/>
          <c:showCatName val="0"/>
          <c:showSerName val="0"/>
          <c:showPercent val="0"/>
          <c:showBubbleSize val="0"/>
        </c:dLbls>
        <c:axId val="540719496"/>
        <c:axId val="540722240"/>
      </c:scatterChart>
      <c:valAx>
        <c:axId val="540719496"/>
        <c:scaling>
          <c:orientation val="minMax"/>
          <c:max val="6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722240"/>
        <c:crosses val="autoZero"/>
        <c:crossBetween val="midCat"/>
      </c:valAx>
      <c:valAx>
        <c:axId val="540722240"/>
        <c:scaling>
          <c:orientation val="minMax"/>
          <c:max val="4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0719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F6-4931-80C9-7E97873B67E8}"/>
                </c:ext>
                <c:ext xmlns:c15="http://schemas.microsoft.com/office/drawing/2012/chart" uri="{CE6537A1-D6FC-4f65-9D91-7224C49458BB}">
                  <c15:layout/>
                  <c15:dlblFieldTable>
                    <c15:dlblFTEntry>
                      <c15:txfldGUID>{88704486-F5E4-4663-890B-291C220E5B66}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F6-4931-80C9-7E97873B67E8}"/>
                </c:ext>
                <c:ext xmlns:c15="http://schemas.microsoft.com/office/drawing/2012/chart" uri="{CE6537A1-D6FC-4f65-9D91-7224C49458BB}">
                  <c15:dlblFieldTable>
                    <c15:dlblFTEntry>
                      <c15:txfldGUID>{9092BC24-4C91-451F-8350-A31820539B02}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F6-4931-80C9-7E97873B67E8}"/>
                </c:ext>
                <c:ext xmlns:c15="http://schemas.microsoft.com/office/drawing/2012/chart" uri="{CE6537A1-D6FC-4f65-9D91-7224C49458BB}">
                  <c15:dlblFieldTable>
                    <c15:dlblFTEntry>
                      <c15:txfldGUID>{45F93F0B-FC1E-402F-9876-ACFB3C84834C}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F6-4931-80C9-7E97873B67E8}"/>
                </c:ext>
                <c:ext xmlns:c15="http://schemas.microsoft.com/office/drawing/2012/chart" uri="{CE6537A1-D6FC-4f65-9D91-7224C49458BB}">
                  <c15:dlblFieldTable>
                    <c15:dlblFTEntry>
                      <c15:txfldGUID>{7C50544C-BA5B-4AEC-BDFE-1ECD30611DFA}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F6-4931-80C9-7E97873B67E8}"/>
                </c:ext>
                <c:ext xmlns:c15="http://schemas.microsoft.com/office/drawing/2012/chart" uri="{CE6537A1-D6FC-4f65-9D91-7224C49458BB}">
                  <c15:dlblFieldTable>
                    <c15:dlblFTEntry>
                      <c15:txfldGUID>{3F98634A-B0AD-498B-8E72-03923FDD9BC2}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F6-4931-80C9-7E97873B67E8}"/>
                </c:ext>
                <c:ext xmlns:c15="http://schemas.microsoft.com/office/drawing/2012/chart" uri="{CE6537A1-D6FC-4f65-9D91-7224C49458BB}">
                  <c15:layout/>
                  <c15:dlblFieldTable>
                    <c15:dlblFTEntry>
                      <c15:txfldGUID>{D8CD1B13-CBF2-4AF2-8A0C-B18977788827}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F6-4931-80C9-7E97873B67E8}"/>
                </c:ext>
                <c:ext xmlns:c15="http://schemas.microsoft.com/office/drawing/2012/chart" uri="{CE6537A1-D6FC-4f65-9D91-7224C49458BB}">
                  <c15:layout/>
                  <c15:dlblFieldTable>
                    <c15:dlblFTEntry>
                      <c15:txfldGUID>{ED461AB0-DE14-4B1F-A23B-27B8886D8D86}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F6-4931-80C9-7E97873B67E8}"/>
                </c:ext>
                <c:ext xmlns:c15="http://schemas.microsoft.com/office/drawing/2012/chart" uri="{CE6537A1-D6FC-4f65-9D91-7224C49458BB}">
                  <c15:layout/>
                  <c15:dlblFieldTable>
                    <c15:dlblFTEntry>
                      <c15:txfldGUID>{6E62E9A9-088D-4B28-B610-D3E70774EA8D}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F6-4931-80C9-7E97873B67E8}"/>
                </c:ext>
                <c:ext xmlns:c15="http://schemas.microsoft.com/office/drawing/2012/chart" uri="{CE6537A1-D6FC-4f65-9D91-7224C49458BB}">
                  <c15:layout/>
                  <c15:dlblFieldTable>
                    <c15:dlblFTEntry>
                      <c15:txfldGUID>{2BBE314F-EA24-496F-91AA-AE1D9E3F5697}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6.5</c:v>
                </c:pt>
                <c:pt idx="16">
                  <c:v>6</c:v>
                </c:pt>
                <c:pt idx="24">
                  <c:v>6.3</c:v>
                </c:pt>
                <c:pt idx="32">
                  <c:v>7.2</c:v>
                </c:pt>
              </c:numCache>
            </c:numRef>
          </c:xVal>
          <c:yVal>
            <c:numRef>
              <c:f>公会計指標分析・財政指標組合せ分析表!$BP$73:$DC$73</c:f>
              <c:numCache>
                <c:formatCode>#,##0.0;"▲ "#,##0.0</c:formatCode>
                <c:ptCount val="40"/>
                <c:pt idx="0">
                  <c:v>44.3</c:v>
                </c:pt>
                <c:pt idx="8">
                  <c:v>43.8</c:v>
                </c:pt>
                <c:pt idx="16">
                  <c:v>39.1</c:v>
                </c:pt>
                <c:pt idx="24">
                  <c:v>36.9</c:v>
                </c:pt>
                <c:pt idx="32">
                  <c:v>73.3</c:v>
                </c:pt>
              </c:numCache>
            </c:numRef>
          </c:yVal>
          <c:smooth val="0"/>
          <c:extLst xmlns:c16r2="http://schemas.microsoft.com/office/drawing/2015/06/chart">
            <c:ext xmlns:c16="http://schemas.microsoft.com/office/drawing/2014/chart" uri="{C3380CC4-5D6E-409C-BE32-E72D297353CC}">
              <c16:uniqueId val="{00000009-37F6-4931-80C9-7E97873B67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F6-4931-80C9-7E97873B67E8}"/>
                </c:ext>
                <c:ext xmlns:c15="http://schemas.microsoft.com/office/drawing/2012/chart" uri="{CE6537A1-D6FC-4f65-9D91-7224C49458BB}">
                  <c15:layout/>
                  <c15:dlblFieldTable>
                    <c15:dlblFTEntry>
                      <c15:txfldGUID>{114FCE9C-D762-43B7-AAB1-A8A220D88EF1}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F6-4931-80C9-7E97873B67E8}"/>
                </c:ext>
                <c:ext xmlns:c15="http://schemas.microsoft.com/office/drawing/2012/chart" uri="{CE6537A1-D6FC-4f65-9D91-7224C49458BB}">
                  <c15:dlblFieldTable>
                    <c15:dlblFTEntry>
                      <c15:txfldGUID>{F6BF3A51-519D-4848-8962-9261A5A1B638}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F6-4931-80C9-7E97873B67E8}"/>
                </c:ext>
                <c:ext xmlns:c15="http://schemas.microsoft.com/office/drawing/2012/chart" uri="{CE6537A1-D6FC-4f65-9D91-7224C49458BB}">
                  <c15:dlblFieldTable>
                    <c15:dlblFTEntry>
                      <c15:txfldGUID>{62D299C0-0E90-4D26-AECC-A7D1F8269D6A}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F6-4931-80C9-7E97873B67E8}"/>
                </c:ext>
                <c:ext xmlns:c15="http://schemas.microsoft.com/office/drawing/2012/chart" uri="{CE6537A1-D6FC-4f65-9D91-7224C49458BB}">
                  <c15:dlblFieldTable>
                    <c15:dlblFTEntry>
                      <c15:txfldGUID>{9F6BF31E-4A41-466B-87C5-538CBF9767FA}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F6-4931-80C9-7E97873B67E8}"/>
                </c:ext>
                <c:ext xmlns:c15="http://schemas.microsoft.com/office/drawing/2012/chart" uri="{CE6537A1-D6FC-4f65-9D91-7224C49458BB}">
                  <c15:dlblFieldTable>
                    <c15:dlblFTEntry>
                      <c15:txfldGUID>{C108EAC7-2C1A-408E-805D-BAF4ACF129CC}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F6-4931-80C9-7E97873B67E8}"/>
                </c:ext>
                <c:ext xmlns:c15="http://schemas.microsoft.com/office/drawing/2012/chart" uri="{CE6537A1-D6FC-4f65-9D91-7224C49458BB}">
                  <c15:layout/>
                  <c15:dlblFieldTable>
                    <c15:dlblFTEntry>
                      <c15:txfldGUID>{B20B0BD9-06D7-491F-BC6B-504D421232D0}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F6-4931-80C9-7E97873B67E8}"/>
                </c:ext>
                <c:ext xmlns:c15="http://schemas.microsoft.com/office/drawing/2012/chart" uri="{CE6537A1-D6FC-4f65-9D91-7224C49458BB}">
                  <c15:layout/>
                  <c15:dlblFieldTable>
                    <c15:dlblFTEntry>
                      <c15:txfldGUID>{598E1AFD-7C21-4BEB-99CE-B1BD5953DCA9}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03E-2"/>
                  <c:y val="-7.73922585479760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F6-4931-80C9-7E97873B67E8}"/>
                </c:ext>
                <c:ext xmlns:c15="http://schemas.microsoft.com/office/drawing/2012/chart" uri="{CE6537A1-D6FC-4f65-9D91-7224C49458BB}">
                  <c15:layout/>
                  <c15:dlblFieldTable>
                    <c15:dlblFTEntry>
                      <c15:txfldGUID>{C6017A63-9646-41DB-8F3F-83C85B22F4DA}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4.74406931400425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F6-4931-80C9-7E97873B67E8}"/>
                </c:ext>
                <c:ext xmlns:c15="http://schemas.microsoft.com/office/drawing/2012/chart" uri="{CE6537A1-D6FC-4f65-9D91-7224C49458BB}">
                  <c15:layout/>
                  <c15:dlblFieldTable>
                    <c15:dlblFTEntry>
                      <c15:txfldGUID>{33AC0893-9035-48E3-8011-7AE2B574FB30}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7F6-4931-80C9-7E97873B67E8}"/>
            </c:ext>
          </c:extLst>
        </c:ser>
        <c:dLbls>
          <c:showLegendKey val="0"/>
          <c:showVal val="1"/>
          <c:showCatName val="0"/>
          <c:showSerName val="0"/>
          <c:showPercent val="0"/>
          <c:showBubbleSize val="0"/>
        </c:dLbls>
        <c:axId val="540720280"/>
        <c:axId val="540718320"/>
      </c:scatterChart>
      <c:valAx>
        <c:axId val="540720280"/>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718320"/>
        <c:crosses val="autoZero"/>
        <c:crossBetween val="midCat"/>
      </c:valAx>
      <c:valAx>
        <c:axId val="540718320"/>
        <c:scaling>
          <c:orientation val="minMax"/>
          <c:max val="8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0720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分子は約</a:t>
          </a:r>
          <a:r>
            <a:rPr kumimoji="1" lang="en-US" altLang="ja-JP" sz="1400">
              <a:latin typeface="ＭＳ ゴシック" pitchFamily="49" charset="-128"/>
              <a:ea typeface="ＭＳ ゴシック" pitchFamily="49" charset="-128"/>
            </a:rPr>
            <a:t>8,600</a:t>
          </a:r>
          <a:r>
            <a:rPr kumimoji="1" lang="ja-JP" altLang="en-US" sz="1400">
              <a:latin typeface="ＭＳ ゴシック" pitchFamily="49" charset="-128"/>
              <a:ea typeface="ＭＳ ゴシック" pitchFamily="49" charset="-128"/>
            </a:rPr>
            <a:t>万円の増で、内訳は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公営企業・一部事務組合の繰入金・負担金が約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万円の増、</a:t>
          </a:r>
          <a:r>
            <a:rPr kumimoji="1" lang="ja-JP" altLang="en-US" sz="1400">
              <a:latin typeface="ＭＳ ゴシック" pitchFamily="49" charset="-128"/>
              <a:ea typeface="ＭＳ ゴシック" pitchFamily="49" charset="-128"/>
            </a:rPr>
            <a:t>普通会計の元利償還金が約</a:t>
          </a:r>
          <a:r>
            <a:rPr kumimoji="1" lang="en-US" altLang="ja-JP" sz="1400">
              <a:latin typeface="ＭＳ ゴシック" pitchFamily="49" charset="-128"/>
              <a:ea typeface="ＭＳ ゴシック" pitchFamily="49" charset="-128"/>
            </a:rPr>
            <a:t>3,700</a:t>
          </a:r>
          <a:r>
            <a:rPr kumimoji="1" lang="ja-JP" altLang="en-US" sz="1400">
              <a:latin typeface="ＭＳ ゴシック" pitchFamily="49" charset="-128"/>
              <a:ea typeface="ＭＳ ゴシック" pitchFamily="49" charset="-128"/>
            </a:rPr>
            <a:t>万円の減、交付税算入など分子からの控除額が約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73.3</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ポイント悪化した。主な要因は、地方債残高が約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千万円の増、公営企業債等繰入見込額が約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億円の増、基準財政需要額算入見込額が約</a:t>
          </a:r>
          <a:r>
            <a:rPr kumimoji="1" lang="en-US" altLang="ja-JP" sz="1400">
              <a:latin typeface="ＭＳ ゴシック" pitchFamily="49" charset="-128"/>
              <a:ea typeface="ＭＳ ゴシック" pitchFamily="49" charset="-128"/>
            </a:rPr>
            <a:t>9,100</a:t>
          </a:r>
          <a:r>
            <a:rPr kumimoji="1" lang="ja-JP" altLang="en-US" sz="1400">
              <a:latin typeface="ＭＳ ゴシック" pitchFamily="49" charset="-128"/>
              <a:ea typeface="ＭＳ ゴシック" pitchFamily="49" charset="-128"/>
            </a:rPr>
            <a:t>万円の減になったことが主な原因である。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に関しては、広域ごみ処理施設の新設や、唐古・鍵遺跡史跡公園整備、交流促進施設（道の駅）新設等に伴う地方債の発行等を行ったことから残高が増加しており、今後町全体として計画的な地方債の新規発行や、財政調整基金などの充当可能基金への積み立てなど、比率の急激な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万円の減となっている。主な要因は財政調整基金の取り崩しで約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万円の減、その他特定目的基金の取り崩しで約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万円の減、減債基金の積み立てで約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今後、減債基金については起債の償還の平準化を図るため計画的に取り崩しを実施していく。その他特定目的基金については計画的な積み立てや取り崩しを実施し適正に運用していく。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万円の減となっている。主な要因は広域ごみ処理施設建設事業への取り崩しで約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万円の減、ごみ処理施設整備基金の廃止に伴い減債基金へ積み替えのため約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万円の減、ふるさと応援基金の取り崩しで約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万円の減、ふるさと応援寄附金に伴う基金への積み立てで約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万円の減となっている。主な要因は広域ごみ処理施設建設事業への取り崩しで約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万円の減、ごみ処理施設整備基金の廃止に伴い減債基金へ積み替えのため約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万円の減、ふるさと応援基金の取り崩しで約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万円の減、ふるさと応援寄附金に伴う基金への積み立てで約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福祉基金については現在の残高を維持していく。ふるさと応援基金については、毎年度積立額と取崩額を同額程度見込み、現在の残高を維持していく。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万円の減となっている。主な要因は、唐古・鍵遺跡史跡公園整備事業や交流促進施設（道の駅）整備事業等の大型事業の実施に伴う財源調整のための取り崩しが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万円の減、中学校給食施設等の新設に伴う財源調整のための取り崩しが約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財政調整基金のについては現在の残高を維持し、今後、大規模な投資的経費が必要になるときのために、適正に運用していく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万円の増となっている。主な要因は大和川流域総合治水対策事業の公債費県補助金約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万円の増、その他特定目的基金（ごみ処理施設整備基金）の廃止に伴う積み替え約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今後、広域ごみ処理施設の償還が多額となることから、平成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年度にかけて計画的に取り崩しを実施する。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有形固定資産減価償却率は類似団体より高い水準にあるが、令和２年度より個別施設計画の策定を予定しており、当該計画に基づいた適切な施設の維持管理を目指していく。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67219</xdr:rowOff>
    </xdr:from>
    <xdr:to>
      <xdr:col>19</xdr:col>
      <xdr:colOff>187325</xdr:colOff>
      <xdr:row>28</xdr:row>
      <xdr:rowOff>168819</xdr:rowOff>
    </xdr:to>
    <xdr:sp macro="" textlink="">
      <xdr:nvSpPr>
        <xdr:cNvPr id="80" name="楕円 79"/>
        <xdr:cNvSpPr/>
      </xdr:nvSpPr>
      <xdr:spPr>
        <a:xfrm>
          <a:off x="4000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1"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13896</xdr:rowOff>
    </xdr:from>
    <xdr:ext cx="405111" cy="259045"/>
    <xdr:sp macro="" textlink="">
      <xdr:nvSpPr>
        <xdr:cNvPr id="83" name="n_1mainValue有形固定資産減価償却率"/>
        <xdr:cNvSpPr txBox="1"/>
      </xdr:nvSpPr>
      <xdr:spPr>
        <a:xfrm>
          <a:off x="38360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年度において広域ごみ処理施設や交流促進施設（道の駅）新設に伴う地方債の借入を行い、今後も中学校給食施設や学校施設空調設備の整備等により、地方債残高は増加していくことが見込まれることから、</a:t>
          </a:r>
          <a:r>
            <a:rPr kumimoji="1" lang="ja-JP" altLang="ja-JP" sz="1100">
              <a:solidFill>
                <a:schemeClr val="dk1"/>
              </a:solidFill>
              <a:effectLst/>
              <a:latin typeface="+mn-lt"/>
              <a:ea typeface="+mn-ea"/>
              <a:cs typeface="+mn-cs"/>
            </a:rPr>
            <a:t>債務償還可能年数についても</a:t>
          </a:r>
          <a:r>
            <a:rPr kumimoji="1" lang="ja-JP" altLang="en-US" sz="1100">
              <a:solidFill>
                <a:schemeClr val="dk1"/>
              </a:solidFill>
              <a:effectLst/>
              <a:latin typeface="+mn-lt"/>
              <a:ea typeface="+mn-ea"/>
              <a:cs typeface="+mn-cs"/>
            </a:rPr>
            <a:t>しばらくは</a:t>
          </a:r>
          <a:r>
            <a:rPr kumimoji="1" lang="ja-JP" altLang="ja-JP" sz="1100">
              <a:solidFill>
                <a:schemeClr val="dk1"/>
              </a:solidFill>
              <a:effectLst/>
              <a:latin typeface="+mn-lt"/>
              <a:ea typeface="+mn-ea"/>
              <a:cs typeface="+mn-cs"/>
            </a:rPr>
            <a:t>類似団体と比べて高い水準</a:t>
          </a:r>
          <a:r>
            <a:rPr kumimoji="1" lang="ja-JP" altLang="en-US" sz="1100">
              <a:solidFill>
                <a:schemeClr val="dk1"/>
              </a:solidFill>
              <a:effectLst/>
              <a:latin typeface="+mn-lt"/>
              <a:ea typeface="+mn-ea"/>
              <a:cs typeface="+mn-cs"/>
            </a:rPr>
            <a:t>が続く予定である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起債を伴う施設整備については事業にかかる経費をよく精査し、地方債発行の抑制に努める。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17"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73872</xdr:rowOff>
    </xdr:from>
    <xdr:to>
      <xdr:col>76</xdr:col>
      <xdr:colOff>73025</xdr:colOff>
      <xdr:row>31</xdr:row>
      <xdr:rowOff>4022</xdr:rowOff>
    </xdr:to>
    <xdr:sp macro="" textlink="">
      <xdr:nvSpPr>
        <xdr:cNvPr id="124" name="楕円 123"/>
        <xdr:cNvSpPr/>
      </xdr:nvSpPr>
      <xdr:spPr>
        <a:xfrm>
          <a:off x="14744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96749</xdr:rowOff>
    </xdr:from>
    <xdr:ext cx="340478" cy="259045"/>
    <xdr:sp macro="" textlink="">
      <xdr:nvSpPr>
        <xdr:cNvPr id="125" name="債務償還可能年数該当値テキスト"/>
        <xdr:cNvSpPr txBox="1"/>
      </xdr:nvSpPr>
      <xdr:spPr>
        <a:xfrm>
          <a:off x="14846300" y="58403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0" name="直線コネクタ 4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1" name="テキスト ボックス 5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2" name="直線コネクタ 5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3" name="テキスト ボックス 5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4" name="直線コネクタ 5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5" name="テキスト ボックス 5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6" name="直線コネクタ 5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7" name="テキスト ボックス 5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9" name="テキスト ボックス 5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61" name="直線コネクタ 6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6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63" name="直線コネクタ 6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6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65" name="直線コネクタ 6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6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67" name="フローチャート: 判断 6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68" name="フローチャート: 判断 6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69" name="フローチャート: 判断 6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0" name="テキスト ボックス 6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1" name="テキスト ボックス 7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2" name="テキスト ボックス 7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3" name="テキスト ボックス 7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4" name="テキスト ボックス 7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52832</xdr:rowOff>
    </xdr:from>
    <xdr:to>
      <xdr:col>50</xdr:col>
      <xdr:colOff>165100</xdr:colOff>
      <xdr:row>39</xdr:row>
      <xdr:rowOff>154432</xdr:rowOff>
    </xdr:to>
    <xdr:sp macro="" textlink="">
      <xdr:nvSpPr>
        <xdr:cNvPr id="75" name="楕円 74"/>
        <xdr:cNvSpPr/>
      </xdr:nvSpPr>
      <xdr:spPr>
        <a:xfrm>
          <a:off x="9588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7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7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145559</xdr:rowOff>
    </xdr:from>
    <xdr:ext cx="469744" cy="259045"/>
    <xdr:sp macro="" textlink="">
      <xdr:nvSpPr>
        <xdr:cNvPr id="78" name="n_1mainValue【道路】&#10;一人当たり延長"/>
        <xdr:cNvSpPr txBox="1"/>
      </xdr:nvSpPr>
      <xdr:spPr>
        <a:xfrm>
          <a:off x="9391727"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79" name="正方形/長方形 7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6" name="正方形/長方形 8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4" name="正方形/長方形 9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95" name="正方形/長方形 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96" name="正方形/長方形 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97" name="正方形/長方形 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98" name="正方形/長方形 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99" name="正方形/長方形 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0" name="正方形/長方形 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1" name="正方形/長方形 1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02" name="正方形/長方形 1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03" name="テキスト ボックス 1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04" name="直線コネクタ 1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05" name="テキスト ボックス 1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06" name="直線コネクタ 1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07" name="テキスト ボックス 1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08" name="直線コネクタ 1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09" name="テキスト ボックス 1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10" name="直線コネクタ 1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11" name="テキスト ボックス 1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12" name="直線コネクタ 1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13" name="テキスト ボックス 1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14" name="直線コネクタ 1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15" name="テキスト ボックス 1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16" name="直線コネクタ 1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17" name="テキスト ボックス 1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119" name="直線コネクタ 118"/>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120"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121" name="直線コネクタ 120"/>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2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23" name="直線コネクタ 1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124"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125" name="フローチャート: 判断 124"/>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126" name="フローチャート: 判断 125"/>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27" name="フローチャート: 判断 126"/>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28" name="テキスト ボックス 1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29" name="テキスト ボックス 1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30" name="テキスト ボックス 1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31" name="テキスト ボックス 1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32" name="テキスト ボックス 1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97789</xdr:rowOff>
    </xdr:from>
    <xdr:to>
      <xdr:col>20</xdr:col>
      <xdr:colOff>38100</xdr:colOff>
      <xdr:row>80</xdr:row>
      <xdr:rowOff>27939</xdr:rowOff>
    </xdr:to>
    <xdr:sp macro="" textlink="">
      <xdr:nvSpPr>
        <xdr:cNvPr id="133" name="楕円 132"/>
        <xdr:cNvSpPr/>
      </xdr:nvSpPr>
      <xdr:spPr>
        <a:xfrm>
          <a:off x="3746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134"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135"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44466</xdr:rowOff>
    </xdr:from>
    <xdr:ext cx="405111" cy="259045"/>
    <xdr:sp macro="" textlink="">
      <xdr:nvSpPr>
        <xdr:cNvPr id="136" name="n_1mainValue【公営住宅】&#10;有形固定資産減価償却率"/>
        <xdr:cNvSpPr txBox="1"/>
      </xdr:nvSpPr>
      <xdr:spPr>
        <a:xfrm>
          <a:off x="35820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37" name="正方形/長方形 1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8" name="正方形/長方形 1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9" name="正方形/長方形 1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0" name="正方形/長方形 1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1" name="正方形/長方形 1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2" name="正方形/長方形 1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3" name="正方形/長方形 1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4" name="正方形/長方形 1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45" name="テキスト ボックス 1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46" name="直線コネクタ 1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47" name="直線コネクタ 1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48" name="テキスト ボックス 1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49" name="直線コネクタ 1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50" name="テキスト ボックス 1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51" name="直線コネクタ 1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52" name="テキスト ボックス 1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53" name="直線コネクタ 1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54" name="テキスト ボックス 1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55" name="直線コネクタ 1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56" name="テキスト ボックス 1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57" name="直線コネクタ 1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58" name="テキスト ボックス 1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59" name="直線コネクタ 1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60" name="テキスト ボックス 1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162" name="直線コネクタ 161"/>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163"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164" name="直線コネクタ 163"/>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165"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166" name="直線コネクタ 165"/>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167"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168" name="フローチャート: 判断 167"/>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169" name="フローチャート: 判断 168"/>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170" name="フローチャート: 判断 169"/>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71" name="テキスト ボックス 1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72" name="テキスト ボックス 1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73" name="テキスト ボックス 1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74" name="テキスト ボックス 1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75" name="テキスト ボックス 1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159403</xdr:rowOff>
    </xdr:from>
    <xdr:to>
      <xdr:col>50</xdr:col>
      <xdr:colOff>165100</xdr:colOff>
      <xdr:row>86</xdr:row>
      <xdr:rowOff>89553</xdr:rowOff>
    </xdr:to>
    <xdr:sp macro="" textlink="">
      <xdr:nvSpPr>
        <xdr:cNvPr id="176" name="楕円 175"/>
        <xdr:cNvSpPr/>
      </xdr:nvSpPr>
      <xdr:spPr>
        <a:xfrm>
          <a:off x="9588500" y="14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17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17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80680</xdr:rowOff>
    </xdr:from>
    <xdr:ext cx="469744" cy="259045"/>
    <xdr:sp macro="" textlink="">
      <xdr:nvSpPr>
        <xdr:cNvPr id="179" name="n_1mainValue【公営住宅】&#10;一人当たり面積"/>
        <xdr:cNvSpPr txBox="1"/>
      </xdr:nvSpPr>
      <xdr:spPr>
        <a:xfrm>
          <a:off x="9391727" y="148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07" name="テキスト ボックス 2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17" name="テキスト ボックス 2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19" name="テキスト ボックス 2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21" name="直線コネクタ 22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2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23" name="直線コネクタ 22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25" name="直線コネクタ 2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2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27" name="フローチャート: 判断 22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28" name="フローチャート: 判断 22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29" name="フローチャート: 判断 22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0" name="テキスト ボックス 2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1" name="テキスト ボックス 2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2" name="テキスト ボックス 2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3" name="テキスト ボックス 2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4" name="テキスト ボックス 2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10704</xdr:rowOff>
    </xdr:from>
    <xdr:to>
      <xdr:col>81</xdr:col>
      <xdr:colOff>101600</xdr:colOff>
      <xdr:row>33</xdr:row>
      <xdr:rowOff>112304</xdr:rowOff>
    </xdr:to>
    <xdr:sp macro="" textlink="">
      <xdr:nvSpPr>
        <xdr:cNvPr id="235" name="楕円 234"/>
        <xdr:cNvSpPr/>
      </xdr:nvSpPr>
      <xdr:spPr>
        <a:xfrm>
          <a:off x="15430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236"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37"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128831</xdr:rowOff>
    </xdr:from>
    <xdr:ext cx="405111" cy="259045"/>
    <xdr:sp macro="" textlink="">
      <xdr:nvSpPr>
        <xdr:cNvPr id="238" name="n_1mainValue【認定こども園・幼稚園・保育所】&#10;有形固定資産減価償却率"/>
        <xdr:cNvSpPr txBox="1"/>
      </xdr:nvSpPr>
      <xdr:spPr>
        <a:xfrm>
          <a:off x="15266044"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9" name="直線コネクタ 2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50" name="テキスト ボックス 2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1" name="直線コネクタ 2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52" name="テキスト ボックス 2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3" name="直線コネクタ 2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54" name="テキスト ボックス 2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5" name="直線コネクタ 2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56" name="テキスト ボックス 2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7" name="直線コネクタ 2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58" name="テキスト ボックス 2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60" name="テキスト ボックス 2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262" name="直線コネクタ 261"/>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6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64" name="直線コネクタ 26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26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266" name="直線コネクタ 26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267"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268" name="フローチャート: 判断 267"/>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269" name="フローチャート: 判断 268"/>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270" name="フローチャート: 判断 269"/>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1" name="テキスト ボックス 2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2" name="テキスト ボックス 2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3" name="テキスト ボックス 2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4" name="テキスト ボックス 2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5" name="テキスト ボックス 2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33020</xdr:rowOff>
    </xdr:from>
    <xdr:to>
      <xdr:col>112</xdr:col>
      <xdr:colOff>38100</xdr:colOff>
      <xdr:row>33</xdr:row>
      <xdr:rowOff>134620</xdr:rowOff>
    </xdr:to>
    <xdr:sp macro="" textlink="">
      <xdr:nvSpPr>
        <xdr:cNvPr id="276" name="楕円 275"/>
        <xdr:cNvSpPr/>
      </xdr:nvSpPr>
      <xdr:spPr>
        <a:xfrm>
          <a:off x="21272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277"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278"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151147</xdr:rowOff>
    </xdr:from>
    <xdr:ext cx="469744" cy="259045"/>
    <xdr:sp macro="" textlink="">
      <xdr:nvSpPr>
        <xdr:cNvPr id="279" name="n_1mainValue【認定こども園・幼稚園・保育所】&#10;一人当たり面積"/>
        <xdr:cNvSpPr txBox="1"/>
      </xdr:nvSpPr>
      <xdr:spPr>
        <a:xfrm>
          <a:off x="21075727"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正方形/長方形 2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8" name="テキスト ボックス 2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9" name="直線コネクタ 2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0" name="テキスト ボックス 2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1" name="直線コネクタ 2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2" name="テキスト ボックス 2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3" name="直線コネクタ 2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4" name="テキスト ボックス 2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5" name="直線コネクタ 2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6" name="テキスト ボックス 2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7" name="直線コネクタ 2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8" name="テキスト ボックス 2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9" name="直線コネクタ 2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0" name="テキスト ボックス 2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04" name="直線コネクタ 30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0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06" name="直線コネクタ 30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0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08" name="直線コネクタ 30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0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10" name="フローチャート: 判断 30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11" name="フローチャート: 判断 31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12" name="フローチャート: 判断 31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318" name="楕円 317"/>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319"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20"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321" name="n_1mainValue【学校施設】&#10;有形固定資産減価償却率"/>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0" name="テキスト ボックス 3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1" name="直線コネクタ 3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2" name="テキスト ボックス 3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33" name="直線コネクタ 3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4" name="テキスト ボックス 3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5" name="直線コネクタ 3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6" name="テキスト ボックス 3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7" name="直線コネクタ 3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8" name="テキスト ボックス 3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9" name="直線コネクタ 3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0" name="テキスト ボックス 3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1" name="直線コネクタ 3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2" name="テキスト ボックス 3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44" name="直線コネクタ 343"/>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45"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46" name="直線コネクタ 345"/>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47"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48" name="直線コネクタ 34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349"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50" name="フローチャート: 判断 349"/>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51" name="フローチャート: 判断 350"/>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352" name="フローチャート: 判断 351"/>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3" name="テキスト ボックス 3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4" name="テキスト ボックス 3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5" name="テキスト ボックス 3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6" name="テキスト ボックス 3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7" name="テキスト ボックス 3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20524</xdr:rowOff>
    </xdr:from>
    <xdr:to>
      <xdr:col>112</xdr:col>
      <xdr:colOff>38100</xdr:colOff>
      <xdr:row>62</xdr:row>
      <xdr:rowOff>122124</xdr:rowOff>
    </xdr:to>
    <xdr:sp macro="" textlink="">
      <xdr:nvSpPr>
        <xdr:cNvPr id="358" name="楕円 357"/>
        <xdr:cNvSpPr/>
      </xdr:nvSpPr>
      <xdr:spPr>
        <a:xfrm>
          <a:off x="212725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35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360"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113251</xdr:rowOff>
    </xdr:from>
    <xdr:ext cx="469744" cy="259045"/>
    <xdr:sp macro="" textlink="">
      <xdr:nvSpPr>
        <xdr:cNvPr id="361" name="n_1mainValue【学校施設】&#10;一人当たり面積"/>
        <xdr:cNvSpPr txBox="1"/>
      </xdr:nvSpPr>
      <xdr:spPr>
        <a:xfrm>
          <a:off x="21075727"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8" name="正方形/長方形 3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5" name="正方形/長方形 3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88" name="テキスト ボックス 3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89" name="直線コネクタ 3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90" name="テキスト ボックス 3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91" name="直線コネクタ 3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92" name="テキスト ボックス 3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93" name="直線コネクタ 3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94" name="テキスト ボックス 3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95" name="直線コネクタ 3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96" name="テキスト ボックス 39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7" name="直線コネクタ 3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8" name="テキスト ボックス 3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00" name="直線コネクタ 399"/>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01"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02" name="直線コネクタ 401"/>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0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04" name="直線コネクタ 40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05"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06" name="フローチャート: 判断 405"/>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07" name="フローチャート: 判断 406"/>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08" name="フローチャート: 判断 407"/>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80263</xdr:rowOff>
    </xdr:from>
    <xdr:to>
      <xdr:col>81</xdr:col>
      <xdr:colOff>101600</xdr:colOff>
      <xdr:row>109</xdr:row>
      <xdr:rowOff>10413</xdr:rowOff>
    </xdr:to>
    <xdr:sp macro="" textlink="">
      <xdr:nvSpPr>
        <xdr:cNvPr id="414" name="楕円 413"/>
        <xdr:cNvSpPr/>
      </xdr:nvSpPr>
      <xdr:spPr>
        <a:xfrm>
          <a:off x="15430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157242</xdr:rowOff>
    </xdr:from>
    <xdr:ext cx="405111" cy="259045"/>
    <xdr:sp macro="" textlink="">
      <xdr:nvSpPr>
        <xdr:cNvPr id="415"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416"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1540</xdr:rowOff>
    </xdr:from>
    <xdr:ext cx="405111" cy="259045"/>
    <xdr:sp macro="" textlink="">
      <xdr:nvSpPr>
        <xdr:cNvPr id="417" name="n_1mainValue【公民館】&#10;有形固定資産減価償却率"/>
        <xdr:cNvSpPr txBox="1"/>
      </xdr:nvSpPr>
      <xdr:spPr>
        <a:xfrm>
          <a:off x="15266044" y="1868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8" name="正方形/長方形 4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9" name="正方形/長方形 4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0" name="正方形/長方形 4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1" name="正方形/長方形 4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2" name="正方形/長方形 4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3" name="正方形/長方形 4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4" name="正方形/長方形 4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5" name="正方形/長方形 4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6" name="テキスト ボックス 4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7" name="直線コネクタ 4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8" name="直線コネクタ 4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9" name="テキスト ボックス 4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0" name="直線コネクタ 4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1" name="テキスト ボックス 4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2" name="直線コネクタ 4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3" name="テキスト ボックス 4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4" name="直線コネクタ 4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5" name="テキスト ボックス 4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39" name="直線コネクタ 438"/>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40"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41" name="直線コネクタ 440"/>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442"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443" name="直線コネクタ 442"/>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444"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445" name="フローチャート: 判断 444"/>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446" name="フローチャート: 判断 445"/>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447" name="フローチャート: 判断 44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8" name="テキスト ボックス 4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9" name="テキスト ボックス 4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0" name="テキスト ボックス 4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1" name="テキスト ボックス 4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2" name="テキスト ボックス 4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xdr:rowOff>
    </xdr:from>
    <xdr:to>
      <xdr:col>112</xdr:col>
      <xdr:colOff>38100</xdr:colOff>
      <xdr:row>107</xdr:row>
      <xdr:rowOff>101854</xdr:rowOff>
    </xdr:to>
    <xdr:sp macro="" textlink="">
      <xdr:nvSpPr>
        <xdr:cNvPr id="453" name="楕円 452"/>
        <xdr:cNvSpPr/>
      </xdr:nvSpPr>
      <xdr:spPr>
        <a:xfrm>
          <a:off x="21272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454"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45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92981</xdr:rowOff>
    </xdr:from>
    <xdr:ext cx="469744" cy="259045"/>
    <xdr:sp macro="" textlink="">
      <xdr:nvSpPr>
        <xdr:cNvPr id="456" name="n_1mainValue【公民館】&#10;一人当たり面積"/>
        <xdr:cNvSpPr txBox="1"/>
      </xdr:nvSpPr>
      <xdr:spPr>
        <a:xfrm>
          <a:off x="21075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類似団体と比較して有形固定資産減価償却率が高くなっている施設は認定こども園・幼稚園・保育所、学校施設、公営住宅であり、低くなっている施設は公民館である。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令和２年度に個別施設計画を策定する予定であり、同計画に基づいて老朽化対策に取り組んでいく。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141986</xdr:rowOff>
    </xdr:from>
    <xdr:to>
      <xdr:col>20</xdr:col>
      <xdr:colOff>38100</xdr:colOff>
      <xdr:row>40</xdr:row>
      <xdr:rowOff>72136</xdr:rowOff>
    </xdr:to>
    <xdr:sp macro="" textlink="">
      <xdr:nvSpPr>
        <xdr:cNvPr id="70" name="楕円 69"/>
        <xdr:cNvSpPr/>
      </xdr:nvSpPr>
      <xdr:spPr>
        <a:xfrm>
          <a:off x="3746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63263</xdr:rowOff>
    </xdr:from>
    <xdr:ext cx="405111" cy="259045"/>
    <xdr:sp macro="" textlink="">
      <xdr:nvSpPr>
        <xdr:cNvPr id="71" name="n_1mainValue【図書館】&#10;有形固定資産減価償却率"/>
        <xdr:cNvSpPr txBox="1"/>
      </xdr:nvSpPr>
      <xdr:spPr>
        <a:xfrm>
          <a:off x="3582044"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1"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55118</xdr:rowOff>
    </xdr:from>
    <xdr:to>
      <xdr:col>50</xdr:col>
      <xdr:colOff>165100</xdr:colOff>
      <xdr:row>37</xdr:row>
      <xdr:rowOff>156718</xdr:rowOff>
    </xdr:to>
    <xdr:sp macro="" textlink="">
      <xdr:nvSpPr>
        <xdr:cNvPr id="109" name="楕円 108"/>
        <xdr:cNvSpPr/>
      </xdr:nvSpPr>
      <xdr:spPr>
        <a:xfrm>
          <a:off x="9588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1795</xdr:rowOff>
    </xdr:from>
    <xdr:ext cx="469744" cy="259045"/>
    <xdr:sp macro="" textlink="">
      <xdr:nvSpPr>
        <xdr:cNvPr id="110" name="n_1mainValue【図書館】&#10;一人当たり面積"/>
        <xdr:cNvSpPr txBox="1"/>
      </xdr:nvSpPr>
      <xdr:spPr>
        <a:xfrm>
          <a:off x="93917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52" name="楕円 151"/>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126110</xdr:rowOff>
    </xdr:from>
    <xdr:ext cx="405111" cy="259045"/>
    <xdr:sp macro="" textlink="">
      <xdr:nvSpPr>
        <xdr:cNvPr id="153" name="n_1mainValue【体育館・プール】&#10;有形固定資産減価償却率"/>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8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xdr:rowOff>
    </xdr:from>
    <xdr:to>
      <xdr:col>50</xdr:col>
      <xdr:colOff>165100</xdr:colOff>
      <xdr:row>60</xdr:row>
      <xdr:rowOff>107950</xdr:rowOff>
    </xdr:to>
    <xdr:sp macro="" textlink="">
      <xdr:nvSpPr>
        <xdr:cNvPr id="193" name="楕円 192"/>
        <xdr:cNvSpPr/>
      </xdr:nvSpPr>
      <xdr:spPr>
        <a:xfrm>
          <a:off x="958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124477</xdr:rowOff>
    </xdr:from>
    <xdr:ext cx="469744" cy="259045"/>
    <xdr:sp macro="" textlink="">
      <xdr:nvSpPr>
        <xdr:cNvPr id="194" name="n_1mainValue【体育館・プール】&#10;一人当たり面積"/>
        <xdr:cNvSpPr txBox="1"/>
      </xdr:nvSpPr>
      <xdr:spPr>
        <a:xfrm>
          <a:off x="9391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25"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33" name="楕円 232"/>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34" name="n_1main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64"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272" name="楕円 271"/>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162577</xdr:rowOff>
    </xdr:from>
    <xdr:ext cx="469744" cy="259045"/>
    <xdr:sp macro="" textlink="">
      <xdr:nvSpPr>
        <xdr:cNvPr id="273" name="n_1main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4" name="テキスト ボックス 28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4" name="テキスト ボックス 29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98" name="直線コネクタ 29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9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0" name="直線コネクタ 29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2" name="直線コネクタ 3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03"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04" name="フローチャート: 判断 303"/>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05" name="フローチャート: 判断 304"/>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06"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07" name="フローチャート: 判断 30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08"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14" name="楕円 313"/>
        <xdr:cNvSpPr/>
      </xdr:nvSpPr>
      <xdr:spPr>
        <a:xfrm>
          <a:off x="3746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99077</xdr:rowOff>
    </xdr:from>
    <xdr:ext cx="405111" cy="259045"/>
    <xdr:sp macro="" textlink="">
      <xdr:nvSpPr>
        <xdr:cNvPr id="315" name="n_1mainValue【市民会館】&#10;有形固定資産減価償却率"/>
        <xdr:cNvSpPr txBox="1"/>
      </xdr:nvSpPr>
      <xdr:spPr>
        <a:xfrm>
          <a:off x="3582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41" name="直線コネクタ 340"/>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42"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43" name="直線コネクタ 342"/>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5" name="直線コネクタ 34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46"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47" name="フローチャート: 判断 346"/>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48" name="フローチャート: 判断 347"/>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49"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50" name="フローチャート: 判断 34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51"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77651</xdr:rowOff>
    </xdr:from>
    <xdr:to>
      <xdr:col>50</xdr:col>
      <xdr:colOff>165100</xdr:colOff>
      <xdr:row>107</xdr:row>
      <xdr:rowOff>7801</xdr:rowOff>
    </xdr:to>
    <xdr:sp macro="" textlink="">
      <xdr:nvSpPr>
        <xdr:cNvPr id="357" name="楕円 356"/>
        <xdr:cNvSpPr/>
      </xdr:nvSpPr>
      <xdr:spPr>
        <a:xfrm>
          <a:off x="958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170378</xdr:rowOff>
    </xdr:from>
    <xdr:ext cx="469744" cy="259045"/>
    <xdr:sp macro="" textlink="">
      <xdr:nvSpPr>
        <xdr:cNvPr id="358" name="n_1mainValue【市民会館】&#10;一人当たり面積"/>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83" name="直線コネクタ 382"/>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8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85" name="直線コネクタ 38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86"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87" name="直線コネクタ 38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88"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89" name="フローチャート: 判断 38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90" name="フローチャート: 判断 38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91"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92" name="フローチャート: 判断 391"/>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93"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399" name="楕円 398"/>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67327</xdr:rowOff>
    </xdr:from>
    <xdr:ext cx="405111" cy="259045"/>
    <xdr:sp macro="" textlink="">
      <xdr:nvSpPr>
        <xdr:cNvPr id="400" name="n_1mainValue【一般廃棄物処理施設】&#10;有形固定資産減価償却率"/>
        <xdr:cNvSpPr txBox="1"/>
      </xdr:nvSpPr>
      <xdr:spPr>
        <a:xfrm>
          <a:off x="15266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1" name="直線コネクタ 4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2" name="テキスト ボックス 4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3" name="直線コネクタ 4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4" name="テキスト ボックス 4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5" name="直線コネクタ 4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6" name="テキスト ボックス 4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7" name="直線コネクタ 4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8" name="テキスト ボックス 4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22" name="直線コネクタ 421"/>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23"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24" name="直線コネクタ 423"/>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25"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26" name="直線コネクタ 425"/>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27"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28" name="フローチャート: 判断 427"/>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29" name="フローチャート: 判断 428"/>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30"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31" name="フローチャート: 判断 430"/>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32"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85920</xdr:rowOff>
    </xdr:from>
    <xdr:to>
      <xdr:col>112</xdr:col>
      <xdr:colOff>38100</xdr:colOff>
      <xdr:row>41</xdr:row>
      <xdr:rowOff>16070</xdr:rowOff>
    </xdr:to>
    <xdr:sp macro="" textlink="">
      <xdr:nvSpPr>
        <xdr:cNvPr id="438" name="楕円 437"/>
        <xdr:cNvSpPr/>
      </xdr:nvSpPr>
      <xdr:spPr>
        <a:xfrm>
          <a:off x="21272500" y="69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7197</xdr:rowOff>
    </xdr:from>
    <xdr:ext cx="534377" cy="259045"/>
    <xdr:sp macro="" textlink="">
      <xdr:nvSpPr>
        <xdr:cNvPr id="439" name="n_1mainValue【一般廃棄物処理施設】&#10;一人当たり有形固定資産（償却資産）額"/>
        <xdr:cNvSpPr txBox="1"/>
      </xdr:nvSpPr>
      <xdr:spPr>
        <a:xfrm>
          <a:off x="21043411" y="70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81" name="直線コネクタ 48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8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3" name="直線コネクタ 48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8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85" name="直線コネクタ 48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8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87" name="フローチャート: 判断 48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88" name="フローチャート: 判断 48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89"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90" name="フローチャート: 判断 48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91"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119562</xdr:rowOff>
    </xdr:from>
    <xdr:to>
      <xdr:col>81</xdr:col>
      <xdr:colOff>101600</xdr:colOff>
      <xdr:row>79</xdr:row>
      <xdr:rowOff>49712</xdr:rowOff>
    </xdr:to>
    <xdr:sp macro="" textlink="">
      <xdr:nvSpPr>
        <xdr:cNvPr id="497" name="楕円 496"/>
        <xdr:cNvSpPr/>
      </xdr:nvSpPr>
      <xdr:spPr>
        <a:xfrm>
          <a:off x="15430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66239</xdr:rowOff>
    </xdr:from>
    <xdr:ext cx="405111" cy="259045"/>
    <xdr:sp macro="" textlink="">
      <xdr:nvSpPr>
        <xdr:cNvPr id="498" name="n_1mainValue【消防施設】&#10;有形固定資産減価償却率"/>
        <xdr:cNvSpPr txBox="1"/>
      </xdr:nvSpPr>
      <xdr:spPr>
        <a:xfrm>
          <a:off x="152660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9" name="直線コネクタ 5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0" name="テキスト ボックス 5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1" name="直線コネクタ 5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2" name="テキスト ボックス 5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3" name="直線コネクタ 5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4" name="テキスト ボックス 5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5" name="直線コネクタ 5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6" name="テキスト ボックス 5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20" name="直線コネクタ 519"/>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21"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22" name="直線コネクタ 521"/>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23"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24" name="直線コネクタ 523"/>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25"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26" name="フローチャート: 判断 525"/>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27" name="フローチャート: 判断 526"/>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28"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29" name="フローチャート: 判断 52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30"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536" name="楕円 535"/>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29735</xdr:rowOff>
    </xdr:from>
    <xdr:ext cx="469744" cy="259045"/>
    <xdr:sp macro="" textlink="">
      <xdr:nvSpPr>
        <xdr:cNvPr id="537"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63" name="直線コネクタ 56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6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7" name="直線コネクタ 56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9" name="フローチャート: 判断 56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70" name="フローチャート: 判断 56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571"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72" name="フローチャート: 判断 57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7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579" name="楕円 578"/>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119759</xdr:rowOff>
    </xdr:from>
    <xdr:ext cx="405111" cy="259045"/>
    <xdr:sp macro="" textlink="">
      <xdr:nvSpPr>
        <xdr:cNvPr id="580" name="n_1mainValue【庁舎】&#10;有形固定資産減価償却率"/>
        <xdr:cNvSpPr txBox="1"/>
      </xdr:nvSpPr>
      <xdr:spPr>
        <a:xfrm>
          <a:off x="152660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6" name="直線コネクタ 60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8" name="直線コネクタ 60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0" name="直線コネクタ 60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11"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2" name="フローチャート: 判断 61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3" name="フローチャート: 判断 61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14"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5" name="フローチャート: 判断 61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1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156573</xdr:rowOff>
    </xdr:from>
    <xdr:to>
      <xdr:col>112</xdr:col>
      <xdr:colOff>38100</xdr:colOff>
      <xdr:row>106</xdr:row>
      <xdr:rowOff>86723</xdr:rowOff>
    </xdr:to>
    <xdr:sp macro="" textlink="">
      <xdr:nvSpPr>
        <xdr:cNvPr id="622" name="楕円 621"/>
        <xdr:cNvSpPr/>
      </xdr:nvSpPr>
      <xdr:spPr>
        <a:xfrm>
          <a:off x="212725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103250</xdr:rowOff>
    </xdr:from>
    <xdr:ext cx="469744" cy="259045"/>
    <xdr:sp macro="" textlink="">
      <xdr:nvSpPr>
        <xdr:cNvPr id="623" name="n_1mainValue【庁舎】&#10;一人当たり面積"/>
        <xdr:cNvSpPr txBox="1"/>
      </xdr:nvSpPr>
      <xdr:spPr>
        <a:xfrm>
          <a:off x="21075727" y="179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一般廃棄物処理施設、体育館・プール、福祉施設、消防施設など</a:t>
          </a:r>
          <a:r>
            <a:rPr kumimoji="1" lang="ja-JP" altLang="ja-JP" sz="1300">
              <a:solidFill>
                <a:schemeClr val="dk1"/>
              </a:solidFill>
              <a:effectLst/>
              <a:latin typeface="+mn-lt"/>
              <a:ea typeface="+mn-ea"/>
              <a:cs typeface="+mn-cs"/>
            </a:rPr>
            <a:t>類似団体と比較して有形固定資産減価償却率が高くなっている施設</a:t>
          </a:r>
          <a:r>
            <a:rPr kumimoji="1" lang="ja-JP" altLang="en-US" sz="1300">
              <a:solidFill>
                <a:schemeClr val="dk1"/>
              </a:solidFill>
              <a:effectLst/>
              <a:latin typeface="+mn-lt"/>
              <a:ea typeface="+mn-ea"/>
              <a:cs typeface="+mn-cs"/>
            </a:rPr>
            <a:t>が多い。</a:t>
          </a:r>
          <a:r>
            <a:rPr kumimoji="1" lang="ja-JP" altLang="ja-JP" sz="1300">
              <a:solidFill>
                <a:schemeClr val="dk1"/>
              </a:solidFill>
              <a:effectLst/>
              <a:latin typeface="+mn-lt"/>
              <a:ea typeface="+mn-ea"/>
              <a:cs typeface="+mn-cs"/>
            </a:rPr>
            <a:t>低くなっている施設は</a:t>
          </a:r>
          <a:r>
            <a:rPr kumimoji="1" lang="ja-JP" altLang="en-US" sz="1300">
              <a:solidFill>
                <a:schemeClr val="dk1"/>
              </a:solidFill>
              <a:effectLst/>
              <a:latin typeface="+mn-lt"/>
              <a:ea typeface="+mn-ea"/>
              <a:cs typeface="+mn-cs"/>
            </a:rPr>
            <a:t>図書館、市民会館</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一般廃棄物処理施設の有形固定資産減価償却率については、二市一町により広域のごみ処理施設を建設し、町の焼却施設は廃止したため、平成２９年度以降は改善する見込みである。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令和２年度に個別施設計画を策定する予定であり、同計画に基づいて老朽化対策に取り組んでいく。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類似団体と比較すると、分子である基準財政収入額が少なく、一方分母である基準財政需要額が多い状態が続いていることから、財政力指数は類似団体平均を下回っている。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今後も税収の確保などの財政基盤の強化を図っていく。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分母（経常一般財源）は、臨時財政対策債や固定資産税、株式等譲渡所得割交付金の増により、総額で約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万円の増となった。分子（経常経費充当一般財源）は、繰出金や補助費等、扶助費の増、人件費や公債費の減により、総額で約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今後も行財政改革を基本に事務事業の削減・見直しを一層進め、これまで以上に経常経費の抑制に努める。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151977</xdr:rowOff>
    </xdr:to>
    <xdr:cxnSp macro="">
      <xdr:nvCxnSpPr>
        <xdr:cNvPr id="132" name="直線コネクタ 131"/>
        <xdr:cNvCxnSpPr/>
      </xdr:nvCxnSpPr>
      <xdr:spPr>
        <a:xfrm>
          <a:off x="4114800" y="1099608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23283</xdr:rowOff>
    </xdr:to>
    <xdr:cxnSp macro="">
      <xdr:nvCxnSpPr>
        <xdr:cNvPr id="135" name="直線コネクタ 134"/>
        <xdr:cNvCxnSpPr/>
      </xdr:nvCxnSpPr>
      <xdr:spPr>
        <a:xfrm>
          <a:off x="3225800" y="108593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114300</xdr:rowOff>
    </xdr:to>
    <xdr:cxnSp macro="">
      <xdr:nvCxnSpPr>
        <xdr:cNvPr id="138" name="直線コネクタ 137"/>
        <xdr:cNvCxnSpPr/>
      </xdr:nvCxnSpPr>
      <xdr:spPr>
        <a:xfrm flipV="1">
          <a:off x="2336800" y="1085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114300</xdr:rowOff>
    </xdr:to>
    <xdr:cxnSp macro="">
      <xdr:nvCxnSpPr>
        <xdr:cNvPr id="141" name="直線コネクタ 140"/>
        <xdr:cNvCxnSpPr/>
      </xdr:nvCxnSpPr>
      <xdr:spPr>
        <a:xfrm>
          <a:off x="1447800" y="107869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7" name="楕円 156"/>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8" name="テキスト ボックス 157"/>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0" name="テキスト ボックス 159"/>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平均値を上回っているが、物件費については類似団体の平均値を下回っている。今後も引き続き、予算枠配分方式による物件費の抑制や定員適正化計画に基づく職員数の適正化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9892</xdr:rowOff>
    </xdr:from>
    <xdr:to>
      <xdr:col>23</xdr:col>
      <xdr:colOff>133350</xdr:colOff>
      <xdr:row>83</xdr:row>
      <xdr:rowOff>53688</xdr:rowOff>
    </xdr:to>
    <xdr:cxnSp macro="">
      <xdr:nvCxnSpPr>
        <xdr:cNvPr id="195" name="直線コネクタ 194"/>
        <xdr:cNvCxnSpPr/>
      </xdr:nvCxnSpPr>
      <xdr:spPr>
        <a:xfrm flipV="1">
          <a:off x="4114800" y="14240242"/>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22375</xdr:rowOff>
    </xdr:from>
    <xdr:to>
      <xdr:col>19</xdr:col>
      <xdr:colOff>133350</xdr:colOff>
      <xdr:row>83</xdr:row>
      <xdr:rowOff>53688</xdr:rowOff>
    </xdr:to>
    <xdr:cxnSp macro="">
      <xdr:nvCxnSpPr>
        <xdr:cNvPr id="198" name="直線コネクタ 197"/>
        <xdr:cNvCxnSpPr/>
      </xdr:nvCxnSpPr>
      <xdr:spPr>
        <a:xfrm>
          <a:off x="3225800" y="14252725"/>
          <a:ext cx="8890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136485</xdr:rowOff>
    </xdr:from>
    <xdr:to>
      <xdr:col>15</xdr:col>
      <xdr:colOff>82550</xdr:colOff>
      <xdr:row>83</xdr:row>
      <xdr:rowOff>22375</xdr:rowOff>
    </xdr:to>
    <xdr:cxnSp macro="">
      <xdr:nvCxnSpPr>
        <xdr:cNvPr id="201" name="直線コネクタ 200"/>
        <xdr:cNvCxnSpPr/>
      </xdr:nvCxnSpPr>
      <xdr:spPr>
        <a:xfrm>
          <a:off x="2336800" y="14195385"/>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132415</xdr:rowOff>
    </xdr:from>
    <xdr:to>
      <xdr:col>11</xdr:col>
      <xdr:colOff>31750</xdr:colOff>
      <xdr:row>82</xdr:row>
      <xdr:rowOff>136485</xdr:rowOff>
    </xdr:to>
    <xdr:cxnSp macro="">
      <xdr:nvCxnSpPr>
        <xdr:cNvPr id="204" name="直線コネクタ 203"/>
        <xdr:cNvCxnSpPr/>
      </xdr:nvCxnSpPr>
      <xdr:spPr>
        <a:xfrm>
          <a:off x="1447800" y="1419131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130542</xdr:rowOff>
    </xdr:from>
    <xdr:to>
      <xdr:col>23</xdr:col>
      <xdr:colOff>184150</xdr:colOff>
      <xdr:row>83</xdr:row>
      <xdr:rowOff>60692</xdr:rowOff>
    </xdr:to>
    <xdr:sp macro="" textlink="">
      <xdr:nvSpPr>
        <xdr:cNvPr id="214" name="楕円 213"/>
        <xdr:cNvSpPr/>
      </xdr:nvSpPr>
      <xdr:spPr>
        <a:xfrm>
          <a:off x="4902200" y="141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147069</xdr:rowOff>
    </xdr:from>
    <xdr:ext cx="762000" cy="259045"/>
    <xdr:sp macro="" textlink="">
      <xdr:nvSpPr>
        <xdr:cNvPr id="215" name="人件費・物件費等の状況該当値テキスト"/>
        <xdr:cNvSpPr txBox="1"/>
      </xdr:nvSpPr>
      <xdr:spPr>
        <a:xfrm>
          <a:off x="5041900" y="140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2888</xdr:rowOff>
    </xdr:from>
    <xdr:to>
      <xdr:col>19</xdr:col>
      <xdr:colOff>184150</xdr:colOff>
      <xdr:row>83</xdr:row>
      <xdr:rowOff>104488</xdr:rowOff>
    </xdr:to>
    <xdr:sp macro="" textlink="">
      <xdr:nvSpPr>
        <xdr:cNvPr id="216" name="楕円 215"/>
        <xdr:cNvSpPr/>
      </xdr:nvSpPr>
      <xdr:spPr>
        <a:xfrm>
          <a:off x="4064000" y="142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114665</xdr:rowOff>
    </xdr:from>
    <xdr:ext cx="736600" cy="259045"/>
    <xdr:sp macro="" textlink="">
      <xdr:nvSpPr>
        <xdr:cNvPr id="217" name="テキスト ボックス 216"/>
        <xdr:cNvSpPr txBox="1"/>
      </xdr:nvSpPr>
      <xdr:spPr>
        <a:xfrm>
          <a:off x="3733800" y="1400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143025</xdr:rowOff>
    </xdr:from>
    <xdr:to>
      <xdr:col>15</xdr:col>
      <xdr:colOff>133350</xdr:colOff>
      <xdr:row>83</xdr:row>
      <xdr:rowOff>73175</xdr:rowOff>
    </xdr:to>
    <xdr:sp macro="" textlink="">
      <xdr:nvSpPr>
        <xdr:cNvPr id="218" name="楕円 217"/>
        <xdr:cNvSpPr/>
      </xdr:nvSpPr>
      <xdr:spPr>
        <a:xfrm>
          <a:off x="3175000" y="142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83352</xdr:rowOff>
    </xdr:from>
    <xdr:ext cx="762000" cy="259045"/>
    <xdr:sp macro="" textlink="">
      <xdr:nvSpPr>
        <xdr:cNvPr id="219" name="テキスト ボックス 218"/>
        <xdr:cNvSpPr txBox="1"/>
      </xdr:nvSpPr>
      <xdr:spPr>
        <a:xfrm>
          <a:off x="2844800" y="139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85685</xdr:rowOff>
    </xdr:from>
    <xdr:to>
      <xdr:col>11</xdr:col>
      <xdr:colOff>82550</xdr:colOff>
      <xdr:row>83</xdr:row>
      <xdr:rowOff>15835</xdr:rowOff>
    </xdr:to>
    <xdr:sp macro="" textlink="">
      <xdr:nvSpPr>
        <xdr:cNvPr id="220" name="楕円 219"/>
        <xdr:cNvSpPr/>
      </xdr:nvSpPr>
      <xdr:spPr>
        <a:xfrm>
          <a:off x="2286000" y="141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26012</xdr:rowOff>
    </xdr:from>
    <xdr:ext cx="762000" cy="259045"/>
    <xdr:sp macro="" textlink="">
      <xdr:nvSpPr>
        <xdr:cNvPr id="221" name="テキスト ボックス 220"/>
        <xdr:cNvSpPr txBox="1"/>
      </xdr:nvSpPr>
      <xdr:spPr>
        <a:xfrm>
          <a:off x="1955800" y="1391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81615</xdr:rowOff>
    </xdr:from>
    <xdr:to>
      <xdr:col>7</xdr:col>
      <xdr:colOff>31750</xdr:colOff>
      <xdr:row>83</xdr:row>
      <xdr:rowOff>11765</xdr:rowOff>
    </xdr:to>
    <xdr:sp macro="" textlink="">
      <xdr:nvSpPr>
        <xdr:cNvPr id="222" name="楕円 221"/>
        <xdr:cNvSpPr/>
      </xdr:nvSpPr>
      <xdr:spPr>
        <a:xfrm>
          <a:off x="1397000" y="141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21942</xdr:rowOff>
    </xdr:from>
    <xdr:ext cx="762000" cy="259045"/>
    <xdr:sp macro="" textlink="">
      <xdr:nvSpPr>
        <xdr:cNvPr id="223" name="テキスト ボックス 222"/>
        <xdr:cNvSpPr txBox="1"/>
      </xdr:nvSpPr>
      <xdr:spPr>
        <a:xfrm>
          <a:off x="1066800" y="1390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年以降、主査以上の昇任について試験制度を導入し昇給運用の適正化を進めてきたため、類似団体平均を下回っている。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今後も、給与制度運用の適正化に努める。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7" name="直線コネクタ 256"/>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66322</xdr:rowOff>
    </xdr:to>
    <xdr:cxnSp macro="">
      <xdr:nvCxnSpPr>
        <xdr:cNvPr id="260" name="直線コネクタ 259"/>
        <xdr:cNvCxnSpPr/>
      </xdr:nvCxnSpPr>
      <xdr:spPr>
        <a:xfrm>
          <a:off x="15290800" y="142028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143934</xdr:rowOff>
    </xdr:to>
    <xdr:cxnSp macro="">
      <xdr:nvCxnSpPr>
        <xdr:cNvPr id="263" name="直線コネクタ 262"/>
        <xdr:cNvCxnSpPr/>
      </xdr:nvCxnSpPr>
      <xdr:spPr>
        <a:xfrm>
          <a:off x="14401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63500</xdr:rowOff>
    </xdr:to>
    <xdr:cxnSp macro="">
      <xdr:nvCxnSpPr>
        <xdr:cNvPr id="266" name="直線コネクタ 265"/>
        <xdr:cNvCxnSpPr/>
      </xdr:nvCxnSpPr>
      <xdr:spPr>
        <a:xfrm>
          <a:off x="13512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6" name="楕円 275"/>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7"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8" name="楕円 277"/>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9" name="テキスト ボックス 278"/>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0" name="楕円 279"/>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1" name="テキスト ボックス 280"/>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4" name="楕円 283"/>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5" name="テキスト ボックス 284"/>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類似団体の平均値を上回る状態が続いているが、主な原因は同規模団体に比べて文化財関連業務が充実していることや図書館の規模が大きいこと、学校・幼稚園数が多いことなどが挙げられる。平成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月作成の定員適正化計画を基に、今後も職員数の適正化を図っていく。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96590</xdr:rowOff>
    </xdr:from>
    <xdr:to>
      <xdr:col>81</xdr:col>
      <xdr:colOff>44450</xdr:colOff>
      <xdr:row>61</xdr:row>
      <xdr:rowOff>101953</xdr:rowOff>
    </xdr:to>
    <xdr:cxnSp macro="">
      <xdr:nvCxnSpPr>
        <xdr:cNvPr id="320" name="直線コネクタ 319"/>
        <xdr:cNvCxnSpPr/>
      </xdr:nvCxnSpPr>
      <xdr:spPr>
        <a:xfrm>
          <a:off x="16179800" y="10555040"/>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96590</xdr:rowOff>
    </xdr:from>
    <xdr:to>
      <xdr:col>77</xdr:col>
      <xdr:colOff>44450</xdr:colOff>
      <xdr:row>61</xdr:row>
      <xdr:rowOff>103294</xdr:rowOff>
    </xdr:to>
    <xdr:cxnSp macro="">
      <xdr:nvCxnSpPr>
        <xdr:cNvPr id="323" name="直線コネクタ 322"/>
        <xdr:cNvCxnSpPr/>
      </xdr:nvCxnSpPr>
      <xdr:spPr>
        <a:xfrm flipV="1">
          <a:off x="15290800" y="10555040"/>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76482</xdr:rowOff>
    </xdr:from>
    <xdr:to>
      <xdr:col>72</xdr:col>
      <xdr:colOff>203200</xdr:colOff>
      <xdr:row>61</xdr:row>
      <xdr:rowOff>103294</xdr:rowOff>
    </xdr:to>
    <xdr:cxnSp macro="">
      <xdr:nvCxnSpPr>
        <xdr:cNvPr id="326" name="直線コネクタ 325"/>
        <xdr:cNvCxnSpPr/>
      </xdr:nvCxnSpPr>
      <xdr:spPr>
        <a:xfrm>
          <a:off x="14401800" y="1053493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76482</xdr:rowOff>
    </xdr:to>
    <xdr:cxnSp macro="">
      <xdr:nvCxnSpPr>
        <xdr:cNvPr id="329" name="直線コネクタ 328"/>
        <xdr:cNvCxnSpPr/>
      </xdr:nvCxnSpPr>
      <xdr:spPr>
        <a:xfrm>
          <a:off x="13512800" y="1051348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51153</xdr:rowOff>
    </xdr:from>
    <xdr:to>
      <xdr:col>81</xdr:col>
      <xdr:colOff>95250</xdr:colOff>
      <xdr:row>61</xdr:row>
      <xdr:rowOff>152753</xdr:rowOff>
    </xdr:to>
    <xdr:sp macro="" textlink="">
      <xdr:nvSpPr>
        <xdr:cNvPr id="339" name="楕円 338"/>
        <xdr:cNvSpPr/>
      </xdr:nvSpPr>
      <xdr:spPr>
        <a:xfrm>
          <a:off x="169672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23230</xdr:rowOff>
    </xdr:from>
    <xdr:ext cx="762000" cy="259045"/>
    <xdr:sp macro="" textlink="">
      <xdr:nvSpPr>
        <xdr:cNvPr id="340" name="定員管理の状況該当値テキスト"/>
        <xdr:cNvSpPr txBox="1"/>
      </xdr:nvSpPr>
      <xdr:spPr>
        <a:xfrm>
          <a:off x="17106900" y="104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45790</xdr:rowOff>
    </xdr:from>
    <xdr:to>
      <xdr:col>77</xdr:col>
      <xdr:colOff>95250</xdr:colOff>
      <xdr:row>61</xdr:row>
      <xdr:rowOff>147390</xdr:rowOff>
    </xdr:to>
    <xdr:sp macro="" textlink="">
      <xdr:nvSpPr>
        <xdr:cNvPr id="341" name="楕円 340"/>
        <xdr:cNvSpPr/>
      </xdr:nvSpPr>
      <xdr:spPr>
        <a:xfrm>
          <a:off x="16129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132167</xdr:rowOff>
    </xdr:from>
    <xdr:ext cx="736600" cy="259045"/>
    <xdr:sp macro="" textlink="">
      <xdr:nvSpPr>
        <xdr:cNvPr id="342" name="テキスト ボックス 341"/>
        <xdr:cNvSpPr txBox="1"/>
      </xdr:nvSpPr>
      <xdr:spPr>
        <a:xfrm>
          <a:off x="15798800" y="1059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3" name="楕円 342"/>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138871</xdr:rowOff>
    </xdr:from>
    <xdr:ext cx="762000" cy="259045"/>
    <xdr:sp macro="" textlink="">
      <xdr:nvSpPr>
        <xdr:cNvPr id="344" name="テキスト ボックス 343"/>
        <xdr:cNvSpPr txBox="1"/>
      </xdr:nvSpPr>
      <xdr:spPr>
        <a:xfrm>
          <a:off x="14909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25682</xdr:rowOff>
    </xdr:from>
    <xdr:to>
      <xdr:col>68</xdr:col>
      <xdr:colOff>203200</xdr:colOff>
      <xdr:row>61</xdr:row>
      <xdr:rowOff>127282</xdr:rowOff>
    </xdr:to>
    <xdr:sp macro="" textlink="">
      <xdr:nvSpPr>
        <xdr:cNvPr id="345" name="楕円 344"/>
        <xdr:cNvSpPr/>
      </xdr:nvSpPr>
      <xdr:spPr>
        <a:xfrm>
          <a:off x="14351000" y="104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112059</xdr:rowOff>
    </xdr:from>
    <xdr:ext cx="762000" cy="259045"/>
    <xdr:sp macro="" textlink="">
      <xdr:nvSpPr>
        <xdr:cNvPr id="346" name="テキスト ボックス 345"/>
        <xdr:cNvSpPr txBox="1"/>
      </xdr:nvSpPr>
      <xdr:spPr>
        <a:xfrm>
          <a:off x="14020800" y="105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7" name="楕円 346"/>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8" name="テキスト ボックス 347"/>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下水道事業や奈良県広域消防組合の起債の償還に対する繰出金・負担金が増加したことなどから、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今後も、各種事業を計画的に実施していく中で、財源的に有利な起債を活用するなど、実質公債費比率の上昇の抑制に努める。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98044</xdr:rowOff>
    </xdr:to>
    <xdr:cxnSp macro="">
      <xdr:nvCxnSpPr>
        <xdr:cNvPr id="380" name="直線コネクタ 379"/>
        <xdr:cNvCxnSpPr/>
      </xdr:nvCxnSpPr>
      <xdr:spPr>
        <a:xfrm>
          <a:off x="16179800" y="6869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11176</xdr:rowOff>
    </xdr:to>
    <xdr:cxnSp macro="">
      <xdr:nvCxnSpPr>
        <xdr:cNvPr id="383" name="直線コネクタ 382"/>
        <xdr:cNvCxnSpPr/>
      </xdr:nvCxnSpPr>
      <xdr:spPr>
        <a:xfrm>
          <a:off x="15290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6" name="直線コネクタ 385"/>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107696</xdr:rowOff>
    </xdr:to>
    <xdr:cxnSp macro="">
      <xdr:nvCxnSpPr>
        <xdr:cNvPr id="389" name="直線コネクタ 388"/>
        <xdr:cNvCxnSpPr/>
      </xdr:nvCxnSpPr>
      <xdr:spPr>
        <a:xfrm flipV="1">
          <a:off x="13512800" y="688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400"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1" name="楕円 400"/>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2" name="テキスト ボックス 401"/>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6" name="テキスト ボックス 405"/>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広域ごみ処理施設や交流促進施設（道の駅）新設に伴う地方債の借入により地方債残高が大きく増加し、前年度に比べて</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中学校給食施設の新設や学校施設空調設備の設置に伴う地方債の活用等により将来負担比率の上昇が見込まれることから、税収の強化や充当財源の確保など、より一層財政の健全化に取り組む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18</xdr:row>
      <xdr:rowOff>69366</xdr:rowOff>
    </xdr:to>
    <xdr:cxnSp macro="">
      <xdr:nvCxnSpPr>
        <xdr:cNvPr id="444" name="直線コネクタ 443"/>
        <xdr:cNvCxnSpPr/>
      </xdr:nvCxnSpPr>
      <xdr:spPr>
        <a:xfrm>
          <a:off x="16179800" y="2737213"/>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16</xdr:row>
      <xdr:rowOff>19292</xdr:rowOff>
    </xdr:to>
    <xdr:cxnSp macro="">
      <xdr:nvCxnSpPr>
        <xdr:cNvPr id="447" name="直線コネクタ 446"/>
        <xdr:cNvCxnSpPr/>
      </xdr:nvCxnSpPr>
      <xdr:spPr>
        <a:xfrm flipV="1">
          <a:off x="15290800" y="27372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19292</xdr:rowOff>
    </xdr:from>
    <xdr:to>
      <xdr:col>72</xdr:col>
      <xdr:colOff>203200</xdr:colOff>
      <xdr:row>16</xdr:row>
      <xdr:rowOff>73297</xdr:rowOff>
    </xdr:to>
    <xdr:cxnSp macro="">
      <xdr:nvCxnSpPr>
        <xdr:cNvPr id="450" name="直線コネクタ 449"/>
        <xdr:cNvCxnSpPr/>
      </xdr:nvCxnSpPr>
      <xdr:spPr>
        <a:xfrm flipV="1">
          <a:off x="14401800" y="2762492"/>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73297</xdr:rowOff>
    </xdr:from>
    <xdr:to>
      <xdr:col>68</xdr:col>
      <xdr:colOff>152400</xdr:colOff>
      <xdr:row>16</xdr:row>
      <xdr:rowOff>79042</xdr:rowOff>
    </xdr:to>
    <xdr:cxnSp macro="">
      <xdr:nvCxnSpPr>
        <xdr:cNvPr id="453" name="直線コネクタ 452"/>
        <xdr:cNvCxnSpPr/>
      </xdr:nvCxnSpPr>
      <xdr:spPr>
        <a:xfrm flipV="1">
          <a:off x="13512800" y="281649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18566</xdr:rowOff>
    </xdr:from>
    <xdr:to>
      <xdr:col>81</xdr:col>
      <xdr:colOff>95250</xdr:colOff>
      <xdr:row>18</xdr:row>
      <xdr:rowOff>120166</xdr:rowOff>
    </xdr:to>
    <xdr:sp macro="" textlink="">
      <xdr:nvSpPr>
        <xdr:cNvPr id="463" name="楕円 462"/>
        <xdr:cNvSpPr/>
      </xdr:nvSpPr>
      <xdr:spPr>
        <a:xfrm>
          <a:off x="169672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162093</xdr:rowOff>
    </xdr:from>
    <xdr:ext cx="762000" cy="259045"/>
    <xdr:sp macro="" textlink="">
      <xdr:nvSpPr>
        <xdr:cNvPr id="464" name="将来負担の状況該当値テキスト"/>
        <xdr:cNvSpPr txBox="1"/>
      </xdr:nvSpPr>
      <xdr:spPr>
        <a:xfrm>
          <a:off x="17106900" y="30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114663</xdr:rowOff>
    </xdr:from>
    <xdr:to>
      <xdr:col>77</xdr:col>
      <xdr:colOff>95250</xdr:colOff>
      <xdr:row>16</xdr:row>
      <xdr:rowOff>44813</xdr:rowOff>
    </xdr:to>
    <xdr:sp macro="" textlink="">
      <xdr:nvSpPr>
        <xdr:cNvPr id="465" name="楕円 464"/>
        <xdr:cNvSpPr/>
      </xdr:nvSpPr>
      <xdr:spPr>
        <a:xfrm>
          <a:off x="16129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29590</xdr:rowOff>
    </xdr:from>
    <xdr:ext cx="736600" cy="259045"/>
    <xdr:sp macro="" textlink="">
      <xdr:nvSpPr>
        <xdr:cNvPr id="466" name="テキスト ボックス 465"/>
        <xdr:cNvSpPr txBox="1"/>
      </xdr:nvSpPr>
      <xdr:spPr>
        <a:xfrm>
          <a:off x="15798800" y="277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139942</xdr:rowOff>
    </xdr:from>
    <xdr:to>
      <xdr:col>73</xdr:col>
      <xdr:colOff>44450</xdr:colOff>
      <xdr:row>16</xdr:row>
      <xdr:rowOff>70092</xdr:rowOff>
    </xdr:to>
    <xdr:sp macro="" textlink="">
      <xdr:nvSpPr>
        <xdr:cNvPr id="467" name="楕円 466"/>
        <xdr:cNvSpPr/>
      </xdr:nvSpPr>
      <xdr:spPr>
        <a:xfrm>
          <a:off x="15240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54869</xdr:rowOff>
    </xdr:from>
    <xdr:ext cx="762000" cy="259045"/>
    <xdr:sp macro="" textlink="">
      <xdr:nvSpPr>
        <xdr:cNvPr id="468" name="テキスト ボックス 467"/>
        <xdr:cNvSpPr txBox="1"/>
      </xdr:nvSpPr>
      <xdr:spPr>
        <a:xfrm>
          <a:off x="14909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22497</xdr:rowOff>
    </xdr:from>
    <xdr:to>
      <xdr:col>68</xdr:col>
      <xdr:colOff>203200</xdr:colOff>
      <xdr:row>16</xdr:row>
      <xdr:rowOff>124097</xdr:rowOff>
    </xdr:to>
    <xdr:sp macro="" textlink="">
      <xdr:nvSpPr>
        <xdr:cNvPr id="469" name="楕円 468"/>
        <xdr:cNvSpPr/>
      </xdr:nvSpPr>
      <xdr:spPr>
        <a:xfrm>
          <a:off x="14351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108874</xdr:rowOff>
    </xdr:from>
    <xdr:ext cx="762000" cy="259045"/>
    <xdr:sp macro="" textlink="">
      <xdr:nvSpPr>
        <xdr:cNvPr id="470" name="テキスト ボックス 469"/>
        <xdr:cNvSpPr txBox="1"/>
      </xdr:nvSpPr>
      <xdr:spPr>
        <a:xfrm>
          <a:off x="14020800" y="285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71" name="楕円 470"/>
        <xdr:cNvSpPr/>
      </xdr:nvSpPr>
      <xdr:spPr>
        <a:xfrm>
          <a:off x="13462000" y="27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114619</xdr:rowOff>
    </xdr:from>
    <xdr:ext cx="762000" cy="259045"/>
    <xdr:sp macro="" textlink="">
      <xdr:nvSpPr>
        <xdr:cNvPr id="472" name="テキスト ボックス 471"/>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時間外勤務手当は増加しているが、職員数の減少に伴い、一般職給料及び期末勤勉手当が減少。また、地域手当支給率を引き下げたため、前年度に比べて</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ポイント減少した。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今後も、定員適正化計画を基に職員数の適正化を図り、人件費全体の抑制に努める。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69850</xdr:rowOff>
    </xdr:to>
    <xdr:cxnSp macro="">
      <xdr:nvCxnSpPr>
        <xdr:cNvPr id="64" name="直線コネクタ 63"/>
        <xdr:cNvCxnSpPr/>
      </xdr:nvCxnSpPr>
      <xdr:spPr>
        <a:xfrm flipV="1">
          <a:off x="3987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69850</xdr:rowOff>
    </xdr:to>
    <xdr:cxnSp macro="">
      <xdr:nvCxnSpPr>
        <xdr:cNvPr id="67" name="直線コネクタ 66"/>
        <xdr:cNvCxnSpPr/>
      </xdr:nvCxnSpPr>
      <xdr:spPr>
        <a:xfrm>
          <a:off x="3098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74422</xdr:rowOff>
    </xdr:to>
    <xdr:cxnSp macro="">
      <xdr:nvCxnSpPr>
        <xdr:cNvPr id="70" name="直線コネクタ 69"/>
        <xdr:cNvCxnSpPr/>
      </xdr:nvCxnSpPr>
      <xdr:spPr>
        <a:xfrm flipV="1">
          <a:off x="2209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74422</xdr:rowOff>
    </xdr:to>
    <xdr:cxnSp macro="">
      <xdr:nvCxnSpPr>
        <xdr:cNvPr id="73" name="直線コネクタ 72"/>
        <xdr:cNvCxnSpPr/>
      </xdr:nvCxnSpPr>
      <xdr:spPr>
        <a:xfrm>
          <a:off x="1320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学校給食業務委託料や幼稚園教諭等賃金などが増加したものの、清掃工場の操業停止に伴う物件費の減少などにより前年度にくらべて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今後も定期的な使用料・手数料の見直しによる収入確保や、予算枠配分方式の確実な実施によるコスト削減に努めていく。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138430</xdr:rowOff>
    </xdr:to>
    <xdr:cxnSp macro="">
      <xdr:nvCxnSpPr>
        <xdr:cNvPr id="125" name="直線コネクタ 124"/>
        <xdr:cNvCxnSpPr/>
      </xdr:nvCxnSpPr>
      <xdr:spPr>
        <a:xfrm flipV="1">
          <a:off x="15671800" y="2702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28" name="直線コネクタ 127"/>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92710</xdr:rowOff>
    </xdr:to>
    <xdr:cxnSp macro="">
      <xdr:nvCxnSpPr>
        <xdr:cNvPr id="131" name="直線コネクタ 130"/>
        <xdr:cNvCxnSpPr/>
      </xdr:nvCxnSpPr>
      <xdr:spPr>
        <a:xfrm>
          <a:off x="13893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62230</xdr:rowOff>
    </xdr:to>
    <xdr:cxnSp macro="">
      <xdr:nvCxnSpPr>
        <xdr:cNvPr id="134" name="直線コネクタ 133"/>
        <xdr:cNvCxnSpPr/>
      </xdr:nvCxnSpPr>
      <xdr:spPr>
        <a:xfrm>
          <a:off x="13004800" y="258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障害者自立支援給付事業や保育所措置等事業などの伸びにより、前年度に比べ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ポイント上昇した。今後も適正な支出に努めていく。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8" name="直線コネクタ 187"/>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31750</xdr:rowOff>
    </xdr:to>
    <xdr:cxnSp macro="">
      <xdr:nvCxnSpPr>
        <xdr:cNvPr id="191" name="直線コネクタ 190"/>
        <xdr:cNvCxnSpPr/>
      </xdr:nvCxnSpPr>
      <xdr:spPr>
        <a:xfrm>
          <a:off x="3098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20865</xdr:rowOff>
    </xdr:to>
    <xdr:cxnSp macro="">
      <xdr:nvCxnSpPr>
        <xdr:cNvPr id="194" name="直線コネクタ 193"/>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7" name="直線コネクタ 196"/>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国民健康保険への繰出金は減少したものの、公共下水道事業、介護保険への繰出金、後期高齢者医療広域連合への負担金が増加したため、前年度に比べて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今後も繰出金等の抑制に取り組み、普通会計の負担額を減らしていくように努める。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31750</xdr:rowOff>
    </xdr:to>
    <xdr:cxnSp macro="">
      <xdr:nvCxnSpPr>
        <xdr:cNvPr id="249" name="直線コネクタ 248"/>
        <xdr:cNvCxnSpPr/>
      </xdr:nvCxnSpPr>
      <xdr:spPr>
        <a:xfrm>
          <a:off x="15671800" y="99415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168910</xdr:rowOff>
    </xdr:to>
    <xdr:cxnSp macro="">
      <xdr:nvCxnSpPr>
        <xdr:cNvPr id="252" name="直線コネクタ 251"/>
        <xdr:cNvCxnSpPr/>
      </xdr:nvCxnSpPr>
      <xdr:spPr>
        <a:xfrm>
          <a:off x="14782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100330</xdr:rowOff>
    </xdr:to>
    <xdr:cxnSp macro="">
      <xdr:nvCxnSpPr>
        <xdr:cNvPr id="255" name="直線コネクタ 254"/>
        <xdr:cNvCxnSpPr/>
      </xdr:nvCxnSpPr>
      <xdr:spPr>
        <a:xfrm>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77470</xdr:rowOff>
    </xdr:to>
    <xdr:cxnSp macro="">
      <xdr:nvCxnSpPr>
        <xdr:cNvPr id="258" name="直線コネクタ 257"/>
        <xdr:cNvCxnSpPr/>
      </xdr:nvCxnSpPr>
      <xdr:spPr>
        <a:xfrm>
          <a:off x="13004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0" name="楕円 269"/>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1" name="テキスト ボックス 270"/>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2" name="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5" name="テキスト ボックス 274"/>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保育所運営費補助金等が減少したものの、やまと広域環境衛生事務組合負担金や奈良県広域消防事務組合負担金の増加により前年度に比べて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今後も団体等に対する補助金や協議会等の負担金について、事業効果や目的、団体の状況等を精査し、内容の見直しや終期の設定、廃止・縮減に努める。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51562</xdr:rowOff>
    </xdr:to>
    <xdr:cxnSp macro="">
      <xdr:nvCxnSpPr>
        <xdr:cNvPr id="307" name="直線コネクタ 306"/>
        <xdr:cNvCxnSpPr/>
      </xdr:nvCxnSpPr>
      <xdr:spPr>
        <a:xfrm>
          <a:off x="15671800" y="6331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159004</xdr:rowOff>
    </xdr:to>
    <xdr:cxnSp macro="">
      <xdr:nvCxnSpPr>
        <xdr:cNvPr id="310" name="直線コネクタ 309"/>
        <xdr:cNvCxnSpPr/>
      </xdr:nvCxnSpPr>
      <xdr:spPr>
        <a:xfrm>
          <a:off x="14782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13" name="直線コネクタ 312"/>
        <xdr:cNvCxnSpPr/>
      </xdr:nvCxnSpPr>
      <xdr:spPr>
        <a:xfrm flipV="1">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6" name="直線コネクタ 315"/>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多額の借入を行った生涯学習センター建設事業（平成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年完成）の償還ピークは過ぎたが、大型事業の増加により比率は上昇傾向にある。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また、数年後には広域ごみ処理施設建設事業や道の駅建設事業等の大型事業の償還が増えることから、今後比率の上昇を抑えるよう計画的な地方債の新規発行に努める。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58420</xdr:rowOff>
    </xdr:to>
    <xdr:cxnSp macro="">
      <xdr:nvCxnSpPr>
        <xdr:cNvPr id="368" name="直線コネクタ 367"/>
        <xdr:cNvCxnSpPr/>
      </xdr:nvCxnSpPr>
      <xdr:spPr>
        <a:xfrm flipV="1">
          <a:off x="3987800" y="1339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58420</xdr:rowOff>
    </xdr:to>
    <xdr:cxnSp macro="">
      <xdr:nvCxnSpPr>
        <xdr:cNvPr id="371" name="直線コネクタ 370"/>
        <xdr:cNvCxnSpPr/>
      </xdr:nvCxnSpPr>
      <xdr:spPr>
        <a:xfrm>
          <a:off x="3098800" y="1334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73661</xdr:rowOff>
    </xdr:to>
    <xdr:cxnSp macro="">
      <xdr:nvCxnSpPr>
        <xdr:cNvPr id="374" name="直線コネクタ 373"/>
        <xdr:cNvCxnSpPr/>
      </xdr:nvCxnSpPr>
      <xdr:spPr>
        <a:xfrm flipV="1">
          <a:off x="2209800" y="13347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73661</xdr:rowOff>
    </xdr:to>
    <xdr:cxnSp macro="">
      <xdr:nvCxnSpPr>
        <xdr:cNvPr id="377" name="直線コネクタ 376"/>
        <xdr:cNvCxnSpPr/>
      </xdr:nvCxnSpPr>
      <xdr:spPr>
        <a:xfrm>
          <a:off x="1320800" y="13393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7" name="楕円 386"/>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88"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1" name="楕円 390"/>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2" name="テキスト ボックス 391"/>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3" name="楕円 392"/>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4" name="テキスト ボックス 393"/>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5" name="楕円 394"/>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6" name="テキスト ボックス 395"/>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繰出金や補助費等がの経常一般財源が増加したことから、前年度に比べて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ポイント上昇した。今後も引き続き経常経費の削減に努める。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28702</xdr:rowOff>
    </xdr:to>
    <xdr:cxnSp macro="">
      <xdr:nvCxnSpPr>
        <xdr:cNvPr id="427" name="直線コネクタ 426"/>
        <xdr:cNvCxnSpPr/>
      </xdr:nvCxnSpPr>
      <xdr:spPr>
        <a:xfrm>
          <a:off x="15671800" y="134040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30987</xdr:rowOff>
    </xdr:to>
    <xdr:cxnSp macro="">
      <xdr:nvCxnSpPr>
        <xdr:cNvPr id="430" name="直線コネクタ 429"/>
        <xdr:cNvCxnSpPr/>
      </xdr:nvCxnSpPr>
      <xdr:spPr>
        <a:xfrm>
          <a:off x="14782800" y="132989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101854</xdr:rowOff>
    </xdr:to>
    <xdr:cxnSp macro="">
      <xdr:nvCxnSpPr>
        <xdr:cNvPr id="433" name="直線コネクタ 432"/>
        <xdr:cNvCxnSpPr/>
      </xdr:nvCxnSpPr>
      <xdr:spPr>
        <a:xfrm flipV="1">
          <a:off x="13893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101854</xdr:rowOff>
    </xdr:to>
    <xdr:cxnSp macro="">
      <xdr:nvCxnSpPr>
        <xdr:cNvPr id="436" name="直線コネクタ 435"/>
        <xdr:cNvCxnSpPr/>
      </xdr:nvCxnSpPr>
      <xdr:spPr>
        <a:xfrm>
          <a:off x="13004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46" name="楕円 445"/>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47"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8" name="楕円 447"/>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9" name="テキスト ボックス 448"/>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1" name="テキスト ボックス 45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2" name="楕円 451"/>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3" name="テキスト ボックス 452"/>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4" name="楕円 453"/>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5" name="テキスト ボックス 454"/>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104151</xdr:rowOff>
    </xdr:from>
    <xdr:to>
      <xdr:col>29</xdr:col>
      <xdr:colOff>127000</xdr:colOff>
      <xdr:row>17</xdr:row>
      <xdr:rowOff>109458</xdr:rowOff>
    </xdr:to>
    <xdr:cxnSp macro="">
      <xdr:nvCxnSpPr>
        <xdr:cNvPr id="52" name="直線コネクタ 51"/>
        <xdr:cNvCxnSpPr/>
      </xdr:nvCxnSpPr>
      <xdr:spPr bwMode="auto">
        <a:xfrm>
          <a:off x="5003800" y="3066426"/>
          <a:ext cx="6477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94234</xdr:rowOff>
    </xdr:from>
    <xdr:ext cx="762000" cy="259045"/>
    <xdr:sp macro="" textlink="">
      <xdr:nvSpPr>
        <xdr:cNvPr id="53" name="人口1人当たり決算額の推移平均値テキスト130"/>
        <xdr:cNvSpPr txBox="1"/>
      </xdr:nvSpPr>
      <xdr:spPr>
        <a:xfrm>
          <a:off x="5740400" y="305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104151</xdr:rowOff>
    </xdr:from>
    <xdr:to>
      <xdr:col>26</xdr:col>
      <xdr:colOff>50800</xdr:colOff>
      <xdr:row>17</xdr:row>
      <xdr:rowOff>108266</xdr:rowOff>
    </xdr:to>
    <xdr:cxnSp macro="">
      <xdr:nvCxnSpPr>
        <xdr:cNvPr id="55" name="直線コネクタ 54"/>
        <xdr:cNvCxnSpPr/>
      </xdr:nvCxnSpPr>
      <xdr:spPr bwMode="auto">
        <a:xfrm flipV="1">
          <a:off x="4305300" y="3066426"/>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108266</xdr:rowOff>
    </xdr:from>
    <xdr:to>
      <xdr:col>22</xdr:col>
      <xdr:colOff>114300</xdr:colOff>
      <xdr:row>17</xdr:row>
      <xdr:rowOff>147242</xdr:rowOff>
    </xdr:to>
    <xdr:cxnSp macro="">
      <xdr:nvCxnSpPr>
        <xdr:cNvPr id="58" name="直線コネクタ 57"/>
        <xdr:cNvCxnSpPr/>
      </xdr:nvCxnSpPr>
      <xdr:spPr bwMode="auto">
        <a:xfrm flipV="1">
          <a:off x="3606800" y="3070541"/>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147242</xdr:rowOff>
    </xdr:from>
    <xdr:to>
      <xdr:col>18</xdr:col>
      <xdr:colOff>177800</xdr:colOff>
      <xdr:row>18</xdr:row>
      <xdr:rowOff>37449</xdr:rowOff>
    </xdr:to>
    <xdr:cxnSp macro="">
      <xdr:nvCxnSpPr>
        <xdr:cNvPr id="61" name="直線コネクタ 60"/>
        <xdr:cNvCxnSpPr/>
      </xdr:nvCxnSpPr>
      <xdr:spPr bwMode="auto">
        <a:xfrm flipV="1">
          <a:off x="2908300" y="3109517"/>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58658</xdr:rowOff>
    </xdr:from>
    <xdr:to>
      <xdr:col>29</xdr:col>
      <xdr:colOff>177800</xdr:colOff>
      <xdr:row>17</xdr:row>
      <xdr:rowOff>160258</xdr:rowOff>
    </xdr:to>
    <xdr:sp macro="" textlink="">
      <xdr:nvSpPr>
        <xdr:cNvPr id="71" name="楕円 70"/>
        <xdr:cNvSpPr/>
      </xdr:nvSpPr>
      <xdr:spPr bwMode="auto">
        <a:xfrm>
          <a:off x="56007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75185</xdr:rowOff>
    </xdr:from>
    <xdr:ext cx="762000" cy="259045"/>
    <xdr:sp macro="" textlink="">
      <xdr:nvSpPr>
        <xdr:cNvPr id="72" name="人口1人当たり決算額の推移該当値テキスト130"/>
        <xdr:cNvSpPr txBox="1"/>
      </xdr:nvSpPr>
      <xdr:spPr>
        <a:xfrm>
          <a:off x="5740400" y="286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53351</xdr:rowOff>
    </xdr:from>
    <xdr:to>
      <xdr:col>26</xdr:col>
      <xdr:colOff>101600</xdr:colOff>
      <xdr:row>17</xdr:row>
      <xdr:rowOff>154951</xdr:rowOff>
    </xdr:to>
    <xdr:sp macro="" textlink="">
      <xdr:nvSpPr>
        <xdr:cNvPr id="73" name="楕円 72"/>
        <xdr:cNvSpPr/>
      </xdr:nvSpPr>
      <xdr:spPr bwMode="auto">
        <a:xfrm>
          <a:off x="49530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165128</xdr:rowOff>
    </xdr:from>
    <xdr:ext cx="736600" cy="259045"/>
    <xdr:sp macro="" textlink="">
      <xdr:nvSpPr>
        <xdr:cNvPr id="74" name="テキスト ボックス 73"/>
        <xdr:cNvSpPr txBox="1"/>
      </xdr:nvSpPr>
      <xdr:spPr>
        <a:xfrm>
          <a:off x="4622800" y="2784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57466</xdr:rowOff>
    </xdr:from>
    <xdr:to>
      <xdr:col>22</xdr:col>
      <xdr:colOff>165100</xdr:colOff>
      <xdr:row>17</xdr:row>
      <xdr:rowOff>159066</xdr:rowOff>
    </xdr:to>
    <xdr:sp macro="" textlink="">
      <xdr:nvSpPr>
        <xdr:cNvPr id="75" name="楕円 74"/>
        <xdr:cNvSpPr/>
      </xdr:nvSpPr>
      <xdr:spPr bwMode="auto">
        <a:xfrm>
          <a:off x="4254500" y="301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169243</xdr:rowOff>
    </xdr:from>
    <xdr:ext cx="762000" cy="259045"/>
    <xdr:sp macro="" textlink="">
      <xdr:nvSpPr>
        <xdr:cNvPr id="76" name="テキスト ボックス 75"/>
        <xdr:cNvSpPr txBox="1"/>
      </xdr:nvSpPr>
      <xdr:spPr>
        <a:xfrm>
          <a:off x="3924300" y="278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96442</xdr:rowOff>
    </xdr:from>
    <xdr:to>
      <xdr:col>19</xdr:col>
      <xdr:colOff>38100</xdr:colOff>
      <xdr:row>18</xdr:row>
      <xdr:rowOff>26592</xdr:rowOff>
    </xdr:to>
    <xdr:sp macro="" textlink="">
      <xdr:nvSpPr>
        <xdr:cNvPr id="77" name="楕円 76"/>
        <xdr:cNvSpPr/>
      </xdr:nvSpPr>
      <xdr:spPr bwMode="auto">
        <a:xfrm>
          <a:off x="3556000" y="305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11369</xdr:rowOff>
    </xdr:from>
    <xdr:ext cx="762000" cy="259045"/>
    <xdr:sp macro="" textlink="">
      <xdr:nvSpPr>
        <xdr:cNvPr id="78" name="テキスト ボックス 77"/>
        <xdr:cNvSpPr txBox="1"/>
      </xdr:nvSpPr>
      <xdr:spPr>
        <a:xfrm>
          <a:off x="3225800" y="314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158099</xdr:rowOff>
    </xdr:from>
    <xdr:to>
      <xdr:col>15</xdr:col>
      <xdr:colOff>101600</xdr:colOff>
      <xdr:row>18</xdr:row>
      <xdr:rowOff>88249</xdr:rowOff>
    </xdr:to>
    <xdr:sp macro="" textlink="">
      <xdr:nvSpPr>
        <xdr:cNvPr id="79" name="楕円 78"/>
        <xdr:cNvSpPr/>
      </xdr:nvSpPr>
      <xdr:spPr bwMode="auto">
        <a:xfrm>
          <a:off x="2857500" y="312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73025</xdr:rowOff>
    </xdr:from>
    <xdr:ext cx="762000" cy="259045"/>
    <xdr:sp macro="" textlink="">
      <xdr:nvSpPr>
        <xdr:cNvPr id="80" name="テキスト ボックス 79"/>
        <xdr:cNvSpPr txBox="1"/>
      </xdr:nvSpPr>
      <xdr:spPr>
        <a:xfrm>
          <a:off x="2527300" y="32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158972</xdr:rowOff>
    </xdr:from>
    <xdr:to>
      <xdr:col>29</xdr:col>
      <xdr:colOff>127000</xdr:colOff>
      <xdr:row>35</xdr:row>
      <xdr:rowOff>248680</xdr:rowOff>
    </xdr:to>
    <xdr:cxnSp macro="">
      <xdr:nvCxnSpPr>
        <xdr:cNvPr id="115" name="直線コネクタ 114"/>
        <xdr:cNvCxnSpPr/>
      </xdr:nvCxnSpPr>
      <xdr:spPr bwMode="auto">
        <a:xfrm flipV="1">
          <a:off x="5003800" y="6769322"/>
          <a:ext cx="647700" cy="8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248680</xdr:rowOff>
    </xdr:from>
    <xdr:to>
      <xdr:col>26</xdr:col>
      <xdr:colOff>50800</xdr:colOff>
      <xdr:row>35</xdr:row>
      <xdr:rowOff>325359</xdr:rowOff>
    </xdr:to>
    <xdr:cxnSp macro="">
      <xdr:nvCxnSpPr>
        <xdr:cNvPr id="118" name="直線コネクタ 117"/>
        <xdr:cNvCxnSpPr/>
      </xdr:nvCxnSpPr>
      <xdr:spPr bwMode="auto">
        <a:xfrm flipV="1">
          <a:off x="4305300" y="6859030"/>
          <a:ext cx="698500" cy="7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325359</xdr:rowOff>
    </xdr:from>
    <xdr:to>
      <xdr:col>22</xdr:col>
      <xdr:colOff>114300</xdr:colOff>
      <xdr:row>35</xdr:row>
      <xdr:rowOff>331825</xdr:rowOff>
    </xdr:to>
    <xdr:cxnSp macro="">
      <xdr:nvCxnSpPr>
        <xdr:cNvPr id="121" name="直線コネクタ 120"/>
        <xdr:cNvCxnSpPr/>
      </xdr:nvCxnSpPr>
      <xdr:spPr bwMode="auto">
        <a:xfrm flipV="1">
          <a:off x="3606800" y="6935709"/>
          <a:ext cx="698500" cy="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310239</xdr:rowOff>
    </xdr:from>
    <xdr:to>
      <xdr:col>18</xdr:col>
      <xdr:colOff>177800</xdr:colOff>
      <xdr:row>35</xdr:row>
      <xdr:rowOff>331825</xdr:rowOff>
    </xdr:to>
    <xdr:cxnSp macro="">
      <xdr:nvCxnSpPr>
        <xdr:cNvPr id="124" name="直線コネクタ 123"/>
        <xdr:cNvCxnSpPr/>
      </xdr:nvCxnSpPr>
      <xdr:spPr bwMode="auto">
        <a:xfrm>
          <a:off x="2908300" y="692058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108172</xdr:rowOff>
    </xdr:from>
    <xdr:to>
      <xdr:col>29</xdr:col>
      <xdr:colOff>177800</xdr:colOff>
      <xdr:row>35</xdr:row>
      <xdr:rowOff>209772</xdr:rowOff>
    </xdr:to>
    <xdr:sp macro="" textlink="">
      <xdr:nvSpPr>
        <xdr:cNvPr id="134" name="楕円 133"/>
        <xdr:cNvSpPr/>
      </xdr:nvSpPr>
      <xdr:spPr bwMode="auto">
        <a:xfrm>
          <a:off x="5600700" y="671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296149</xdr:rowOff>
    </xdr:from>
    <xdr:ext cx="762000" cy="259045"/>
    <xdr:sp macro="" textlink="">
      <xdr:nvSpPr>
        <xdr:cNvPr id="135" name="人口1人当たり決算額の推移該当値テキスト445"/>
        <xdr:cNvSpPr txBox="1"/>
      </xdr:nvSpPr>
      <xdr:spPr>
        <a:xfrm>
          <a:off x="5740400" y="65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197880</xdr:rowOff>
    </xdr:from>
    <xdr:to>
      <xdr:col>26</xdr:col>
      <xdr:colOff>101600</xdr:colOff>
      <xdr:row>35</xdr:row>
      <xdr:rowOff>299480</xdr:rowOff>
    </xdr:to>
    <xdr:sp macro="" textlink="">
      <xdr:nvSpPr>
        <xdr:cNvPr id="136" name="楕円 135"/>
        <xdr:cNvSpPr/>
      </xdr:nvSpPr>
      <xdr:spPr bwMode="auto">
        <a:xfrm>
          <a:off x="49530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309657</xdr:rowOff>
    </xdr:from>
    <xdr:ext cx="736600" cy="259045"/>
    <xdr:sp macro="" textlink="">
      <xdr:nvSpPr>
        <xdr:cNvPr id="137" name="テキスト ボックス 136"/>
        <xdr:cNvSpPr txBox="1"/>
      </xdr:nvSpPr>
      <xdr:spPr>
        <a:xfrm>
          <a:off x="4622800" y="657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274559</xdr:rowOff>
    </xdr:from>
    <xdr:to>
      <xdr:col>22</xdr:col>
      <xdr:colOff>165100</xdr:colOff>
      <xdr:row>36</xdr:row>
      <xdr:rowOff>33259</xdr:rowOff>
    </xdr:to>
    <xdr:sp macro="" textlink="">
      <xdr:nvSpPr>
        <xdr:cNvPr id="138" name="楕円 137"/>
        <xdr:cNvSpPr/>
      </xdr:nvSpPr>
      <xdr:spPr bwMode="auto">
        <a:xfrm>
          <a:off x="4254500" y="688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18036</xdr:rowOff>
    </xdr:from>
    <xdr:ext cx="762000" cy="259045"/>
    <xdr:sp macro="" textlink="">
      <xdr:nvSpPr>
        <xdr:cNvPr id="139" name="テキスト ボックス 138"/>
        <xdr:cNvSpPr txBox="1"/>
      </xdr:nvSpPr>
      <xdr:spPr>
        <a:xfrm>
          <a:off x="3924300" y="6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281025</xdr:rowOff>
    </xdr:from>
    <xdr:to>
      <xdr:col>19</xdr:col>
      <xdr:colOff>38100</xdr:colOff>
      <xdr:row>36</xdr:row>
      <xdr:rowOff>39725</xdr:rowOff>
    </xdr:to>
    <xdr:sp macro="" textlink="">
      <xdr:nvSpPr>
        <xdr:cNvPr id="140" name="楕円 139"/>
        <xdr:cNvSpPr/>
      </xdr:nvSpPr>
      <xdr:spPr bwMode="auto">
        <a:xfrm>
          <a:off x="3556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24502</xdr:rowOff>
    </xdr:from>
    <xdr:ext cx="762000" cy="259045"/>
    <xdr:sp macro="" textlink="">
      <xdr:nvSpPr>
        <xdr:cNvPr id="141" name="テキスト ボックス 140"/>
        <xdr:cNvSpPr txBox="1"/>
      </xdr:nvSpPr>
      <xdr:spPr>
        <a:xfrm>
          <a:off x="32258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259439</xdr:rowOff>
    </xdr:from>
    <xdr:to>
      <xdr:col>15</xdr:col>
      <xdr:colOff>101600</xdr:colOff>
      <xdr:row>36</xdr:row>
      <xdr:rowOff>18139</xdr:rowOff>
    </xdr:to>
    <xdr:sp macro="" textlink="">
      <xdr:nvSpPr>
        <xdr:cNvPr id="142" name="楕円 141"/>
        <xdr:cNvSpPr/>
      </xdr:nvSpPr>
      <xdr:spPr bwMode="auto">
        <a:xfrm>
          <a:off x="2857500" y="686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2916</xdr:rowOff>
    </xdr:from>
    <xdr:ext cx="762000" cy="259045"/>
    <xdr:sp macro="" textlink="">
      <xdr:nvSpPr>
        <xdr:cNvPr id="143" name="テキスト ボックス 142"/>
        <xdr:cNvSpPr txBox="1"/>
      </xdr:nvSpPr>
      <xdr:spPr>
        <a:xfrm>
          <a:off x="2527300" y="695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163850</xdr:rowOff>
    </xdr:from>
    <xdr:to>
      <xdr:col>24</xdr:col>
      <xdr:colOff>63500</xdr:colOff>
      <xdr:row>35</xdr:row>
      <xdr:rowOff>169614</xdr:rowOff>
    </xdr:to>
    <xdr:cxnSp macro="">
      <xdr:nvCxnSpPr>
        <xdr:cNvPr id="63" name="直線コネクタ 62"/>
        <xdr:cNvCxnSpPr/>
      </xdr:nvCxnSpPr>
      <xdr:spPr>
        <a:xfrm>
          <a:off x="3797300" y="6164600"/>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156388</xdr:rowOff>
    </xdr:from>
    <xdr:to>
      <xdr:col>19</xdr:col>
      <xdr:colOff>177800</xdr:colOff>
      <xdr:row>35</xdr:row>
      <xdr:rowOff>163850</xdr:rowOff>
    </xdr:to>
    <xdr:cxnSp macro="">
      <xdr:nvCxnSpPr>
        <xdr:cNvPr id="66" name="直線コネクタ 65"/>
        <xdr:cNvCxnSpPr/>
      </xdr:nvCxnSpPr>
      <xdr:spPr>
        <a:xfrm>
          <a:off x="2908300" y="6157138"/>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156388</xdr:rowOff>
    </xdr:from>
    <xdr:to>
      <xdr:col>15</xdr:col>
      <xdr:colOff>50800</xdr:colOff>
      <xdr:row>35</xdr:row>
      <xdr:rowOff>171279</xdr:rowOff>
    </xdr:to>
    <xdr:cxnSp macro="">
      <xdr:nvCxnSpPr>
        <xdr:cNvPr id="69" name="直線コネクタ 68"/>
        <xdr:cNvCxnSpPr/>
      </xdr:nvCxnSpPr>
      <xdr:spPr>
        <a:xfrm flipV="1">
          <a:off x="2019300" y="6157138"/>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171279</xdr:rowOff>
    </xdr:from>
    <xdr:to>
      <xdr:col>10</xdr:col>
      <xdr:colOff>114300</xdr:colOff>
      <xdr:row>36</xdr:row>
      <xdr:rowOff>14982</xdr:rowOff>
    </xdr:to>
    <xdr:cxnSp macro="">
      <xdr:nvCxnSpPr>
        <xdr:cNvPr id="72" name="直線コネクタ 71"/>
        <xdr:cNvCxnSpPr/>
      </xdr:nvCxnSpPr>
      <xdr:spPr>
        <a:xfrm flipV="1">
          <a:off x="1130300" y="617202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118814</xdr:rowOff>
    </xdr:from>
    <xdr:to>
      <xdr:col>24</xdr:col>
      <xdr:colOff>114300</xdr:colOff>
      <xdr:row>36</xdr:row>
      <xdr:rowOff>48964</xdr:rowOff>
    </xdr:to>
    <xdr:sp macro="" textlink="">
      <xdr:nvSpPr>
        <xdr:cNvPr id="82" name="楕円 81"/>
        <xdr:cNvSpPr/>
      </xdr:nvSpPr>
      <xdr:spPr>
        <a:xfrm>
          <a:off x="4584700" y="61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141691</xdr:rowOff>
    </xdr:from>
    <xdr:ext cx="534377" cy="259045"/>
    <xdr:sp macro="" textlink="">
      <xdr:nvSpPr>
        <xdr:cNvPr id="83" name="人件費該当値テキスト"/>
        <xdr:cNvSpPr txBox="1"/>
      </xdr:nvSpPr>
      <xdr:spPr>
        <a:xfrm>
          <a:off x="4686300" y="59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113050</xdr:rowOff>
    </xdr:from>
    <xdr:to>
      <xdr:col>20</xdr:col>
      <xdr:colOff>38100</xdr:colOff>
      <xdr:row>36</xdr:row>
      <xdr:rowOff>43200</xdr:rowOff>
    </xdr:to>
    <xdr:sp macro="" textlink="">
      <xdr:nvSpPr>
        <xdr:cNvPr id="84" name="楕円 83"/>
        <xdr:cNvSpPr/>
      </xdr:nvSpPr>
      <xdr:spPr>
        <a:xfrm>
          <a:off x="3746500" y="61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59727</xdr:rowOff>
    </xdr:from>
    <xdr:ext cx="534377" cy="259045"/>
    <xdr:sp macro="" textlink="">
      <xdr:nvSpPr>
        <xdr:cNvPr id="85" name="テキスト ボックス 84"/>
        <xdr:cNvSpPr txBox="1"/>
      </xdr:nvSpPr>
      <xdr:spPr>
        <a:xfrm>
          <a:off x="3530111" y="58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105588</xdr:rowOff>
    </xdr:from>
    <xdr:to>
      <xdr:col>15</xdr:col>
      <xdr:colOff>101600</xdr:colOff>
      <xdr:row>36</xdr:row>
      <xdr:rowOff>35738</xdr:rowOff>
    </xdr:to>
    <xdr:sp macro="" textlink="">
      <xdr:nvSpPr>
        <xdr:cNvPr id="86" name="楕円 85"/>
        <xdr:cNvSpPr/>
      </xdr:nvSpPr>
      <xdr:spPr>
        <a:xfrm>
          <a:off x="2857500" y="61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52265</xdr:rowOff>
    </xdr:from>
    <xdr:ext cx="534377" cy="259045"/>
    <xdr:sp macro="" textlink="">
      <xdr:nvSpPr>
        <xdr:cNvPr id="87" name="テキスト ボックス 86"/>
        <xdr:cNvSpPr txBox="1"/>
      </xdr:nvSpPr>
      <xdr:spPr>
        <a:xfrm>
          <a:off x="2641111" y="58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120479</xdr:rowOff>
    </xdr:from>
    <xdr:to>
      <xdr:col>10</xdr:col>
      <xdr:colOff>165100</xdr:colOff>
      <xdr:row>36</xdr:row>
      <xdr:rowOff>50629</xdr:rowOff>
    </xdr:to>
    <xdr:sp macro="" textlink="">
      <xdr:nvSpPr>
        <xdr:cNvPr id="88" name="楕円 87"/>
        <xdr:cNvSpPr/>
      </xdr:nvSpPr>
      <xdr:spPr>
        <a:xfrm>
          <a:off x="1968500" y="6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41756</xdr:rowOff>
    </xdr:from>
    <xdr:ext cx="534377" cy="259045"/>
    <xdr:sp macro="" textlink="">
      <xdr:nvSpPr>
        <xdr:cNvPr id="89" name="テキスト ボックス 88"/>
        <xdr:cNvSpPr txBox="1"/>
      </xdr:nvSpPr>
      <xdr:spPr>
        <a:xfrm>
          <a:off x="1752111" y="62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135632</xdr:rowOff>
    </xdr:from>
    <xdr:to>
      <xdr:col>6</xdr:col>
      <xdr:colOff>38100</xdr:colOff>
      <xdr:row>36</xdr:row>
      <xdr:rowOff>65782</xdr:rowOff>
    </xdr:to>
    <xdr:sp macro="" textlink="">
      <xdr:nvSpPr>
        <xdr:cNvPr id="90" name="楕円 89"/>
        <xdr:cNvSpPr/>
      </xdr:nvSpPr>
      <xdr:spPr>
        <a:xfrm>
          <a:off x="1079500" y="61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56909</xdr:rowOff>
    </xdr:from>
    <xdr:ext cx="534377" cy="259045"/>
    <xdr:sp macro="" textlink="">
      <xdr:nvSpPr>
        <xdr:cNvPr id="91" name="テキスト ボックス 90"/>
        <xdr:cNvSpPr txBox="1"/>
      </xdr:nvSpPr>
      <xdr:spPr>
        <a:xfrm>
          <a:off x="863111" y="62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166892</xdr:rowOff>
    </xdr:from>
    <xdr:to>
      <xdr:col>24</xdr:col>
      <xdr:colOff>63500</xdr:colOff>
      <xdr:row>58</xdr:row>
      <xdr:rowOff>51014</xdr:rowOff>
    </xdr:to>
    <xdr:cxnSp macro="">
      <xdr:nvCxnSpPr>
        <xdr:cNvPr id="123" name="直線コネクタ 122"/>
        <xdr:cNvCxnSpPr/>
      </xdr:nvCxnSpPr>
      <xdr:spPr>
        <a:xfrm>
          <a:off x="3797300" y="9939542"/>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166892</xdr:rowOff>
    </xdr:from>
    <xdr:to>
      <xdr:col>19</xdr:col>
      <xdr:colOff>177800</xdr:colOff>
      <xdr:row>58</xdr:row>
      <xdr:rowOff>45800</xdr:rowOff>
    </xdr:to>
    <xdr:cxnSp macro="">
      <xdr:nvCxnSpPr>
        <xdr:cNvPr id="126" name="直線コネクタ 125"/>
        <xdr:cNvCxnSpPr/>
      </xdr:nvCxnSpPr>
      <xdr:spPr>
        <a:xfrm flipV="1">
          <a:off x="2908300" y="9939542"/>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45800</xdr:rowOff>
    </xdr:from>
    <xdr:to>
      <xdr:col>15</xdr:col>
      <xdr:colOff>50800</xdr:colOff>
      <xdr:row>58</xdr:row>
      <xdr:rowOff>103722</xdr:rowOff>
    </xdr:to>
    <xdr:cxnSp macro="">
      <xdr:nvCxnSpPr>
        <xdr:cNvPr id="129" name="直線コネクタ 128"/>
        <xdr:cNvCxnSpPr/>
      </xdr:nvCxnSpPr>
      <xdr:spPr>
        <a:xfrm flipV="1">
          <a:off x="2019300" y="9989900"/>
          <a:ext cx="8890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94132</xdr:rowOff>
    </xdr:from>
    <xdr:to>
      <xdr:col>10</xdr:col>
      <xdr:colOff>114300</xdr:colOff>
      <xdr:row>58</xdr:row>
      <xdr:rowOff>103722</xdr:rowOff>
    </xdr:to>
    <xdr:cxnSp macro="">
      <xdr:nvCxnSpPr>
        <xdr:cNvPr id="132" name="直線コネクタ 131"/>
        <xdr:cNvCxnSpPr/>
      </xdr:nvCxnSpPr>
      <xdr:spPr>
        <a:xfrm>
          <a:off x="1130300" y="10038232"/>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214</xdr:rowOff>
    </xdr:from>
    <xdr:to>
      <xdr:col>24</xdr:col>
      <xdr:colOff>114300</xdr:colOff>
      <xdr:row>58</xdr:row>
      <xdr:rowOff>101814</xdr:rowOff>
    </xdr:to>
    <xdr:sp macro="" textlink="">
      <xdr:nvSpPr>
        <xdr:cNvPr id="142" name="楕円 141"/>
        <xdr:cNvSpPr/>
      </xdr:nvSpPr>
      <xdr:spPr>
        <a:xfrm>
          <a:off x="4584700" y="99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150091</xdr:rowOff>
    </xdr:from>
    <xdr:ext cx="534377" cy="259045"/>
    <xdr:sp macro="" textlink="">
      <xdr:nvSpPr>
        <xdr:cNvPr id="143" name="物件費該当値テキスト"/>
        <xdr:cNvSpPr txBox="1"/>
      </xdr:nvSpPr>
      <xdr:spPr>
        <a:xfrm>
          <a:off x="4686300" y="99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116092</xdr:rowOff>
    </xdr:from>
    <xdr:to>
      <xdr:col>20</xdr:col>
      <xdr:colOff>38100</xdr:colOff>
      <xdr:row>58</xdr:row>
      <xdr:rowOff>46242</xdr:rowOff>
    </xdr:to>
    <xdr:sp macro="" textlink="">
      <xdr:nvSpPr>
        <xdr:cNvPr id="144" name="楕円 143"/>
        <xdr:cNvSpPr/>
      </xdr:nvSpPr>
      <xdr:spPr>
        <a:xfrm>
          <a:off x="3746500" y="98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37369</xdr:rowOff>
    </xdr:from>
    <xdr:ext cx="534377" cy="259045"/>
    <xdr:sp macro="" textlink="">
      <xdr:nvSpPr>
        <xdr:cNvPr id="145" name="テキスト ボックス 144"/>
        <xdr:cNvSpPr txBox="1"/>
      </xdr:nvSpPr>
      <xdr:spPr>
        <a:xfrm>
          <a:off x="3530111" y="99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166450</xdr:rowOff>
    </xdr:from>
    <xdr:to>
      <xdr:col>15</xdr:col>
      <xdr:colOff>101600</xdr:colOff>
      <xdr:row>58</xdr:row>
      <xdr:rowOff>96600</xdr:rowOff>
    </xdr:to>
    <xdr:sp macro="" textlink="">
      <xdr:nvSpPr>
        <xdr:cNvPr id="146" name="楕円 145"/>
        <xdr:cNvSpPr/>
      </xdr:nvSpPr>
      <xdr:spPr>
        <a:xfrm>
          <a:off x="2857500" y="99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87727</xdr:rowOff>
    </xdr:from>
    <xdr:ext cx="534377" cy="259045"/>
    <xdr:sp macro="" textlink="">
      <xdr:nvSpPr>
        <xdr:cNvPr id="147" name="テキスト ボックス 146"/>
        <xdr:cNvSpPr txBox="1"/>
      </xdr:nvSpPr>
      <xdr:spPr>
        <a:xfrm>
          <a:off x="2641111" y="100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52922</xdr:rowOff>
    </xdr:from>
    <xdr:to>
      <xdr:col>10</xdr:col>
      <xdr:colOff>165100</xdr:colOff>
      <xdr:row>58</xdr:row>
      <xdr:rowOff>154522</xdr:rowOff>
    </xdr:to>
    <xdr:sp macro="" textlink="">
      <xdr:nvSpPr>
        <xdr:cNvPr id="148" name="楕円 147"/>
        <xdr:cNvSpPr/>
      </xdr:nvSpPr>
      <xdr:spPr>
        <a:xfrm>
          <a:off x="1968500" y="99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145649</xdr:rowOff>
    </xdr:from>
    <xdr:ext cx="534377" cy="259045"/>
    <xdr:sp macro="" textlink="">
      <xdr:nvSpPr>
        <xdr:cNvPr id="149" name="テキスト ボックス 148"/>
        <xdr:cNvSpPr txBox="1"/>
      </xdr:nvSpPr>
      <xdr:spPr>
        <a:xfrm>
          <a:off x="1752111" y="100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43332</xdr:rowOff>
    </xdr:from>
    <xdr:to>
      <xdr:col>6</xdr:col>
      <xdr:colOff>38100</xdr:colOff>
      <xdr:row>58</xdr:row>
      <xdr:rowOff>144932</xdr:rowOff>
    </xdr:to>
    <xdr:sp macro="" textlink="">
      <xdr:nvSpPr>
        <xdr:cNvPr id="150" name="楕円 149"/>
        <xdr:cNvSpPr/>
      </xdr:nvSpPr>
      <xdr:spPr>
        <a:xfrm>
          <a:off x="1079500" y="99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136059</xdr:rowOff>
    </xdr:from>
    <xdr:ext cx="534377" cy="259045"/>
    <xdr:sp macro="" textlink="">
      <xdr:nvSpPr>
        <xdr:cNvPr id="151" name="テキスト ボックス 150"/>
        <xdr:cNvSpPr txBox="1"/>
      </xdr:nvSpPr>
      <xdr:spPr>
        <a:xfrm>
          <a:off x="863111" y="100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40182</xdr:rowOff>
    </xdr:from>
    <xdr:to>
      <xdr:col>24</xdr:col>
      <xdr:colOff>63500</xdr:colOff>
      <xdr:row>78</xdr:row>
      <xdr:rowOff>54738</xdr:rowOff>
    </xdr:to>
    <xdr:cxnSp macro="">
      <xdr:nvCxnSpPr>
        <xdr:cNvPr id="180" name="直線コネクタ 179"/>
        <xdr:cNvCxnSpPr/>
      </xdr:nvCxnSpPr>
      <xdr:spPr>
        <a:xfrm>
          <a:off x="3797300" y="13413282"/>
          <a:ext cx="8382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5511</xdr:rowOff>
    </xdr:from>
    <xdr:to>
      <xdr:col>19</xdr:col>
      <xdr:colOff>177800</xdr:colOff>
      <xdr:row>78</xdr:row>
      <xdr:rowOff>40182</xdr:rowOff>
    </xdr:to>
    <xdr:cxnSp macro="">
      <xdr:nvCxnSpPr>
        <xdr:cNvPr id="183" name="直線コネクタ 182"/>
        <xdr:cNvCxnSpPr/>
      </xdr:nvCxnSpPr>
      <xdr:spPr>
        <a:xfrm>
          <a:off x="2908300" y="1337861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5511</xdr:rowOff>
    </xdr:from>
    <xdr:to>
      <xdr:col>15</xdr:col>
      <xdr:colOff>50800</xdr:colOff>
      <xdr:row>78</xdr:row>
      <xdr:rowOff>43687</xdr:rowOff>
    </xdr:to>
    <xdr:cxnSp macro="">
      <xdr:nvCxnSpPr>
        <xdr:cNvPr id="186" name="直線コネクタ 185"/>
        <xdr:cNvCxnSpPr/>
      </xdr:nvCxnSpPr>
      <xdr:spPr>
        <a:xfrm flipV="1">
          <a:off x="2019300" y="1337861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43687</xdr:rowOff>
    </xdr:from>
    <xdr:to>
      <xdr:col>10</xdr:col>
      <xdr:colOff>114300</xdr:colOff>
      <xdr:row>78</xdr:row>
      <xdr:rowOff>52070</xdr:rowOff>
    </xdr:to>
    <xdr:cxnSp macro="">
      <xdr:nvCxnSpPr>
        <xdr:cNvPr id="189" name="直線コネクタ 188"/>
        <xdr:cNvCxnSpPr/>
      </xdr:nvCxnSpPr>
      <xdr:spPr>
        <a:xfrm flipV="1">
          <a:off x="1130300" y="1341678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3938</xdr:rowOff>
    </xdr:from>
    <xdr:to>
      <xdr:col>24</xdr:col>
      <xdr:colOff>114300</xdr:colOff>
      <xdr:row>78</xdr:row>
      <xdr:rowOff>105538</xdr:rowOff>
    </xdr:to>
    <xdr:sp macro="" textlink="">
      <xdr:nvSpPr>
        <xdr:cNvPr id="199" name="楕円 198"/>
        <xdr:cNvSpPr/>
      </xdr:nvSpPr>
      <xdr:spPr>
        <a:xfrm>
          <a:off x="4584700" y="13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153815</xdr:rowOff>
    </xdr:from>
    <xdr:ext cx="469744" cy="259045"/>
    <xdr:sp macro="" textlink="">
      <xdr:nvSpPr>
        <xdr:cNvPr id="200" name="維持補修費該当値テキスト"/>
        <xdr:cNvSpPr txBox="1"/>
      </xdr:nvSpPr>
      <xdr:spPr>
        <a:xfrm>
          <a:off x="4686300" y="133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160832</xdr:rowOff>
    </xdr:from>
    <xdr:to>
      <xdr:col>20</xdr:col>
      <xdr:colOff>38100</xdr:colOff>
      <xdr:row>78</xdr:row>
      <xdr:rowOff>90982</xdr:rowOff>
    </xdr:to>
    <xdr:sp macro="" textlink="">
      <xdr:nvSpPr>
        <xdr:cNvPr id="201" name="楕円 200"/>
        <xdr:cNvSpPr/>
      </xdr:nvSpPr>
      <xdr:spPr>
        <a:xfrm>
          <a:off x="3746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82109</xdr:rowOff>
    </xdr:from>
    <xdr:ext cx="469744" cy="259045"/>
    <xdr:sp macro="" textlink="">
      <xdr:nvSpPr>
        <xdr:cNvPr id="202" name="テキスト ボックス 201"/>
        <xdr:cNvSpPr txBox="1"/>
      </xdr:nvSpPr>
      <xdr:spPr>
        <a:xfrm>
          <a:off x="3562428"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126161</xdr:rowOff>
    </xdr:from>
    <xdr:to>
      <xdr:col>15</xdr:col>
      <xdr:colOff>101600</xdr:colOff>
      <xdr:row>78</xdr:row>
      <xdr:rowOff>56311</xdr:rowOff>
    </xdr:to>
    <xdr:sp macro="" textlink="">
      <xdr:nvSpPr>
        <xdr:cNvPr id="203" name="楕円 202"/>
        <xdr:cNvSpPr/>
      </xdr:nvSpPr>
      <xdr:spPr>
        <a:xfrm>
          <a:off x="2857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47438</xdr:rowOff>
    </xdr:from>
    <xdr:ext cx="469744" cy="259045"/>
    <xdr:sp macro="" textlink="">
      <xdr:nvSpPr>
        <xdr:cNvPr id="204" name="テキスト ボックス 203"/>
        <xdr:cNvSpPr txBox="1"/>
      </xdr:nvSpPr>
      <xdr:spPr>
        <a:xfrm>
          <a:off x="2673428"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205" name="楕円 204"/>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206" name="テキスト ボックス 205"/>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1270</xdr:rowOff>
    </xdr:from>
    <xdr:to>
      <xdr:col>6</xdr:col>
      <xdr:colOff>38100</xdr:colOff>
      <xdr:row>78</xdr:row>
      <xdr:rowOff>102870</xdr:rowOff>
    </xdr:to>
    <xdr:sp macro="" textlink="">
      <xdr:nvSpPr>
        <xdr:cNvPr id="207" name="楕円 206"/>
        <xdr:cNvSpPr/>
      </xdr:nvSpPr>
      <xdr:spPr>
        <a:xfrm>
          <a:off x="107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93997</xdr:rowOff>
    </xdr:from>
    <xdr:ext cx="469744" cy="259045"/>
    <xdr:sp macro="" textlink="">
      <xdr:nvSpPr>
        <xdr:cNvPr id="208" name="テキスト ボックス 207"/>
        <xdr:cNvSpPr txBox="1"/>
      </xdr:nvSpPr>
      <xdr:spPr>
        <a:xfrm>
          <a:off x="895428"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62188</xdr:rowOff>
    </xdr:from>
    <xdr:to>
      <xdr:col>24</xdr:col>
      <xdr:colOff>63500</xdr:colOff>
      <xdr:row>97</xdr:row>
      <xdr:rowOff>80983</xdr:rowOff>
    </xdr:to>
    <xdr:cxnSp macro="">
      <xdr:nvCxnSpPr>
        <xdr:cNvPr id="240" name="直線コネクタ 239"/>
        <xdr:cNvCxnSpPr/>
      </xdr:nvCxnSpPr>
      <xdr:spPr>
        <a:xfrm flipV="1">
          <a:off x="3797300" y="16692838"/>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80983</xdr:rowOff>
    </xdr:from>
    <xdr:to>
      <xdr:col>19</xdr:col>
      <xdr:colOff>177800</xdr:colOff>
      <xdr:row>97</xdr:row>
      <xdr:rowOff>150216</xdr:rowOff>
    </xdr:to>
    <xdr:cxnSp macro="">
      <xdr:nvCxnSpPr>
        <xdr:cNvPr id="243" name="直線コネクタ 242"/>
        <xdr:cNvCxnSpPr/>
      </xdr:nvCxnSpPr>
      <xdr:spPr>
        <a:xfrm flipV="1">
          <a:off x="2908300" y="16711633"/>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150216</xdr:rowOff>
    </xdr:from>
    <xdr:to>
      <xdr:col>15</xdr:col>
      <xdr:colOff>50800</xdr:colOff>
      <xdr:row>98</xdr:row>
      <xdr:rowOff>25628</xdr:rowOff>
    </xdr:to>
    <xdr:cxnSp macro="">
      <xdr:nvCxnSpPr>
        <xdr:cNvPr id="246" name="直線コネクタ 245"/>
        <xdr:cNvCxnSpPr/>
      </xdr:nvCxnSpPr>
      <xdr:spPr>
        <a:xfrm flipV="1">
          <a:off x="2019300" y="16780866"/>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25628</xdr:rowOff>
    </xdr:from>
    <xdr:to>
      <xdr:col>10</xdr:col>
      <xdr:colOff>114300</xdr:colOff>
      <xdr:row>98</xdr:row>
      <xdr:rowOff>111207</xdr:rowOff>
    </xdr:to>
    <xdr:cxnSp macro="">
      <xdr:nvCxnSpPr>
        <xdr:cNvPr id="249" name="直線コネクタ 248"/>
        <xdr:cNvCxnSpPr/>
      </xdr:nvCxnSpPr>
      <xdr:spPr>
        <a:xfrm flipV="1">
          <a:off x="1130300" y="16827728"/>
          <a:ext cx="889000" cy="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11388</xdr:rowOff>
    </xdr:from>
    <xdr:to>
      <xdr:col>24</xdr:col>
      <xdr:colOff>114300</xdr:colOff>
      <xdr:row>97</xdr:row>
      <xdr:rowOff>112988</xdr:rowOff>
    </xdr:to>
    <xdr:sp macro="" textlink="">
      <xdr:nvSpPr>
        <xdr:cNvPr id="259" name="楕円 258"/>
        <xdr:cNvSpPr/>
      </xdr:nvSpPr>
      <xdr:spPr>
        <a:xfrm>
          <a:off x="4584700" y="166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161265</xdr:rowOff>
    </xdr:from>
    <xdr:ext cx="534377" cy="259045"/>
    <xdr:sp macro="" textlink="">
      <xdr:nvSpPr>
        <xdr:cNvPr id="260" name="扶助費該当値テキスト"/>
        <xdr:cNvSpPr txBox="1"/>
      </xdr:nvSpPr>
      <xdr:spPr>
        <a:xfrm>
          <a:off x="4686300" y="166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30183</xdr:rowOff>
    </xdr:from>
    <xdr:to>
      <xdr:col>20</xdr:col>
      <xdr:colOff>38100</xdr:colOff>
      <xdr:row>97</xdr:row>
      <xdr:rowOff>131783</xdr:rowOff>
    </xdr:to>
    <xdr:sp macro="" textlink="">
      <xdr:nvSpPr>
        <xdr:cNvPr id="261" name="楕円 260"/>
        <xdr:cNvSpPr/>
      </xdr:nvSpPr>
      <xdr:spPr>
        <a:xfrm>
          <a:off x="3746500" y="16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122910</xdr:rowOff>
    </xdr:from>
    <xdr:ext cx="534377" cy="259045"/>
    <xdr:sp macro="" textlink="">
      <xdr:nvSpPr>
        <xdr:cNvPr id="262" name="テキスト ボックス 261"/>
        <xdr:cNvSpPr txBox="1"/>
      </xdr:nvSpPr>
      <xdr:spPr>
        <a:xfrm>
          <a:off x="3530111" y="167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99416</xdr:rowOff>
    </xdr:from>
    <xdr:to>
      <xdr:col>15</xdr:col>
      <xdr:colOff>101600</xdr:colOff>
      <xdr:row>98</xdr:row>
      <xdr:rowOff>29566</xdr:rowOff>
    </xdr:to>
    <xdr:sp macro="" textlink="">
      <xdr:nvSpPr>
        <xdr:cNvPr id="263" name="楕円 262"/>
        <xdr:cNvSpPr/>
      </xdr:nvSpPr>
      <xdr:spPr>
        <a:xfrm>
          <a:off x="2857500" y="167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20693</xdr:rowOff>
    </xdr:from>
    <xdr:ext cx="534377" cy="259045"/>
    <xdr:sp macro="" textlink="">
      <xdr:nvSpPr>
        <xdr:cNvPr id="264" name="テキスト ボックス 263"/>
        <xdr:cNvSpPr txBox="1"/>
      </xdr:nvSpPr>
      <xdr:spPr>
        <a:xfrm>
          <a:off x="2641111" y="168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146278</xdr:rowOff>
    </xdr:from>
    <xdr:to>
      <xdr:col>10</xdr:col>
      <xdr:colOff>165100</xdr:colOff>
      <xdr:row>98</xdr:row>
      <xdr:rowOff>76428</xdr:rowOff>
    </xdr:to>
    <xdr:sp macro="" textlink="">
      <xdr:nvSpPr>
        <xdr:cNvPr id="265" name="楕円 264"/>
        <xdr:cNvSpPr/>
      </xdr:nvSpPr>
      <xdr:spPr>
        <a:xfrm>
          <a:off x="1968500" y="167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67555</xdr:rowOff>
    </xdr:from>
    <xdr:ext cx="534377" cy="259045"/>
    <xdr:sp macro="" textlink="">
      <xdr:nvSpPr>
        <xdr:cNvPr id="266" name="テキスト ボックス 265"/>
        <xdr:cNvSpPr txBox="1"/>
      </xdr:nvSpPr>
      <xdr:spPr>
        <a:xfrm>
          <a:off x="1752111" y="168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60407</xdr:rowOff>
    </xdr:from>
    <xdr:to>
      <xdr:col>6</xdr:col>
      <xdr:colOff>38100</xdr:colOff>
      <xdr:row>98</xdr:row>
      <xdr:rowOff>162007</xdr:rowOff>
    </xdr:to>
    <xdr:sp macro="" textlink="">
      <xdr:nvSpPr>
        <xdr:cNvPr id="267" name="楕円 266"/>
        <xdr:cNvSpPr/>
      </xdr:nvSpPr>
      <xdr:spPr>
        <a:xfrm>
          <a:off x="1079500" y="168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153134</xdr:rowOff>
    </xdr:from>
    <xdr:ext cx="534377" cy="259045"/>
    <xdr:sp macro="" textlink="">
      <xdr:nvSpPr>
        <xdr:cNvPr id="268" name="テキスト ボックス 267"/>
        <xdr:cNvSpPr txBox="1"/>
      </xdr:nvSpPr>
      <xdr:spPr>
        <a:xfrm>
          <a:off x="863111" y="169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147970</xdr:rowOff>
    </xdr:from>
    <xdr:to>
      <xdr:col>55</xdr:col>
      <xdr:colOff>0</xdr:colOff>
      <xdr:row>36</xdr:row>
      <xdr:rowOff>814</xdr:rowOff>
    </xdr:to>
    <xdr:cxnSp macro="">
      <xdr:nvCxnSpPr>
        <xdr:cNvPr id="293" name="直線コネクタ 292"/>
        <xdr:cNvCxnSpPr/>
      </xdr:nvCxnSpPr>
      <xdr:spPr>
        <a:xfrm flipV="1">
          <a:off x="9639300" y="6148720"/>
          <a:ext cx="8382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814</xdr:rowOff>
    </xdr:from>
    <xdr:to>
      <xdr:col>50</xdr:col>
      <xdr:colOff>114300</xdr:colOff>
      <xdr:row>36</xdr:row>
      <xdr:rowOff>101644</xdr:rowOff>
    </xdr:to>
    <xdr:cxnSp macro="">
      <xdr:nvCxnSpPr>
        <xdr:cNvPr id="296" name="直線コネクタ 295"/>
        <xdr:cNvCxnSpPr/>
      </xdr:nvCxnSpPr>
      <xdr:spPr>
        <a:xfrm flipV="1">
          <a:off x="8750300" y="6173014"/>
          <a:ext cx="889000" cy="10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101644</xdr:rowOff>
    </xdr:from>
    <xdr:to>
      <xdr:col>45</xdr:col>
      <xdr:colOff>177800</xdr:colOff>
      <xdr:row>36</xdr:row>
      <xdr:rowOff>164795</xdr:rowOff>
    </xdr:to>
    <xdr:cxnSp macro="">
      <xdr:nvCxnSpPr>
        <xdr:cNvPr id="299" name="直線コネクタ 298"/>
        <xdr:cNvCxnSpPr/>
      </xdr:nvCxnSpPr>
      <xdr:spPr>
        <a:xfrm flipV="1">
          <a:off x="7861300" y="6273844"/>
          <a:ext cx="889000" cy="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135825</xdr:rowOff>
    </xdr:from>
    <xdr:to>
      <xdr:col>41</xdr:col>
      <xdr:colOff>50800</xdr:colOff>
      <xdr:row>36</xdr:row>
      <xdr:rowOff>164795</xdr:rowOff>
    </xdr:to>
    <xdr:cxnSp macro="">
      <xdr:nvCxnSpPr>
        <xdr:cNvPr id="302" name="直線コネクタ 301"/>
        <xdr:cNvCxnSpPr/>
      </xdr:nvCxnSpPr>
      <xdr:spPr>
        <a:xfrm>
          <a:off x="6972300" y="6308025"/>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97170</xdr:rowOff>
    </xdr:from>
    <xdr:to>
      <xdr:col>55</xdr:col>
      <xdr:colOff>50800</xdr:colOff>
      <xdr:row>36</xdr:row>
      <xdr:rowOff>27320</xdr:rowOff>
    </xdr:to>
    <xdr:sp macro="" textlink="">
      <xdr:nvSpPr>
        <xdr:cNvPr id="312" name="楕円 311"/>
        <xdr:cNvSpPr/>
      </xdr:nvSpPr>
      <xdr:spPr>
        <a:xfrm>
          <a:off x="10426700" y="60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120047</xdr:rowOff>
    </xdr:from>
    <xdr:ext cx="534377" cy="259045"/>
    <xdr:sp macro="" textlink="">
      <xdr:nvSpPr>
        <xdr:cNvPr id="313" name="補助費等該当値テキスト"/>
        <xdr:cNvSpPr txBox="1"/>
      </xdr:nvSpPr>
      <xdr:spPr>
        <a:xfrm>
          <a:off x="10528300" y="59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121464</xdr:rowOff>
    </xdr:from>
    <xdr:to>
      <xdr:col>50</xdr:col>
      <xdr:colOff>165100</xdr:colOff>
      <xdr:row>36</xdr:row>
      <xdr:rowOff>51614</xdr:rowOff>
    </xdr:to>
    <xdr:sp macro="" textlink="">
      <xdr:nvSpPr>
        <xdr:cNvPr id="314" name="楕円 313"/>
        <xdr:cNvSpPr/>
      </xdr:nvSpPr>
      <xdr:spPr>
        <a:xfrm>
          <a:off x="9588500" y="61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68141</xdr:rowOff>
    </xdr:from>
    <xdr:ext cx="534377" cy="259045"/>
    <xdr:sp macro="" textlink="">
      <xdr:nvSpPr>
        <xdr:cNvPr id="315" name="テキスト ボックス 314"/>
        <xdr:cNvSpPr txBox="1"/>
      </xdr:nvSpPr>
      <xdr:spPr>
        <a:xfrm>
          <a:off x="9372111" y="58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50844</xdr:rowOff>
    </xdr:from>
    <xdr:to>
      <xdr:col>46</xdr:col>
      <xdr:colOff>38100</xdr:colOff>
      <xdr:row>36</xdr:row>
      <xdr:rowOff>152444</xdr:rowOff>
    </xdr:to>
    <xdr:sp macro="" textlink="">
      <xdr:nvSpPr>
        <xdr:cNvPr id="316" name="楕円 315"/>
        <xdr:cNvSpPr/>
      </xdr:nvSpPr>
      <xdr:spPr>
        <a:xfrm>
          <a:off x="8699500" y="62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168971</xdr:rowOff>
    </xdr:from>
    <xdr:ext cx="534377" cy="259045"/>
    <xdr:sp macro="" textlink="">
      <xdr:nvSpPr>
        <xdr:cNvPr id="317" name="テキスト ボックス 316"/>
        <xdr:cNvSpPr txBox="1"/>
      </xdr:nvSpPr>
      <xdr:spPr>
        <a:xfrm>
          <a:off x="8483111" y="59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113995</xdr:rowOff>
    </xdr:from>
    <xdr:to>
      <xdr:col>41</xdr:col>
      <xdr:colOff>101600</xdr:colOff>
      <xdr:row>37</xdr:row>
      <xdr:rowOff>44145</xdr:rowOff>
    </xdr:to>
    <xdr:sp macro="" textlink="">
      <xdr:nvSpPr>
        <xdr:cNvPr id="318" name="楕円 317"/>
        <xdr:cNvSpPr/>
      </xdr:nvSpPr>
      <xdr:spPr>
        <a:xfrm>
          <a:off x="7810500" y="62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35272</xdr:rowOff>
    </xdr:from>
    <xdr:ext cx="534377" cy="259045"/>
    <xdr:sp macro="" textlink="">
      <xdr:nvSpPr>
        <xdr:cNvPr id="319" name="テキスト ボックス 318"/>
        <xdr:cNvSpPr txBox="1"/>
      </xdr:nvSpPr>
      <xdr:spPr>
        <a:xfrm>
          <a:off x="7594111" y="63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85025</xdr:rowOff>
    </xdr:from>
    <xdr:to>
      <xdr:col>36</xdr:col>
      <xdr:colOff>165100</xdr:colOff>
      <xdr:row>37</xdr:row>
      <xdr:rowOff>15175</xdr:rowOff>
    </xdr:to>
    <xdr:sp macro="" textlink="">
      <xdr:nvSpPr>
        <xdr:cNvPr id="320" name="楕円 319"/>
        <xdr:cNvSpPr/>
      </xdr:nvSpPr>
      <xdr:spPr>
        <a:xfrm>
          <a:off x="6921500" y="62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6302</xdr:rowOff>
    </xdr:from>
    <xdr:ext cx="534377" cy="259045"/>
    <xdr:sp macro="" textlink="">
      <xdr:nvSpPr>
        <xdr:cNvPr id="321" name="テキスト ボックス 320"/>
        <xdr:cNvSpPr txBox="1"/>
      </xdr:nvSpPr>
      <xdr:spPr>
        <a:xfrm>
          <a:off x="6705111" y="63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126433</xdr:rowOff>
    </xdr:from>
    <xdr:to>
      <xdr:col>55</xdr:col>
      <xdr:colOff>0</xdr:colOff>
      <xdr:row>57</xdr:row>
      <xdr:rowOff>130571</xdr:rowOff>
    </xdr:to>
    <xdr:cxnSp macro="">
      <xdr:nvCxnSpPr>
        <xdr:cNvPr id="350" name="直線コネクタ 349"/>
        <xdr:cNvCxnSpPr/>
      </xdr:nvCxnSpPr>
      <xdr:spPr>
        <a:xfrm flipV="1">
          <a:off x="9639300" y="9556183"/>
          <a:ext cx="838200" cy="3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164282</xdr:rowOff>
    </xdr:from>
    <xdr:to>
      <xdr:col>50</xdr:col>
      <xdr:colOff>114300</xdr:colOff>
      <xdr:row>57</xdr:row>
      <xdr:rowOff>130571</xdr:rowOff>
    </xdr:to>
    <xdr:cxnSp macro="">
      <xdr:nvCxnSpPr>
        <xdr:cNvPr id="353" name="直線コネクタ 352"/>
        <xdr:cNvCxnSpPr/>
      </xdr:nvCxnSpPr>
      <xdr:spPr>
        <a:xfrm>
          <a:off x="8750300" y="9765482"/>
          <a:ext cx="889000" cy="1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164282</xdr:rowOff>
    </xdr:from>
    <xdr:to>
      <xdr:col>45</xdr:col>
      <xdr:colOff>177800</xdr:colOff>
      <xdr:row>57</xdr:row>
      <xdr:rowOff>118059</xdr:rowOff>
    </xdr:to>
    <xdr:cxnSp macro="">
      <xdr:nvCxnSpPr>
        <xdr:cNvPr id="356" name="直線コネクタ 355"/>
        <xdr:cNvCxnSpPr/>
      </xdr:nvCxnSpPr>
      <xdr:spPr>
        <a:xfrm flipV="1">
          <a:off x="7861300" y="9765482"/>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118059</xdr:rowOff>
    </xdr:from>
    <xdr:to>
      <xdr:col>41</xdr:col>
      <xdr:colOff>50800</xdr:colOff>
      <xdr:row>58</xdr:row>
      <xdr:rowOff>49861</xdr:rowOff>
    </xdr:to>
    <xdr:cxnSp macro="">
      <xdr:nvCxnSpPr>
        <xdr:cNvPr id="359" name="直線コネクタ 358"/>
        <xdr:cNvCxnSpPr/>
      </xdr:nvCxnSpPr>
      <xdr:spPr>
        <a:xfrm flipV="1">
          <a:off x="6972300" y="9890709"/>
          <a:ext cx="889000" cy="10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75633</xdr:rowOff>
    </xdr:from>
    <xdr:to>
      <xdr:col>55</xdr:col>
      <xdr:colOff>50800</xdr:colOff>
      <xdr:row>56</xdr:row>
      <xdr:rowOff>5783</xdr:rowOff>
    </xdr:to>
    <xdr:sp macro="" textlink="">
      <xdr:nvSpPr>
        <xdr:cNvPr id="369" name="楕円 368"/>
        <xdr:cNvSpPr/>
      </xdr:nvSpPr>
      <xdr:spPr>
        <a:xfrm>
          <a:off x="10426700" y="95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98510</xdr:rowOff>
    </xdr:from>
    <xdr:ext cx="534377" cy="259045"/>
    <xdr:sp macro="" textlink="">
      <xdr:nvSpPr>
        <xdr:cNvPr id="370" name="普通建設事業費該当値テキスト"/>
        <xdr:cNvSpPr txBox="1"/>
      </xdr:nvSpPr>
      <xdr:spPr>
        <a:xfrm>
          <a:off x="10528300" y="93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79771</xdr:rowOff>
    </xdr:from>
    <xdr:to>
      <xdr:col>50</xdr:col>
      <xdr:colOff>165100</xdr:colOff>
      <xdr:row>58</xdr:row>
      <xdr:rowOff>9921</xdr:rowOff>
    </xdr:to>
    <xdr:sp macro="" textlink="">
      <xdr:nvSpPr>
        <xdr:cNvPr id="371" name="楕円 370"/>
        <xdr:cNvSpPr/>
      </xdr:nvSpPr>
      <xdr:spPr>
        <a:xfrm>
          <a:off x="9588500" y="98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1048</xdr:rowOff>
    </xdr:from>
    <xdr:ext cx="534377" cy="259045"/>
    <xdr:sp macro="" textlink="">
      <xdr:nvSpPr>
        <xdr:cNvPr id="372" name="テキスト ボックス 371"/>
        <xdr:cNvSpPr txBox="1"/>
      </xdr:nvSpPr>
      <xdr:spPr>
        <a:xfrm>
          <a:off x="9372111" y="99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113482</xdr:rowOff>
    </xdr:from>
    <xdr:to>
      <xdr:col>46</xdr:col>
      <xdr:colOff>38100</xdr:colOff>
      <xdr:row>57</xdr:row>
      <xdr:rowOff>43632</xdr:rowOff>
    </xdr:to>
    <xdr:sp macro="" textlink="">
      <xdr:nvSpPr>
        <xdr:cNvPr id="373" name="楕円 372"/>
        <xdr:cNvSpPr/>
      </xdr:nvSpPr>
      <xdr:spPr>
        <a:xfrm>
          <a:off x="8699500" y="97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60159</xdr:rowOff>
    </xdr:from>
    <xdr:ext cx="534377" cy="259045"/>
    <xdr:sp macro="" textlink="">
      <xdr:nvSpPr>
        <xdr:cNvPr id="374" name="テキスト ボックス 373"/>
        <xdr:cNvSpPr txBox="1"/>
      </xdr:nvSpPr>
      <xdr:spPr>
        <a:xfrm>
          <a:off x="8483111" y="94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67259</xdr:rowOff>
    </xdr:from>
    <xdr:to>
      <xdr:col>41</xdr:col>
      <xdr:colOff>101600</xdr:colOff>
      <xdr:row>57</xdr:row>
      <xdr:rowOff>168859</xdr:rowOff>
    </xdr:to>
    <xdr:sp macro="" textlink="">
      <xdr:nvSpPr>
        <xdr:cNvPr id="375" name="楕円 374"/>
        <xdr:cNvSpPr/>
      </xdr:nvSpPr>
      <xdr:spPr>
        <a:xfrm>
          <a:off x="7810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159986</xdr:rowOff>
    </xdr:from>
    <xdr:ext cx="534377" cy="259045"/>
    <xdr:sp macro="" textlink="">
      <xdr:nvSpPr>
        <xdr:cNvPr id="376" name="テキスト ボックス 375"/>
        <xdr:cNvSpPr txBox="1"/>
      </xdr:nvSpPr>
      <xdr:spPr>
        <a:xfrm>
          <a:off x="7594111" y="9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170511</xdr:rowOff>
    </xdr:from>
    <xdr:to>
      <xdr:col>36</xdr:col>
      <xdr:colOff>165100</xdr:colOff>
      <xdr:row>58</xdr:row>
      <xdr:rowOff>100661</xdr:rowOff>
    </xdr:to>
    <xdr:sp macro="" textlink="">
      <xdr:nvSpPr>
        <xdr:cNvPr id="377" name="楕円 376"/>
        <xdr:cNvSpPr/>
      </xdr:nvSpPr>
      <xdr:spPr>
        <a:xfrm>
          <a:off x="6921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91788</xdr:rowOff>
    </xdr:from>
    <xdr:ext cx="534377" cy="259045"/>
    <xdr:sp macro="" textlink="">
      <xdr:nvSpPr>
        <xdr:cNvPr id="378" name="テキスト ボックス 377"/>
        <xdr:cNvSpPr txBox="1"/>
      </xdr:nvSpPr>
      <xdr:spPr>
        <a:xfrm>
          <a:off x="6705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25874</xdr:rowOff>
    </xdr:from>
    <xdr:to>
      <xdr:col>55</xdr:col>
      <xdr:colOff>0</xdr:colOff>
      <xdr:row>79</xdr:row>
      <xdr:rowOff>26282</xdr:rowOff>
    </xdr:to>
    <xdr:cxnSp macro="">
      <xdr:nvCxnSpPr>
        <xdr:cNvPr id="409" name="直線コネクタ 408"/>
        <xdr:cNvCxnSpPr/>
      </xdr:nvCxnSpPr>
      <xdr:spPr>
        <a:xfrm flipV="1">
          <a:off x="9639300" y="12884624"/>
          <a:ext cx="838200" cy="6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48946</xdr:rowOff>
    </xdr:from>
    <xdr:to>
      <xdr:col>50</xdr:col>
      <xdr:colOff>114300</xdr:colOff>
      <xdr:row>79</xdr:row>
      <xdr:rowOff>26282</xdr:rowOff>
    </xdr:to>
    <xdr:cxnSp macro="">
      <xdr:nvCxnSpPr>
        <xdr:cNvPr id="412" name="直線コネクタ 411"/>
        <xdr:cNvCxnSpPr/>
      </xdr:nvCxnSpPr>
      <xdr:spPr>
        <a:xfrm>
          <a:off x="8750300" y="13079146"/>
          <a:ext cx="889000" cy="49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48946</xdr:rowOff>
    </xdr:from>
    <xdr:to>
      <xdr:col>45</xdr:col>
      <xdr:colOff>177800</xdr:colOff>
      <xdr:row>78</xdr:row>
      <xdr:rowOff>83677</xdr:rowOff>
    </xdr:to>
    <xdr:cxnSp macro="">
      <xdr:nvCxnSpPr>
        <xdr:cNvPr id="415" name="直線コネクタ 414"/>
        <xdr:cNvCxnSpPr/>
      </xdr:nvCxnSpPr>
      <xdr:spPr>
        <a:xfrm flipV="1">
          <a:off x="7861300" y="13079146"/>
          <a:ext cx="889000" cy="37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146524</xdr:rowOff>
    </xdr:from>
    <xdr:to>
      <xdr:col>55</xdr:col>
      <xdr:colOff>50800</xdr:colOff>
      <xdr:row>75</xdr:row>
      <xdr:rowOff>76674</xdr:rowOff>
    </xdr:to>
    <xdr:sp macro="" textlink="">
      <xdr:nvSpPr>
        <xdr:cNvPr id="425" name="楕円 424"/>
        <xdr:cNvSpPr/>
      </xdr:nvSpPr>
      <xdr:spPr>
        <a:xfrm>
          <a:off x="10426700" y="12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169401</xdr:rowOff>
    </xdr:from>
    <xdr:ext cx="534377" cy="259045"/>
    <xdr:sp macro="" textlink="">
      <xdr:nvSpPr>
        <xdr:cNvPr id="426" name="普通建設事業費 （ うち新規整備　）該当値テキスト"/>
        <xdr:cNvSpPr txBox="1"/>
      </xdr:nvSpPr>
      <xdr:spPr>
        <a:xfrm>
          <a:off x="10528300" y="126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146932</xdr:rowOff>
    </xdr:from>
    <xdr:to>
      <xdr:col>50</xdr:col>
      <xdr:colOff>165100</xdr:colOff>
      <xdr:row>79</xdr:row>
      <xdr:rowOff>77082</xdr:rowOff>
    </xdr:to>
    <xdr:sp macro="" textlink="">
      <xdr:nvSpPr>
        <xdr:cNvPr id="427" name="楕円 426"/>
        <xdr:cNvSpPr/>
      </xdr:nvSpPr>
      <xdr:spPr>
        <a:xfrm>
          <a:off x="9588500" y="13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68209</xdr:rowOff>
    </xdr:from>
    <xdr:ext cx="469744" cy="259045"/>
    <xdr:sp macro="" textlink="">
      <xdr:nvSpPr>
        <xdr:cNvPr id="428" name="テキスト ボックス 427"/>
        <xdr:cNvSpPr txBox="1"/>
      </xdr:nvSpPr>
      <xdr:spPr>
        <a:xfrm>
          <a:off x="9404428" y="136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169596</xdr:rowOff>
    </xdr:from>
    <xdr:to>
      <xdr:col>46</xdr:col>
      <xdr:colOff>38100</xdr:colOff>
      <xdr:row>76</xdr:row>
      <xdr:rowOff>99746</xdr:rowOff>
    </xdr:to>
    <xdr:sp macro="" textlink="">
      <xdr:nvSpPr>
        <xdr:cNvPr id="429" name="楕円 428"/>
        <xdr:cNvSpPr/>
      </xdr:nvSpPr>
      <xdr:spPr>
        <a:xfrm>
          <a:off x="8699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116273</xdr:rowOff>
    </xdr:from>
    <xdr:ext cx="534377" cy="259045"/>
    <xdr:sp macro="" textlink="">
      <xdr:nvSpPr>
        <xdr:cNvPr id="430" name="テキスト ボックス 429"/>
        <xdr:cNvSpPr txBox="1"/>
      </xdr:nvSpPr>
      <xdr:spPr>
        <a:xfrm>
          <a:off x="8483111" y="128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32877</xdr:rowOff>
    </xdr:from>
    <xdr:to>
      <xdr:col>41</xdr:col>
      <xdr:colOff>101600</xdr:colOff>
      <xdr:row>78</xdr:row>
      <xdr:rowOff>134477</xdr:rowOff>
    </xdr:to>
    <xdr:sp macro="" textlink="">
      <xdr:nvSpPr>
        <xdr:cNvPr id="431" name="楕円 430"/>
        <xdr:cNvSpPr/>
      </xdr:nvSpPr>
      <xdr:spPr>
        <a:xfrm>
          <a:off x="7810500" y="134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125604</xdr:rowOff>
    </xdr:from>
    <xdr:ext cx="534377" cy="259045"/>
    <xdr:sp macro="" textlink="">
      <xdr:nvSpPr>
        <xdr:cNvPr id="432" name="テキスト ボックス 431"/>
        <xdr:cNvSpPr txBox="1"/>
      </xdr:nvSpPr>
      <xdr:spPr>
        <a:xfrm>
          <a:off x="7594111" y="134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45428</xdr:rowOff>
    </xdr:from>
    <xdr:to>
      <xdr:col>55</xdr:col>
      <xdr:colOff>0</xdr:colOff>
      <xdr:row>98</xdr:row>
      <xdr:rowOff>13551</xdr:rowOff>
    </xdr:to>
    <xdr:cxnSp macro="">
      <xdr:nvCxnSpPr>
        <xdr:cNvPr id="461" name="直線コネクタ 460"/>
        <xdr:cNvCxnSpPr/>
      </xdr:nvCxnSpPr>
      <xdr:spPr>
        <a:xfrm flipV="1">
          <a:off x="9639300" y="16676078"/>
          <a:ext cx="838200" cy="1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13551</xdr:rowOff>
    </xdr:from>
    <xdr:to>
      <xdr:col>50</xdr:col>
      <xdr:colOff>114300</xdr:colOff>
      <xdr:row>98</xdr:row>
      <xdr:rowOff>104560</xdr:rowOff>
    </xdr:to>
    <xdr:cxnSp macro="">
      <xdr:nvCxnSpPr>
        <xdr:cNvPr id="464" name="直線コネクタ 463"/>
        <xdr:cNvCxnSpPr/>
      </xdr:nvCxnSpPr>
      <xdr:spPr>
        <a:xfrm flipV="1">
          <a:off x="8750300" y="16815651"/>
          <a:ext cx="889000" cy="9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104560</xdr:rowOff>
    </xdr:from>
    <xdr:to>
      <xdr:col>45</xdr:col>
      <xdr:colOff>177800</xdr:colOff>
      <xdr:row>98</xdr:row>
      <xdr:rowOff>114185</xdr:rowOff>
    </xdr:to>
    <xdr:cxnSp macro="">
      <xdr:nvCxnSpPr>
        <xdr:cNvPr id="467" name="直線コネクタ 466"/>
        <xdr:cNvCxnSpPr/>
      </xdr:nvCxnSpPr>
      <xdr:spPr>
        <a:xfrm flipV="1">
          <a:off x="7861300" y="16906660"/>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166078</xdr:rowOff>
    </xdr:from>
    <xdr:to>
      <xdr:col>55</xdr:col>
      <xdr:colOff>50800</xdr:colOff>
      <xdr:row>97</xdr:row>
      <xdr:rowOff>96228</xdr:rowOff>
    </xdr:to>
    <xdr:sp macro="" textlink="">
      <xdr:nvSpPr>
        <xdr:cNvPr id="477" name="楕円 476"/>
        <xdr:cNvSpPr/>
      </xdr:nvSpPr>
      <xdr:spPr>
        <a:xfrm>
          <a:off x="104267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17505</xdr:rowOff>
    </xdr:from>
    <xdr:ext cx="534377" cy="259045"/>
    <xdr:sp macro="" textlink="">
      <xdr:nvSpPr>
        <xdr:cNvPr id="478" name="普通建設事業費 （ うち更新整備　）該当値テキスト"/>
        <xdr:cNvSpPr txBox="1"/>
      </xdr:nvSpPr>
      <xdr:spPr>
        <a:xfrm>
          <a:off x="10528300" y="164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134201</xdr:rowOff>
    </xdr:from>
    <xdr:to>
      <xdr:col>50</xdr:col>
      <xdr:colOff>165100</xdr:colOff>
      <xdr:row>98</xdr:row>
      <xdr:rowOff>64351</xdr:rowOff>
    </xdr:to>
    <xdr:sp macro="" textlink="">
      <xdr:nvSpPr>
        <xdr:cNvPr id="479" name="楕円 478"/>
        <xdr:cNvSpPr/>
      </xdr:nvSpPr>
      <xdr:spPr>
        <a:xfrm>
          <a:off x="9588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55478</xdr:rowOff>
    </xdr:from>
    <xdr:ext cx="534377" cy="259045"/>
    <xdr:sp macro="" textlink="">
      <xdr:nvSpPr>
        <xdr:cNvPr id="480" name="テキスト ボックス 479"/>
        <xdr:cNvSpPr txBox="1"/>
      </xdr:nvSpPr>
      <xdr:spPr>
        <a:xfrm>
          <a:off x="9372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53760</xdr:rowOff>
    </xdr:from>
    <xdr:to>
      <xdr:col>46</xdr:col>
      <xdr:colOff>38100</xdr:colOff>
      <xdr:row>98</xdr:row>
      <xdr:rowOff>155360</xdr:rowOff>
    </xdr:to>
    <xdr:sp macro="" textlink="">
      <xdr:nvSpPr>
        <xdr:cNvPr id="481" name="楕円 480"/>
        <xdr:cNvSpPr/>
      </xdr:nvSpPr>
      <xdr:spPr>
        <a:xfrm>
          <a:off x="86995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146487</xdr:rowOff>
    </xdr:from>
    <xdr:ext cx="469744" cy="259045"/>
    <xdr:sp macro="" textlink="">
      <xdr:nvSpPr>
        <xdr:cNvPr id="482" name="テキスト ボックス 481"/>
        <xdr:cNvSpPr txBox="1"/>
      </xdr:nvSpPr>
      <xdr:spPr>
        <a:xfrm>
          <a:off x="8515428" y="169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63385</xdr:rowOff>
    </xdr:from>
    <xdr:to>
      <xdr:col>41</xdr:col>
      <xdr:colOff>101600</xdr:colOff>
      <xdr:row>98</xdr:row>
      <xdr:rowOff>164985</xdr:rowOff>
    </xdr:to>
    <xdr:sp macro="" textlink="">
      <xdr:nvSpPr>
        <xdr:cNvPr id="483" name="楕円 482"/>
        <xdr:cNvSpPr/>
      </xdr:nvSpPr>
      <xdr:spPr>
        <a:xfrm>
          <a:off x="7810500" y="16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156112</xdr:rowOff>
    </xdr:from>
    <xdr:ext cx="469744" cy="259045"/>
    <xdr:sp macro="" textlink="">
      <xdr:nvSpPr>
        <xdr:cNvPr id="484" name="テキスト ボックス 483"/>
        <xdr:cNvSpPr txBox="1"/>
      </xdr:nvSpPr>
      <xdr:spPr>
        <a:xfrm>
          <a:off x="7626428" y="169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168325</xdr:rowOff>
    </xdr:from>
    <xdr:to>
      <xdr:col>85</xdr:col>
      <xdr:colOff>127000</xdr:colOff>
      <xdr:row>76</xdr:row>
      <xdr:rowOff>12272</xdr:rowOff>
    </xdr:to>
    <xdr:cxnSp macro="">
      <xdr:nvCxnSpPr>
        <xdr:cNvPr id="619" name="直線コネクタ 618"/>
        <xdr:cNvCxnSpPr/>
      </xdr:nvCxnSpPr>
      <xdr:spPr>
        <a:xfrm>
          <a:off x="15481300" y="13027075"/>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168325</xdr:rowOff>
    </xdr:from>
    <xdr:to>
      <xdr:col>81</xdr:col>
      <xdr:colOff>50800</xdr:colOff>
      <xdr:row>76</xdr:row>
      <xdr:rowOff>4614</xdr:rowOff>
    </xdr:to>
    <xdr:cxnSp macro="">
      <xdr:nvCxnSpPr>
        <xdr:cNvPr id="622" name="直線コネクタ 621"/>
        <xdr:cNvCxnSpPr/>
      </xdr:nvCxnSpPr>
      <xdr:spPr>
        <a:xfrm flipV="1">
          <a:off x="14592300" y="1302707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135732</xdr:rowOff>
    </xdr:from>
    <xdr:to>
      <xdr:col>76</xdr:col>
      <xdr:colOff>114300</xdr:colOff>
      <xdr:row>76</xdr:row>
      <xdr:rowOff>4614</xdr:rowOff>
    </xdr:to>
    <xdr:cxnSp macro="">
      <xdr:nvCxnSpPr>
        <xdr:cNvPr id="625" name="直線コネクタ 624"/>
        <xdr:cNvCxnSpPr/>
      </xdr:nvCxnSpPr>
      <xdr:spPr>
        <a:xfrm>
          <a:off x="13703300" y="1299448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135732</xdr:rowOff>
    </xdr:from>
    <xdr:to>
      <xdr:col>71</xdr:col>
      <xdr:colOff>177800</xdr:colOff>
      <xdr:row>75</xdr:row>
      <xdr:rowOff>161989</xdr:rowOff>
    </xdr:to>
    <xdr:cxnSp macro="">
      <xdr:nvCxnSpPr>
        <xdr:cNvPr id="628" name="直線コネクタ 627"/>
        <xdr:cNvCxnSpPr/>
      </xdr:nvCxnSpPr>
      <xdr:spPr>
        <a:xfrm flipV="1">
          <a:off x="12814300" y="12994482"/>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132922</xdr:rowOff>
    </xdr:from>
    <xdr:to>
      <xdr:col>85</xdr:col>
      <xdr:colOff>177800</xdr:colOff>
      <xdr:row>76</xdr:row>
      <xdr:rowOff>63072</xdr:rowOff>
    </xdr:to>
    <xdr:sp macro="" textlink="">
      <xdr:nvSpPr>
        <xdr:cNvPr id="638" name="楕円 637"/>
        <xdr:cNvSpPr/>
      </xdr:nvSpPr>
      <xdr:spPr>
        <a:xfrm>
          <a:off x="16268700" y="129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155799</xdr:rowOff>
    </xdr:from>
    <xdr:ext cx="534377" cy="259045"/>
    <xdr:sp macro="" textlink="">
      <xdr:nvSpPr>
        <xdr:cNvPr id="639" name="公債費該当値テキスト"/>
        <xdr:cNvSpPr txBox="1"/>
      </xdr:nvSpPr>
      <xdr:spPr>
        <a:xfrm>
          <a:off x="16370300" y="1284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117524</xdr:rowOff>
    </xdr:from>
    <xdr:to>
      <xdr:col>81</xdr:col>
      <xdr:colOff>101600</xdr:colOff>
      <xdr:row>76</xdr:row>
      <xdr:rowOff>47675</xdr:rowOff>
    </xdr:to>
    <xdr:sp macro="" textlink="">
      <xdr:nvSpPr>
        <xdr:cNvPr id="640" name="楕円 639"/>
        <xdr:cNvSpPr/>
      </xdr:nvSpPr>
      <xdr:spPr>
        <a:xfrm>
          <a:off x="15430500" y="1297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64201</xdr:rowOff>
    </xdr:from>
    <xdr:ext cx="534377" cy="259045"/>
    <xdr:sp macro="" textlink="">
      <xdr:nvSpPr>
        <xdr:cNvPr id="641" name="テキスト ボックス 640"/>
        <xdr:cNvSpPr txBox="1"/>
      </xdr:nvSpPr>
      <xdr:spPr>
        <a:xfrm>
          <a:off x="15214111" y="127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125264</xdr:rowOff>
    </xdr:from>
    <xdr:to>
      <xdr:col>76</xdr:col>
      <xdr:colOff>165100</xdr:colOff>
      <xdr:row>76</xdr:row>
      <xdr:rowOff>55414</xdr:rowOff>
    </xdr:to>
    <xdr:sp macro="" textlink="">
      <xdr:nvSpPr>
        <xdr:cNvPr id="642" name="楕円 641"/>
        <xdr:cNvSpPr/>
      </xdr:nvSpPr>
      <xdr:spPr>
        <a:xfrm>
          <a:off x="14541500" y="129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71941</xdr:rowOff>
    </xdr:from>
    <xdr:ext cx="534377" cy="259045"/>
    <xdr:sp macro="" textlink="">
      <xdr:nvSpPr>
        <xdr:cNvPr id="643" name="テキスト ボックス 642"/>
        <xdr:cNvSpPr txBox="1"/>
      </xdr:nvSpPr>
      <xdr:spPr>
        <a:xfrm>
          <a:off x="14325111" y="127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84932</xdr:rowOff>
    </xdr:from>
    <xdr:to>
      <xdr:col>72</xdr:col>
      <xdr:colOff>38100</xdr:colOff>
      <xdr:row>76</xdr:row>
      <xdr:rowOff>15081</xdr:rowOff>
    </xdr:to>
    <xdr:sp macro="" textlink="">
      <xdr:nvSpPr>
        <xdr:cNvPr id="644" name="楕円 643"/>
        <xdr:cNvSpPr/>
      </xdr:nvSpPr>
      <xdr:spPr>
        <a:xfrm>
          <a:off x="13652500" y="12943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31609</xdr:rowOff>
    </xdr:from>
    <xdr:ext cx="534377" cy="259045"/>
    <xdr:sp macro="" textlink="">
      <xdr:nvSpPr>
        <xdr:cNvPr id="645" name="テキスト ボックス 644"/>
        <xdr:cNvSpPr txBox="1"/>
      </xdr:nvSpPr>
      <xdr:spPr>
        <a:xfrm>
          <a:off x="13436111" y="127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111189</xdr:rowOff>
    </xdr:from>
    <xdr:to>
      <xdr:col>67</xdr:col>
      <xdr:colOff>101600</xdr:colOff>
      <xdr:row>76</xdr:row>
      <xdr:rowOff>41339</xdr:rowOff>
    </xdr:to>
    <xdr:sp macro="" textlink="">
      <xdr:nvSpPr>
        <xdr:cNvPr id="646" name="楕円 645"/>
        <xdr:cNvSpPr/>
      </xdr:nvSpPr>
      <xdr:spPr>
        <a:xfrm>
          <a:off x="12763500" y="12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57866</xdr:rowOff>
    </xdr:from>
    <xdr:ext cx="534377" cy="259045"/>
    <xdr:sp macro="" textlink="">
      <xdr:nvSpPr>
        <xdr:cNvPr id="647" name="テキスト ボックス 646"/>
        <xdr:cNvSpPr txBox="1"/>
      </xdr:nvSpPr>
      <xdr:spPr>
        <a:xfrm>
          <a:off x="12547111" y="127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62213</xdr:rowOff>
    </xdr:from>
    <xdr:to>
      <xdr:col>85</xdr:col>
      <xdr:colOff>127000</xdr:colOff>
      <xdr:row>98</xdr:row>
      <xdr:rowOff>129536</xdr:rowOff>
    </xdr:to>
    <xdr:cxnSp macro="">
      <xdr:nvCxnSpPr>
        <xdr:cNvPr id="674" name="直線コネクタ 673"/>
        <xdr:cNvCxnSpPr/>
      </xdr:nvCxnSpPr>
      <xdr:spPr>
        <a:xfrm flipV="1">
          <a:off x="15481300" y="16864313"/>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96335</xdr:rowOff>
    </xdr:from>
    <xdr:to>
      <xdr:col>81</xdr:col>
      <xdr:colOff>50800</xdr:colOff>
      <xdr:row>98</xdr:row>
      <xdr:rowOff>129536</xdr:rowOff>
    </xdr:to>
    <xdr:cxnSp macro="">
      <xdr:nvCxnSpPr>
        <xdr:cNvPr id="677" name="直線コネクタ 676"/>
        <xdr:cNvCxnSpPr/>
      </xdr:nvCxnSpPr>
      <xdr:spPr>
        <a:xfrm>
          <a:off x="14592300" y="16898435"/>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95585</xdr:rowOff>
    </xdr:from>
    <xdr:to>
      <xdr:col>76</xdr:col>
      <xdr:colOff>114300</xdr:colOff>
      <xdr:row>98</xdr:row>
      <xdr:rowOff>96335</xdr:rowOff>
    </xdr:to>
    <xdr:cxnSp macro="">
      <xdr:nvCxnSpPr>
        <xdr:cNvPr id="680" name="直線コネクタ 679"/>
        <xdr:cNvCxnSpPr/>
      </xdr:nvCxnSpPr>
      <xdr:spPr>
        <a:xfrm>
          <a:off x="13703300" y="16897685"/>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65835</xdr:rowOff>
    </xdr:from>
    <xdr:to>
      <xdr:col>71</xdr:col>
      <xdr:colOff>177800</xdr:colOff>
      <xdr:row>98</xdr:row>
      <xdr:rowOff>95585</xdr:rowOff>
    </xdr:to>
    <xdr:cxnSp macro="">
      <xdr:nvCxnSpPr>
        <xdr:cNvPr id="683" name="直線コネクタ 682"/>
        <xdr:cNvCxnSpPr/>
      </xdr:nvCxnSpPr>
      <xdr:spPr>
        <a:xfrm>
          <a:off x="12814300" y="16867935"/>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11413</xdr:rowOff>
    </xdr:from>
    <xdr:to>
      <xdr:col>85</xdr:col>
      <xdr:colOff>177800</xdr:colOff>
      <xdr:row>98</xdr:row>
      <xdr:rowOff>113013</xdr:rowOff>
    </xdr:to>
    <xdr:sp macro="" textlink="">
      <xdr:nvSpPr>
        <xdr:cNvPr id="693" name="楕円 692"/>
        <xdr:cNvSpPr/>
      </xdr:nvSpPr>
      <xdr:spPr>
        <a:xfrm>
          <a:off x="16268700" y="168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142240</xdr:rowOff>
    </xdr:from>
    <xdr:ext cx="534377" cy="259045"/>
    <xdr:sp macro="" textlink="">
      <xdr:nvSpPr>
        <xdr:cNvPr id="694" name="積立金該当値テキスト"/>
        <xdr:cNvSpPr txBox="1"/>
      </xdr:nvSpPr>
      <xdr:spPr>
        <a:xfrm>
          <a:off x="16370300" y="166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78736</xdr:rowOff>
    </xdr:from>
    <xdr:to>
      <xdr:col>81</xdr:col>
      <xdr:colOff>101600</xdr:colOff>
      <xdr:row>99</xdr:row>
      <xdr:rowOff>8886</xdr:rowOff>
    </xdr:to>
    <xdr:sp macro="" textlink="">
      <xdr:nvSpPr>
        <xdr:cNvPr id="695" name="楕円 694"/>
        <xdr:cNvSpPr/>
      </xdr:nvSpPr>
      <xdr:spPr>
        <a:xfrm>
          <a:off x="15430500" y="168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xdr:rowOff>
    </xdr:from>
    <xdr:ext cx="469744" cy="259045"/>
    <xdr:sp macro="" textlink="">
      <xdr:nvSpPr>
        <xdr:cNvPr id="696" name="テキスト ボックス 695"/>
        <xdr:cNvSpPr txBox="1"/>
      </xdr:nvSpPr>
      <xdr:spPr>
        <a:xfrm>
          <a:off x="15246428" y="169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45535</xdr:rowOff>
    </xdr:from>
    <xdr:to>
      <xdr:col>76</xdr:col>
      <xdr:colOff>165100</xdr:colOff>
      <xdr:row>98</xdr:row>
      <xdr:rowOff>147135</xdr:rowOff>
    </xdr:to>
    <xdr:sp macro="" textlink="">
      <xdr:nvSpPr>
        <xdr:cNvPr id="697" name="楕円 696"/>
        <xdr:cNvSpPr/>
      </xdr:nvSpPr>
      <xdr:spPr>
        <a:xfrm>
          <a:off x="14541500" y="168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138262</xdr:rowOff>
    </xdr:from>
    <xdr:ext cx="469744" cy="259045"/>
    <xdr:sp macro="" textlink="">
      <xdr:nvSpPr>
        <xdr:cNvPr id="698" name="テキスト ボックス 697"/>
        <xdr:cNvSpPr txBox="1"/>
      </xdr:nvSpPr>
      <xdr:spPr>
        <a:xfrm>
          <a:off x="14357428" y="1694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44785</xdr:rowOff>
    </xdr:from>
    <xdr:to>
      <xdr:col>72</xdr:col>
      <xdr:colOff>38100</xdr:colOff>
      <xdr:row>98</xdr:row>
      <xdr:rowOff>146385</xdr:rowOff>
    </xdr:to>
    <xdr:sp macro="" textlink="">
      <xdr:nvSpPr>
        <xdr:cNvPr id="699" name="楕円 698"/>
        <xdr:cNvSpPr/>
      </xdr:nvSpPr>
      <xdr:spPr>
        <a:xfrm>
          <a:off x="13652500" y="168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137512</xdr:rowOff>
    </xdr:from>
    <xdr:ext cx="469744" cy="259045"/>
    <xdr:sp macro="" textlink="">
      <xdr:nvSpPr>
        <xdr:cNvPr id="700" name="テキスト ボックス 699"/>
        <xdr:cNvSpPr txBox="1"/>
      </xdr:nvSpPr>
      <xdr:spPr>
        <a:xfrm>
          <a:off x="13468428" y="169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15035</xdr:rowOff>
    </xdr:from>
    <xdr:to>
      <xdr:col>67</xdr:col>
      <xdr:colOff>101600</xdr:colOff>
      <xdr:row>98</xdr:row>
      <xdr:rowOff>116635</xdr:rowOff>
    </xdr:to>
    <xdr:sp macro="" textlink="">
      <xdr:nvSpPr>
        <xdr:cNvPr id="701" name="楕円 700"/>
        <xdr:cNvSpPr/>
      </xdr:nvSpPr>
      <xdr:spPr>
        <a:xfrm>
          <a:off x="12763500" y="168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107762</xdr:rowOff>
    </xdr:from>
    <xdr:ext cx="534377" cy="259045"/>
    <xdr:sp macro="" textlink="">
      <xdr:nvSpPr>
        <xdr:cNvPr id="702" name="テキスト ボックス 701"/>
        <xdr:cNvSpPr txBox="1"/>
      </xdr:nvSpPr>
      <xdr:spPr>
        <a:xfrm>
          <a:off x="12547111" y="1690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137368</xdr:rowOff>
    </xdr:from>
    <xdr:to>
      <xdr:col>116</xdr:col>
      <xdr:colOff>63500</xdr:colOff>
      <xdr:row>58</xdr:row>
      <xdr:rowOff>138785</xdr:rowOff>
    </xdr:to>
    <xdr:cxnSp macro="">
      <xdr:nvCxnSpPr>
        <xdr:cNvPr id="788" name="直線コネクタ 787"/>
        <xdr:cNvCxnSpPr/>
      </xdr:nvCxnSpPr>
      <xdr:spPr>
        <a:xfrm>
          <a:off x="21323300" y="10081468"/>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137368</xdr:rowOff>
    </xdr:from>
    <xdr:to>
      <xdr:col>111</xdr:col>
      <xdr:colOff>177800</xdr:colOff>
      <xdr:row>58</xdr:row>
      <xdr:rowOff>138419</xdr:rowOff>
    </xdr:to>
    <xdr:cxnSp macro="">
      <xdr:nvCxnSpPr>
        <xdr:cNvPr id="791" name="直線コネクタ 790"/>
        <xdr:cNvCxnSpPr/>
      </xdr:nvCxnSpPr>
      <xdr:spPr>
        <a:xfrm flipV="1">
          <a:off x="20434300" y="1008146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138146</xdr:rowOff>
    </xdr:from>
    <xdr:to>
      <xdr:col>107</xdr:col>
      <xdr:colOff>50800</xdr:colOff>
      <xdr:row>58</xdr:row>
      <xdr:rowOff>138419</xdr:rowOff>
    </xdr:to>
    <xdr:cxnSp macro="">
      <xdr:nvCxnSpPr>
        <xdr:cNvPr id="794" name="直線コネクタ 793"/>
        <xdr:cNvCxnSpPr/>
      </xdr:nvCxnSpPr>
      <xdr:spPr>
        <a:xfrm>
          <a:off x="19545300" y="10082246"/>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138146</xdr:rowOff>
    </xdr:from>
    <xdr:to>
      <xdr:col>102</xdr:col>
      <xdr:colOff>114300</xdr:colOff>
      <xdr:row>58</xdr:row>
      <xdr:rowOff>138283</xdr:rowOff>
    </xdr:to>
    <xdr:cxnSp macro="">
      <xdr:nvCxnSpPr>
        <xdr:cNvPr id="797" name="直線コネクタ 796"/>
        <xdr:cNvCxnSpPr/>
      </xdr:nvCxnSpPr>
      <xdr:spPr>
        <a:xfrm flipV="1">
          <a:off x="18656300" y="100822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07" name="楕円 806"/>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13932" cy="259045"/>
    <xdr:sp macro="" textlink="">
      <xdr:nvSpPr>
        <xdr:cNvPr id="808" name="貸付金該当値テキスト"/>
        <xdr:cNvSpPr txBox="1"/>
      </xdr:nvSpPr>
      <xdr:spPr>
        <a:xfrm>
          <a:off x="22212300" y="9948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86568</xdr:rowOff>
    </xdr:from>
    <xdr:to>
      <xdr:col>112</xdr:col>
      <xdr:colOff>38100</xdr:colOff>
      <xdr:row>59</xdr:row>
      <xdr:rowOff>16718</xdr:rowOff>
    </xdr:to>
    <xdr:sp macro="" textlink="">
      <xdr:nvSpPr>
        <xdr:cNvPr id="809" name="楕円 808"/>
        <xdr:cNvSpPr/>
      </xdr:nvSpPr>
      <xdr:spPr>
        <a:xfrm>
          <a:off x="21272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7845</xdr:rowOff>
    </xdr:from>
    <xdr:ext cx="313932" cy="259045"/>
    <xdr:sp macro="" textlink="">
      <xdr:nvSpPr>
        <xdr:cNvPr id="810" name="テキスト ボックス 809"/>
        <xdr:cNvSpPr txBox="1"/>
      </xdr:nvSpPr>
      <xdr:spPr>
        <a:xfrm>
          <a:off x="21166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87619</xdr:rowOff>
    </xdr:from>
    <xdr:to>
      <xdr:col>107</xdr:col>
      <xdr:colOff>101600</xdr:colOff>
      <xdr:row>59</xdr:row>
      <xdr:rowOff>17769</xdr:rowOff>
    </xdr:to>
    <xdr:sp macro="" textlink="">
      <xdr:nvSpPr>
        <xdr:cNvPr id="811" name="楕円 810"/>
        <xdr:cNvSpPr/>
      </xdr:nvSpPr>
      <xdr:spPr>
        <a:xfrm>
          <a:off x="20383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8896</xdr:rowOff>
    </xdr:from>
    <xdr:ext cx="313932" cy="259045"/>
    <xdr:sp macro="" textlink="">
      <xdr:nvSpPr>
        <xdr:cNvPr id="812" name="テキスト ボックス 811"/>
        <xdr:cNvSpPr txBox="1"/>
      </xdr:nvSpPr>
      <xdr:spPr>
        <a:xfrm>
          <a:off x="20277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87346</xdr:rowOff>
    </xdr:from>
    <xdr:to>
      <xdr:col>102</xdr:col>
      <xdr:colOff>165100</xdr:colOff>
      <xdr:row>59</xdr:row>
      <xdr:rowOff>17496</xdr:rowOff>
    </xdr:to>
    <xdr:sp macro="" textlink="">
      <xdr:nvSpPr>
        <xdr:cNvPr id="813" name="楕円 812"/>
        <xdr:cNvSpPr/>
      </xdr:nvSpPr>
      <xdr:spPr>
        <a:xfrm>
          <a:off x="19494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8623</xdr:rowOff>
    </xdr:from>
    <xdr:ext cx="313932" cy="259045"/>
    <xdr:sp macro="" textlink="">
      <xdr:nvSpPr>
        <xdr:cNvPr id="814" name="テキスト ボックス 813"/>
        <xdr:cNvSpPr txBox="1"/>
      </xdr:nvSpPr>
      <xdr:spPr>
        <a:xfrm>
          <a:off x="19388333" y="10124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87483</xdr:rowOff>
    </xdr:from>
    <xdr:to>
      <xdr:col>98</xdr:col>
      <xdr:colOff>38100</xdr:colOff>
      <xdr:row>59</xdr:row>
      <xdr:rowOff>17633</xdr:rowOff>
    </xdr:to>
    <xdr:sp macro="" textlink="">
      <xdr:nvSpPr>
        <xdr:cNvPr id="815" name="楕円 814"/>
        <xdr:cNvSpPr/>
      </xdr:nvSpPr>
      <xdr:spPr>
        <a:xfrm>
          <a:off x="18605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8760</xdr:rowOff>
    </xdr:from>
    <xdr:ext cx="313932" cy="259045"/>
    <xdr:sp macro="" textlink="">
      <xdr:nvSpPr>
        <xdr:cNvPr id="816" name="テキスト ボックス 815"/>
        <xdr:cNvSpPr txBox="1"/>
      </xdr:nvSpPr>
      <xdr:spPr>
        <a:xfrm>
          <a:off x="18499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72537</xdr:rowOff>
    </xdr:from>
    <xdr:to>
      <xdr:col>116</xdr:col>
      <xdr:colOff>63500</xdr:colOff>
      <xdr:row>74</xdr:row>
      <xdr:rowOff>125458</xdr:rowOff>
    </xdr:to>
    <xdr:cxnSp macro="">
      <xdr:nvCxnSpPr>
        <xdr:cNvPr id="844" name="直線コネクタ 843"/>
        <xdr:cNvCxnSpPr/>
      </xdr:nvCxnSpPr>
      <xdr:spPr>
        <a:xfrm flipV="1">
          <a:off x="21323300" y="12759837"/>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125458</xdr:rowOff>
    </xdr:from>
    <xdr:to>
      <xdr:col>111</xdr:col>
      <xdr:colOff>177800</xdr:colOff>
      <xdr:row>75</xdr:row>
      <xdr:rowOff>19548</xdr:rowOff>
    </xdr:to>
    <xdr:cxnSp macro="">
      <xdr:nvCxnSpPr>
        <xdr:cNvPr id="847" name="直線コネクタ 846"/>
        <xdr:cNvCxnSpPr/>
      </xdr:nvCxnSpPr>
      <xdr:spPr>
        <a:xfrm flipV="1">
          <a:off x="20434300" y="12812758"/>
          <a:ext cx="889000" cy="6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19548</xdr:rowOff>
    </xdr:from>
    <xdr:to>
      <xdr:col>107</xdr:col>
      <xdr:colOff>50800</xdr:colOff>
      <xdr:row>75</xdr:row>
      <xdr:rowOff>84036</xdr:rowOff>
    </xdr:to>
    <xdr:cxnSp macro="">
      <xdr:nvCxnSpPr>
        <xdr:cNvPr id="850" name="直線コネクタ 849"/>
        <xdr:cNvCxnSpPr/>
      </xdr:nvCxnSpPr>
      <xdr:spPr>
        <a:xfrm flipV="1">
          <a:off x="19545300" y="12878298"/>
          <a:ext cx="8890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84036</xdr:rowOff>
    </xdr:from>
    <xdr:to>
      <xdr:col>102</xdr:col>
      <xdr:colOff>114300</xdr:colOff>
      <xdr:row>75</xdr:row>
      <xdr:rowOff>101478</xdr:rowOff>
    </xdr:to>
    <xdr:cxnSp macro="">
      <xdr:nvCxnSpPr>
        <xdr:cNvPr id="853" name="直線コネクタ 852"/>
        <xdr:cNvCxnSpPr/>
      </xdr:nvCxnSpPr>
      <xdr:spPr>
        <a:xfrm flipV="1">
          <a:off x="18656300" y="12942786"/>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21737</xdr:rowOff>
    </xdr:from>
    <xdr:to>
      <xdr:col>116</xdr:col>
      <xdr:colOff>114300</xdr:colOff>
      <xdr:row>74</xdr:row>
      <xdr:rowOff>123337</xdr:rowOff>
    </xdr:to>
    <xdr:sp macro="" textlink="">
      <xdr:nvSpPr>
        <xdr:cNvPr id="863" name="楕円 862"/>
        <xdr:cNvSpPr/>
      </xdr:nvSpPr>
      <xdr:spPr>
        <a:xfrm>
          <a:off x="22110700" y="127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44614</xdr:rowOff>
    </xdr:from>
    <xdr:ext cx="534377" cy="259045"/>
    <xdr:sp macro="" textlink="">
      <xdr:nvSpPr>
        <xdr:cNvPr id="864" name="繰出金該当値テキスト"/>
        <xdr:cNvSpPr txBox="1"/>
      </xdr:nvSpPr>
      <xdr:spPr>
        <a:xfrm>
          <a:off x="22212300" y="125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74658</xdr:rowOff>
    </xdr:from>
    <xdr:to>
      <xdr:col>112</xdr:col>
      <xdr:colOff>38100</xdr:colOff>
      <xdr:row>75</xdr:row>
      <xdr:rowOff>4808</xdr:rowOff>
    </xdr:to>
    <xdr:sp macro="" textlink="">
      <xdr:nvSpPr>
        <xdr:cNvPr id="865" name="楕円 864"/>
        <xdr:cNvSpPr/>
      </xdr:nvSpPr>
      <xdr:spPr>
        <a:xfrm>
          <a:off x="21272500" y="127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21335</xdr:rowOff>
    </xdr:from>
    <xdr:ext cx="534377" cy="259045"/>
    <xdr:sp macro="" textlink="">
      <xdr:nvSpPr>
        <xdr:cNvPr id="866" name="テキスト ボックス 865"/>
        <xdr:cNvSpPr txBox="1"/>
      </xdr:nvSpPr>
      <xdr:spPr>
        <a:xfrm>
          <a:off x="21056111" y="125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140198</xdr:rowOff>
    </xdr:from>
    <xdr:to>
      <xdr:col>107</xdr:col>
      <xdr:colOff>101600</xdr:colOff>
      <xdr:row>75</xdr:row>
      <xdr:rowOff>70348</xdr:rowOff>
    </xdr:to>
    <xdr:sp macro="" textlink="">
      <xdr:nvSpPr>
        <xdr:cNvPr id="867" name="楕円 866"/>
        <xdr:cNvSpPr/>
      </xdr:nvSpPr>
      <xdr:spPr>
        <a:xfrm>
          <a:off x="20383500" y="12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86875</xdr:rowOff>
    </xdr:from>
    <xdr:ext cx="534377" cy="259045"/>
    <xdr:sp macro="" textlink="">
      <xdr:nvSpPr>
        <xdr:cNvPr id="868" name="テキスト ボックス 867"/>
        <xdr:cNvSpPr txBox="1"/>
      </xdr:nvSpPr>
      <xdr:spPr>
        <a:xfrm>
          <a:off x="20167111" y="1260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33236</xdr:rowOff>
    </xdr:from>
    <xdr:to>
      <xdr:col>102</xdr:col>
      <xdr:colOff>165100</xdr:colOff>
      <xdr:row>75</xdr:row>
      <xdr:rowOff>134836</xdr:rowOff>
    </xdr:to>
    <xdr:sp macro="" textlink="">
      <xdr:nvSpPr>
        <xdr:cNvPr id="869" name="楕円 868"/>
        <xdr:cNvSpPr/>
      </xdr:nvSpPr>
      <xdr:spPr>
        <a:xfrm>
          <a:off x="19494500" y="128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151363</xdr:rowOff>
    </xdr:from>
    <xdr:ext cx="534377" cy="259045"/>
    <xdr:sp macro="" textlink="">
      <xdr:nvSpPr>
        <xdr:cNvPr id="870" name="テキスト ボックス 869"/>
        <xdr:cNvSpPr txBox="1"/>
      </xdr:nvSpPr>
      <xdr:spPr>
        <a:xfrm>
          <a:off x="19278111" y="126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50678</xdr:rowOff>
    </xdr:from>
    <xdr:to>
      <xdr:col>98</xdr:col>
      <xdr:colOff>38100</xdr:colOff>
      <xdr:row>75</xdr:row>
      <xdr:rowOff>152279</xdr:rowOff>
    </xdr:to>
    <xdr:sp macro="" textlink="">
      <xdr:nvSpPr>
        <xdr:cNvPr id="871" name="楕円 870"/>
        <xdr:cNvSpPr/>
      </xdr:nvSpPr>
      <xdr:spPr>
        <a:xfrm>
          <a:off x="18605500" y="12909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168805</xdr:rowOff>
    </xdr:from>
    <xdr:ext cx="534377" cy="259045"/>
    <xdr:sp macro="" textlink="">
      <xdr:nvSpPr>
        <xdr:cNvPr id="872" name="テキスト ボックス 871"/>
        <xdr:cNvSpPr txBox="1"/>
      </xdr:nvSpPr>
      <xdr:spPr>
        <a:xfrm>
          <a:off x="18389111" y="126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普通建設事業費が類似団体と比較して高い状況である。これについては、唐古・鍵遺跡史跡公園整備事業や交流促進施設（道の駅）整備事業等に係る臨時的な増である。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また、繰出金についても近年増加傾向であり、類似団体と比較して高い状況である。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今後は、繰出金の抑制に取り組み、普通会計の負担額を減らしていくと同時に普通建設事業についても計画的に実施出来るように努める。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32,155
31,945
21.09
14,286,432
13,752,104
345,134
7,081,100
12,872,392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154178</xdr:rowOff>
    </xdr:from>
    <xdr:to>
      <xdr:col>24</xdr:col>
      <xdr:colOff>63500</xdr:colOff>
      <xdr:row>34</xdr:row>
      <xdr:rowOff>164465</xdr:rowOff>
    </xdr:to>
    <xdr:cxnSp macro="">
      <xdr:nvCxnSpPr>
        <xdr:cNvPr id="61" name="直線コネクタ 60"/>
        <xdr:cNvCxnSpPr/>
      </xdr:nvCxnSpPr>
      <xdr:spPr>
        <a:xfrm>
          <a:off x="3797300" y="598347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101600</xdr:rowOff>
    </xdr:from>
    <xdr:to>
      <xdr:col>19</xdr:col>
      <xdr:colOff>177800</xdr:colOff>
      <xdr:row>34</xdr:row>
      <xdr:rowOff>154178</xdr:rowOff>
    </xdr:to>
    <xdr:cxnSp macro="">
      <xdr:nvCxnSpPr>
        <xdr:cNvPr id="64" name="直線コネクタ 63"/>
        <xdr:cNvCxnSpPr/>
      </xdr:nvCxnSpPr>
      <xdr:spPr>
        <a:xfrm>
          <a:off x="2908300" y="59309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98552</xdr:rowOff>
    </xdr:from>
    <xdr:to>
      <xdr:col>15</xdr:col>
      <xdr:colOff>50800</xdr:colOff>
      <xdr:row>34</xdr:row>
      <xdr:rowOff>101600</xdr:rowOff>
    </xdr:to>
    <xdr:cxnSp macro="">
      <xdr:nvCxnSpPr>
        <xdr:cNvPr id="67" name="直線コネクタ 66"/>
        <xdr:cNvCxnSpPr/>
      </xdr:nvCxnSpPr>
      <xdr:spPr>
        <a:xfrm>
          <a:off x="2019300" y="59278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32639</xdr:rowOff>
    </xdr:from>
    <xdr:to>
      <xdr:col>10</xdr:col>
      <xdr:colOff>114300</xdr:colOff>
      <xdr:row>34</xdr:row>
      <xdr:rowOff>98552</xdr:rowOff>
    </xdr:to>
    <xdr:cxnSp macro="">
      <xdr:nvCxnSpPr>
        <xdr:cNvPr id="70" name="直線コネクタ 69"/>
        <xdr:cNvCxnSpPr/>
      </xdr:nvCxnSpPr>
      <xdr:spPr>
        <a:xfrm>
          <a:off x="1130300" y="586193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113665</xdr:rowOff>
    </xdr:from>
    <xdr:to>
      <xdr:col>24</xdr:col>
      <xdr:colOff>114300</xdr:colOff>
      <xdr:row>35</xdr:row>
      <xdr:rowOff>43815</xdr:rowOff>
    </xdr:to>
    <xdr:sp macro="" textlink="">
      <xdr:nvSpPr>
        <xdr:cNvPr id="80" name="楕円 79"/>
        <xdr:cNvSpPr/>
      </xdr:nvSpPr>
      <xdr:spPr>
        <a:xfrm>
          <a:off x="45847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136542</xdr:rowOff>
    </xdr:from>
    <xdr:ext cx="469744" cy="259045"/>
    <xdr:sp macro="" textlink="">
      <xdr:nvSpPr>
        <xdr:cNvPr id="81" name="議会費該当値テキスト"/>
        <xdr:cNvSpPr txBox="1"/>
      </xdr:nvSpPr>
      <xdr:spPr>
        <a:xfrm>
          <a:off x="4686300"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103378</xdr:rowOff>
    </xdr:from>
    <xdr:to>
      <xdr:col>20</xdr:col>
      <xdr:colOff>38100</xdr:colOff>
      <xdr:row>35</xdr:row>
      <xdr:rowOff>33528</xdr:rowOff>
    </xdr:to>
    <xdr:sp macro="" textlink="">
      <xdr:nvSpPr>
        <xdr:cNvPr id="82" name="楕円 81"/>
        <xdr:cNvSpPr/>
      </xdr:nvSpPr>
      <xdr:spPr>
        <a:xfrm>
          <a:off x="3746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50055</xdr:rowOff>
    </xdr:from>
    <xdr:ext cx="469744" cy="259045"/>
    <xdr:sp macro="" textlink="">
      <xdr:nvSpPr>
        <xdr:cNvPr id="83" name="テキスト ボックス 82"/>
        <xdr:cNvSpPr txBox="1"/>
      </xdr:nvSpPr>
      <xdr:spPr>
        <a:xfrm>
          <a:off x="3562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4" name="楕円 83"/>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5" name="テキスト ボックス 84"/>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47752</xdr:rowOff>
    </xdr:from>
    <xdr:to>
      <xdr:col>10</xdr:col>
      <xdr:colOff>165100</xdr:colOff>
      <xdr:row>34</xdr:row>
      <xdr:rowOff>149352</xdr:rowOff>
    </xdr:to>
    <xdr:sp macro="" textlink="">
      <xdr:nvSpPr>
        <xdr:cNvPr id="86" name="楕円 85"/>
        <xdr:cNvSpPr/>
      </xdr:nvSpPr>
      <xdr:spPr>
        <a:xfrm>
          <a:off x="1968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140479</xdr:rowOff>
    </xdr:from>
    <xdr:ext cx="469744" cy="259045"/>
    <xdr:sp macro="" textlink="">
      <xdr:nvSpPr>
        <xdr:cNvPr id="87" name="テキスト ボックス 86"/>
        <xdr:cNvSpPr txBox="1"/>
      </xdr:nvSpPr>
      <xdr:spPr>
        <a:xfrm>
          <a:off x="1784428"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153289</xdr:rowOff>
    </xdr:from>
    <xdr:to>
      <xdr:col>6</xdr:col>
      <xdr:colOff>38100</xdr:colOff>
      <xdr:row>34</xdr:row>
      <xdr:rowOff>83439</xdr:rowOff>
    </xdr:to>
    <xdr:sp macro="" textlink="">
      <xdr:nvSpPr>
        <xdr:cNvPr id="88" name="楕円 87"/>
        <xdr:cNvSpPr/>
      </xdr:nvSpPr>
      <xdr:spPr>
        <a:xfrm>
          <a:off x="1079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99966</xdr:rowOff>
    </xdr:from>
    <xdr:ext cx="469744" cy="259045"/>
    <xdr:sp macro="" textlink="">
      <xdr:nvSpPr>
        <xdr:cNvPr id="89" name="テキスト ボックス 88"/>
        <xdr:cNvSpPr txBox="1"/>
      </xdr:nvSpPr>
      <xdr:spPr>
        <a:xfrm>
          <a:off x="895428" y="558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101174</xdr:rowOff>
    </xdr:from>
    <xdr:to>
      <xdr:col>24</xdr:col>
      <xdr:colOff>63500</xdr:colOff>
      <xdr:row>58</xdr:row>
      <xdr:rowOff>140856</xdr:rowOff>
    </xdr:to>
    <xdr:cxnSp macro="">
      <xdr:nvCxnSpPr>
        <xdr:cNvPr id="120" name="直線コネクタ 119"/>
        <xdr:cNvCxnSpPr/>
      </xdr:nvCxnSpPr>
      <xdr:spPr>
        <a:xfrm flipV="1">
          <a:off x="3797300" y="10045274"/>
          <a:ext cx="8382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122176</xdr:rowOff>
    </xdr:from>
    <xdr:to>
      <xdr:col>19</xdr:col>
      <xdr:colOff>177800</xdr:colOff>
      <xdr:row>58</xdr:row>
      <xdr:rowOff>140856</xdr:rowOff>
    </xdr:to>
    <xdr:cxnSp macro="">
      <xdr:nvCxnSpPr>
        <xdr:cNvPr id="123" name="直線コネクタ 122"/>
        <xdr:cNvCxnSpPr/>
      </xdr:nvCxnSpPr>
      <xdr:spPr>
        <a:xfrm>
          <a:off x="2908300" y="10066276"/>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122176</xdr:rowOff>
    </xdr:from>
    <xdr:to>
      <xdr:col>15</xdr:col>
      <xdr:colOff>50800</xdr:colOff>
      <xdr:row>58</xdr:row>
      <xdr:rowOff>124583</xdr:rowOff>
    </xdr:to>
    <xdr:cxnSp macro="">
      <xdr:nvCxnSpPr>
        <xdr:cNvPr id="126" name="直線コネクタ 125"/>
        <xdr:cNvCxnSpPr/>
      </xdr:nvCxnSpPr>
      <xdr:spPr>
        <a:xfrm flipV="1">
          <a:off x="2019300" y="10066276"/>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107862</xdr:rowOff>
    </xdr:from>
    <xdr:to>
      <xdr:col>10</xdr:col>
      <xdr:colOff>114300</xdr:colOff>
      <xdr:row>58</xdr:row>
      <xdr:rowOff>124583</xdr:rowOff>
    </xdr:to>
    <xdr:cxnSp macro="">
      <xdr:nvCxnSpPr>
        <xdr:cNvPr id="129" name="直線コネクタ 128"/>
        <xdr:cNvCxnSpPr/>
      </xdr:nvCxnSpPr>
      <xdr:spPr>
        <a:xfrm>
          <a:off x="1130300" y="10051962"/>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50374</xdr:rowOff>
    </xdr:from>
    <xdr:to>
      <xdr:col>24</xdr:col>
      <xdr:colOff>114300</xdr:colOff>
      <xdr:row>58</xdr:row>
      <xdr:rowOff>151974</xdr:rowOff>
    </xdr:to>
    <xdr:sp macro="" textlink="">
      <xdr:nvSpPr>
        <xdr:cNvPr id="139" name="楕円 138"/>
        <xdr:cNvSpPr/>
      </xdr:nvSpPr>
      <xdr:spPr>
        <a:xfrm>
          <a:off x="4584700" y="99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90056</xdr:rowOff>
    </xdr:from>
    <xdr:to>
      <xdr:col>20</xdr:col>
      <xdr:colOff>38100</xdr:colOff>
      <xdr:row>59</xdr:row>
      <xdr:rowOff>20206</xdr:rowOff>
    </xdr:to>
    <xdr:sp macro="" textlink="">
      <xdr:nvSpPr>
        <xdr:cNvPr id="141" name="楕円 140"/>
        <xdr:cNvSpPr/>
      </xdr:nvSpPr>
      <xdr:spPr>
        <a:xfrm>
          <a:off x="3746500" y="100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11333</xdr:rowOff>
    </xdr:from>
    <xdr:ext cx="534377" cy="259045"/>
    <xdr:sp macro="" textlink="">
      <xdr:nvSpPr>
        <xdr:cNvPr id="142" name="テキスト ボックス 141"/>
        <xdr:cNvSpPr txBox="1"/>
      </xdr:nvSpPr>
      <xdr:spPr>
        <a:xfrm>
          <a:off x="3530111" y="101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71376</xdr:rowOff>
    </xdr:from>
    <xdr:to>
      <xdr:col>15</xdr:col>
      <xdr:colOff>101600</xdr:colOff>
      <xdr:row>59</xdr:row>
      <xdr:rowOff>1526</xdr:rowOff>
    </xdr:to>
    <xdr:sp macro="" textlink="">
      <xdr:nvSpPr>
        <xdr:cNvPr id="143" name="楕円 142"/>
        <xdr:cNvSpPr/>
      </xdr:nvSpPr>
      <xdr:spPr>
        <a:xfrm>
          <a:off x="2857500" y="100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164103</xdr:rowOff>
    </xdr:from>
    <xdr:ext cx="534377" cy="259045"/>
    <xdr:sp macro="" textlink="">
      <xdr:nvSpPr>
        <xdr:cNvPr id="144" name="テキスト ボックス 143"/>
        <xdr:cNvSpPr txBox="1"/>
      </xdr:nvSpPr>
      <xdr:spPr>
        <a:xfrm>
          <a:off x="2641111" y="101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73783</xdr:rowOff>
    </xdr:from>
    <xdr:to>
      <xdr:col>10</xdr:col>
      <xdr:colOff>165100</xdr:colOff>
      <xdr:row>59</xdr:row>
      <xdr:rowOff>3933</xdr:rowOff>
    </xdr:to>
    <xdr:sp macro="" textlink="">
      <xdr:nvSpPr>
        <xdr:cNvPr id="145" name="楕円 144"/>
        <xdr:cNvSpPr/>
      </xdr:nvSpPr>
      <xdr:spPr>
        <a:xfrm>
          <a:off x="1968500" y="100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166510</xdr:rowOff>
    </xdr:from>
    <xdr:ext cx="534377" cy="259045"/>
    <xdr:sp macro="" textlink="">
      <xdr:nvSpPr>
        <xdr:cNvPr id="146" name="テキスト ボックス 145"/>
        <xdr:cNvSpPr txBox="1"/>
      </xdr:nvSpPr>
      <xdr:spPr>
        <a:xfrm>
          <a:off x="1752111" y="10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57062</xdr:rowOff>
    </xdr:from>
    <xdr:to>
      <xdr:col>6</xdr:col>
      <xdr:colOff>38100</xdr:colOff>
      <xdr:row>58</xdr:row>
      <xdr:rowOff>158662</xdr:rowOff>
    </xdr:to>
    <xdr:sp macro="" textlink="">
      <xdr:nvSpPr>
        <xdr:cNvPr id="147" name="楕円 146"/>
        <xdr:cNvSpPr/>
      </xdr:nvSpPr>
      <xdr:spPr>
        <a:xfrm>
          <a:off x="10795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149789</xdr:rowOff>
    </xdr:from>
    <xdr:ext cx="534377" cy="259045"/>
    <xdr:sp macro="" textlink="">
      <xdr:nvSpPr>
        <xdr:cNvPr id="148" name="テキスト ボックス 147"/>
        <xdr:cNvSpPr txBox="1"/>
      </xdr:nvSpPr>
      <xdr:spPr>
        <a:xfrm>
          <a:off x="863111" y="100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101194</xdr:rowOff>
    </xdr:from>
    <xdr:to>
      <xdr:col>24</xdr:col>
      <xdr:colOff>63500</xdr:colOff>
      <xdr:row>77</xdr:row>
      <xdr:rowOff>138658</xdr:rowOff>
    </xdr:to>
    <xdr:cxnSp macro="">
      <xdr:nvCxnSpPr>
        <xdr:cNvPr id="178" name="直線コネクタ 177"/>
        <xdr:cNvCxnSpPr/>
      </xdr:nvCxnSpPr>
      <xdr:spPr>
        <a:xfrm flipV="1">
          <a:off x="3797300" y="13302844"/>
          <a:ext cx="8382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135179</xdr:rowOff>
    </xdr:from>
    <xdr:to>
      <xdr:col>19</xdr:col>
      <xdr:colOff>177800</xdr:colOff>
      <xdr:row>77</xdr:row>
      <xdr:rowOff>138658</xdr:rowOff>
    </xdr:to>
    <xdr:cxnSp macro="">
      <xdr:nvCxnSpPr>
        <xdr:cNvPr id="181" name="直線コネクタ 180"/>
        <xdr:cNvCxnSpPr/>
      </xdr:nvCxnSpPr>
      <xdr:spPr>
        <a:xfrm>
          <a:off x="2908300" y="13336829"/>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135179</xdr:rowOff>
    </xdr:from>
    <xdr:to>
      <xdr:col>15</xdr:col>
      <xdr:colOff>50800</xdr:colOff>
      <xdr:row>77</xdr:row>
      <xdr:rowOff>149416</xdr:rowOff>
    </xdr:to>
    <xdr:cxnSp macro="">
      <xdr:nvCxnSpPr>
        <xdr:cNvPr id="184" name="直線コネクタ 183"/>
        <xdr:cNvCxnSpPr/>
      </xdr:nvCxnSpPr>
      <xdr:spPr>
        <a:xfrm flipV="1">
          <a:off x="2019300" y="13336829"/>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149416</xdr:rowOff>
    </xdr:from>
    <xdr:to>
      <xdr:col>10</xdr:col>
      <xdr:colOff>114300</xdr:colOff>
      <xdr:row>79</xdr:row>
      <xdr:rowOff>46634</xdr:rowOff>
    </xdr:to>
    <xdr:cxnSp macro="">
      <xdr:nvCxnSpPr>
        <xdr:cNvPr id="187" name="直線コネクタ 186"/>
        <xdr:cNvCxnSpPr/>
      </xdr:nvCxnSpPr>
      <xdr:spPr>
        <a:xfrm flipV="1">
          <a:off x="1130300" y="13351066"/>
          <a:ext cx="889000" cy="2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50394</xdr:rowOff>
    </xdr:from>
    <xdr:to>
      <xdr:col>24</xdr:col>
      <xdr:colOff>114300</xdr:colOff>
      <xdr:row>77</xdr:row>
      <xdr:rowOff>151994</xdr:rowOff>
    </xdr:to>
    <xdr:sp macro="" textlink="">
      <xdr:nvSpPr>
        <xdr:cNvPr id="197" name="楕円 196"/>
        <xdr:cNvSpPr/>
      </xdr:nvSpPr>
      <xdr:spPr>
        <a:xfrm>
          <a:off x="4584700" y="132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28821</xdr:rowOff>
    </xdr:from>
    <xdr:ext cx="599010" cy="259045"/>
    <xdr:sp macro="" textlink="">
      <xdr:nvSpPr>
        <xdr:cNvPr id="198" name="民生費該当値テキスト"/>
        <xdr:cNvSpPr txBox="1"/>
      </xdr:nvSpPr>
      <xdr:spPr>
        <a:xfrm>
          <a:off x="4686300" y="132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87858</xdr:rowOff>
    </xdr:from>
    <xdr:to>
      <xdr:col>20</xdr:col>
      <xdr:colOff>38100</xdr:colOff>
      <xdr:row>78</xdr:row>
      <xdr:rowOff>18008</xdr:rowOff>
    </xdr:to>
    <xdr:sp macro="" textlink="">
      <xdr:nvSpPr>
        <xdr:cNvPr id="199" name="楕円 198"/>
        <xdr:cNvSpPr/>
      </xdr:nvSpPr>
      <xdr:spPr>
        <a:xfrm>
          <a:off x="3746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9135</xdr:rowOff>
    </xdr:from>
    <xdr:ext cx="599010" cy="259045"/>
    <xdr:sp macro="" textlink="">
      <xdr:nvSpPr>
        <xdr:cNvPr id="200" name="テキスト ボックス 199"/>
        <xdr:cNvSpPr txBox="1"/>
      </xdr:nvSpPr>
      <xdr:spPr>
        <a:xfrm>
          <a:off x="3497795" y="133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84379</xdr:rowOff>
    </xdr:from>
    <xdr:to>
      <xdr:col>15</xdr:col>
      <xdr:colOff>101600</xdr:colOff>
      <xdr:row>78</xdr:row>
      <xdr:rowOff>14529</xdr:rowOff>
    </xdr:to>
    <xdr:sp macro="" textlink="">
      <xdr:nvSpPr>
        <xdr:cNvPr id="201" name="楕円 200"/>
        <xdr:cNvSpPr/>
      </xdr:nvSpPr>
      <xdr:spPr>
        <a:xfrm>
          <a:off x="2857500" y="132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5656</xdr:rowOff>
    </xdr:from>
    <xdr:ext cx="599010" cy="259045"/>
    <xdr:sp macro="" textlink="">
      <xdr:nvSpPr>
        <xdr:cNvPr id="202" name="テキスト ボックス 201"/>
        <xdr:cNvSpPr txBox="1"/>
      </xdr:nvSpPr>
      <xdr:spPr>
        <a:xfrm>
          <a:off x="2608795" y="133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98616</xdr:rowOff>
    </xdr:from>
    <xdr:to>
      <xdr:col>10</xdr:col>
      <xdr:colOff>165100</xdr:colOff>
      <xdr:row>78</xdr:row>
      <xdr:rowOff>28766</xdr:rowOff>
    </xdr:to>
    <xdr:sp macro="" textlink="">
      <xdr:nvSpPr>
        <xdr:cNvPr id="203" name="楕円 202"/>
        <xdr:cNvSpPr/>
      </xdr:nvSpPr>
      <xdr:spPr>
        <a:xfrm>
          <a:off x="19685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19893</xdr:rowOff>
    </xdr:from>
    <xdr:ext cx="599010" cy="259045"/>
    <xdr:sp macro="" textlink="">
      <xdr:nvSpPr>
        <xdr:cNvPr id="204" name="テキスト ボックス 203"/>
        <xdr:cNvSpPr txBox="1"/>
      </xdr:nvSpPr>
      <xdr:spPr>
        <a:xfrm>
          <a:off x="1719795" y="133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167284</xdr:rowOff>
    </xdr:from>
    <xdr:to>
      <xdr:col>6</xdr:col>
      <xdr:colOff>38100</xdr:colOff>
      <xdr:row>79</xdr:row>
      <xdr:rowOff>97434</xdr:rowOff>
    </xdr:to>
    <xdr:sp macro="" textlink="">
      <xdr:nvSpPr>
        <xdr:cNvPr id="205" name="楕円 204"/>
        <xdr:cNvSpPr/>
      </xdr:nvSpPr>
      <xdr:spPr>
        <a:xfrm>
          <a:off x="1079500" y="135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88561</xdr:rowOff>
    </xdr:from>
    <xdr:ext cx="534377" cy="259045"/>
    <xdr:sp macro="" textlink="">
      <xdr:nvSpPr>
        <xdr:cNvPr id="206" name="テキスト ボックス 205"/>
        <xdr:cNvSpPr txBox="1"/>
      </xdr:nvSpPr>
      <xdr:spPr>
        <a:xfrm>
          <a:off x="863111" y="136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154794</xdr:rowOff>
    </xdr:from>
    <xdr:to>
      <xdr:col>24</xdr:col>
      <xdr:colOff>63500</xdr:colOff>
      <xdr:row>96</xdr:row>
      <xdr:rowOff>8461</xdr:rowOff>
    </xdr:to>
    <xdr:cxnSp macro="">
      <xdr:nvCxnSpPr>
        <xdr:cNvPr id="231" name="直線コネクタ 230"/>
        <xdr:cNvCxnSpPr/>
      </xdr:nvCxnSpPr>
      <xdr:spPr>
        <a:xfrm flipV="1">
          <a:off x="3797300" y="16442544"/>
          <a:ext cx="838200" cy="2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136545</xdr:rowOff>
    </xdr:from>
    <xdr:to>
      <xdr:col>19</xdr:col>
      <xdr:colOff>177800</xdr:colOff>
      <xdr:row>96</xdr:row>
      <xdr:rowOff>8461</xdr:rowOff>
    </xdr:to>
    <xdr:cxnSp macro="">
      <xdr:nvCxnSpPr>
        <xdr:cNvPr id="234" name="直線コネクタ 233"/>
        <xdr:cNvCxnSpPr/>
      </xdr:nvCxnSpPr>
      <xdr:spPr>
        <a:xfrm>
          <a:off x="2908300" y="16424295"/>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136545</xdr:rowOff>
    </xdr:from>
    <xdr:to>
      <xdr:col>15</xdr:col>
      <xdr:colOff>50800</xdr:colOff>
      <xdr:row>96</xdr:row>
      <xdr:rowOff>156096</xdr:rowOff>
    </xdr:to>
    <xdr:cxnSp macro="">
      <xdr:nvCxnSpPr>
        <xdr:cNvPr id="237" name="直線コネクタ 236"/>
        <xdr:cNvCxnSpPr/>
      </xdr:nvCxnSpPr>
      <xdr:spPr>
        <a:xfrm flipV="1">
          <a:off x="2019300" y="16424295"/>
          <a:ext cx="889000" cy="1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133390</xdr:rowOff>
    </xdr:from>
    <xdr:to>
      <xdr:col>10</xdr:col>
      <xdr:colOff>114300</xdr:colOff>
      <xdr:row>96</xdr:row>
      <xdr:rowOff>156096</xdr:rowOff>
    </xdr:to>
    <xdr:cxnSp macro="">
      <xdr:nvCxnSpPr>
        <xdr:cNvPr id="240" name="直線コネクタ 239"/>
        <xdr:cNvCxnSpPr/>
      </xdr:nvCxnSpPr>
      <xdr:spPr>
        <a:xfrm>
          <a:off x="1130300" y="16592590"/>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103994</xdr:rowOff>
    </xdr:from>
    <xdr:to>
      <xdr:col>24</xdr:col>
      <xdr:colOff>114300</xdr:colOff>
      <xdr:row>96</xdr:row>
      <xdr:rowOff>34144</xdr:rowOff>
    </xdr:to>
    <xdr:sp macro="" textlink="">
      <xdr:nvSpPr>
        <xdr:cNvPr id="250" name="楕円 249"/>
        <xdr:cNvSpPr/>
      </xdr:nvSpPr>
      <xdr:spPr>
        <a:xfrm>
          <a:off x="4584700" y="16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126871</xdr:rowOff>
    </xdr:from>
    <xdr:ext cx="534377" cy="259045"/>
    <xdr:sp macro="" textlink="">
      <xdr:nvSpPr>
        <xdr:cNvPr id="251" name="衛生費該当値テキスト"/>
        <xdr:cNvSpPr txBox="1"/>
      </xdr:nvSpPr>
      <xdr:spPr>
        <a:xfrm>
          <a:off x="4686300" y="162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129111</xdr:rowOff>
    </xdr:from>
    <xdr:to>
      <xdr:col>20</xdr:col>
      <xdr:colOff>38100</xdr:colOff>
      <xdr:row>96</xdr:row>
      <xdr:rowOff>59261</xdr:rowOff>
    </xdr:to>
    <xdr:sp macro="" textlink="">
      <xdr:nvSpPr>
        <xdr:cNvPr id="252" name="楕円 251"/>
        <xdr:cNvSpPr/>
      </xdr:nvSpPr>
      <xdr:spPr>
        <a:xfrm>
          <a:off x="3746500" y="16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75788</xdr:rowOff>
    </xdr:from>
    <xdr:ext cx="534377" cy="259045"/>
    <xdr:sp macro="" textlink="">
      <xdr:nvSpPr>
        <xdr:cNvPr id="253" name="テキスト ボックス 252"/>
        <xdr:cNvSpPr txBox="1"/>
      </xdr:nvSpPr>
      <xdr:spPr>
        <a:xfrm>
          <a:off x="3530111" y="161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85745</xdr:rowOff>
    </xdr:from>
    <xdr:to>
      <xdr:col>15</xdr:col>
      <xdr:colOff>101600</xdr:colOff>
      <xdr:row>96</xdr:row>
      <xdr:rowOff>15895</xdr:rowOff>
    </xdr:to>
    <xdr:sp macro="" textlink="">
      <xdr:nvSpPr>
        <xdr:cNvPr id="254" name="楕円 253"/>
        <xdr:cNvSpPr/>
      </xdr:nvSpPr>
      <xdr:spPr>
        <a:xfrm>
          <a:off x="2857500" y="1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32422</xdr:rowOff>
    </xdr:from>
    <xdr:ext cx="534377" cy="259045"/>
    <xdr:sp macro="" textlink="">
      <xdr:nvSpPr>
        <xdr:cNvPr id="255" name="テキスト ボックス 254"/>
        <xdr:cNvSpPr txBox="1"/>
      </xdr:nvSpPr>
      <xdr:spPr>
        <a:xfrm>
          <a:off x="2641111" y="161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105296</xdr:rowOff>
    </xdr:from>
    <xdr:to>
      <xdr:col>10</xdr:col>
      <xdr:colOff>165100</xdr:colOff>
      <xdr:row>97</xdr:row>
      <xdr:rowOff>35446</xdr:rowOff>
    </xdr:to>
    <xdr:sp macro="" textlink="">
      <xdr:nvSpPr>
        <xdr:cNvPr id="256" name="楕円 255"/>
        <xdr:cNvSpPr/>
      </xdr:nvSpPr>
      <xdr:spPr>
        <a:xfrm>
          <a:off x="1968500" y="165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51973</xdr:rowOff>
    </xdr:from>
    <xdr:ext cx="534377" cy="259045"/>
    <xdr:sp macro="" textlink="">
      <xdr:nvSpPr>
        <xdr:cNvPr id="257" name="テキスト ボックス 256"/>
        <xdr:cNvSpPr txBox="1"/>
      </xdr:nvSpPr>
      <xdr:spPr>
        <a:xfrm>
          <a:off x="1752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82590</xdr:rowOff>
    </xdr:from>
    <xdr:to>
      <xdr:col>6</xdr:col>
      <xdr:colOff>38100</xdr:colOff>
      <xdr:row>97</xdr:row>
      <xdr:rowOff>12740</xdr:rowOff>
    </xdr:to>
    <xdr:sp macro="" textlink="">
      <xdr:nvSpPr>
        <xdr:cNvPr id="258" name="楕円 257"/>
        <xdr:cNvSpPr/>
      </xdr:nvSpPr>
      <xdr:spPr>
        <a:xfrm>
          <a:off x="1079500" y="165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29267</xdr:rowOff>
    </xdr:from>
    <xdr:ext cx="534377" cy="259045"/>
    <xdr:sp macro="" textlink="">
      <xdr:nvSpPr>
        <xdr:cNvPr id="259" name="テキスト ボックス 258"/>
        <xdr:cNvSpPr txBox="1"/>
      </xdr:nvSpPr>
      <xdr:spPr>
        <a:xfrm>
          <a:off x="863111" y="1631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33401</xdr:rowOff>
    </xdr:from>
    <xdr:to>
      <xdr:col>55</xdr:col>
      <xdr:colOff>0</xdr:colOff>
      <xdr:row>38</xdr:row>
      <xdr:rowOff>86741</xdr:rowOff>
    </xdr:to>
    <xdr:cxnSp macro="">
      <xdr:nvCxnSpPr>
        <xdr:cNvPr id="288" name="直線コネクタ 287"/>
        <xdr:cNvCxnSpPr/>
      </xdr:nvCxnSpPr>
      <xdr:spPr>
        <a:xfrm>
          <a:off x="9639300" y="6548501"/>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33401</xdr:rowOff>
    </xdr:from>
    <xdr:to>
      <xdr:col>50</xdr:col>
      <xdr:colOff>114300</xdr:colOff>
      <xdr:row>38</xdr:row>
      <xdr:rowOff>63500</xdr:rowOff>
    </xdr:to>
    <xdr:cxnSp macro="">
      <xdr:nvCxnSpPr>
        <xdr:cNvPr id="291" name="直線コネクタ 290"/>
        <xdr:cNvCxnSpPr/>
      </xdr:nvCxnSpPr>
      <xdr:spPr>
        <a:xfrm flipV="1">
          <a:off x="8750300" y="654850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63500</xdr:rowOff>
    </xdr:from>
    <xdr:to>
      <xdr:col>45</xdr:col>
      <xdr:colOff>177800</xdr:colOff>
      <xdr:row>38</xdr:row>
      <xdr:rowOff>117983</xdr:rowOff>
    </xdr:to>
    <xdr:cxnSp macro="">
      <xdr:nvCxnSpPr>
        <xdr:cNvPr id="294" name="直線コネクタ 293"/>
        <xdr:cNvCxnSpPr/>
      </xdr:nvCxnSpPr>
      <xdr:spPr>
        <a:xfrm flipV="1">
          <a:off x="7861300" y="6578600"/>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47117</xdr:rowOff>
    </xdr:from>
    <xdr:to>
      <xdr:col>41</xdr:col>
      <xdr:colOff>50800</xdr:colOff>
      <xdr:row>38</xdr:row>
      <xdr:rowOff>117983</xdr:rowOff>
    </xdr:to>
    <xdr:cxnSp macro="">
      <xdr:nvCxnSpPr>
        <xdr:cNvPr id="297" name="直線コネクタ 296"/>
        <xdr:cNvCxnSpPr/>
      </xdr:nvCxnSpPr>
      <xdr:spPr>
        <a:xfrm>
          <a:off x="6972300" y="6390767"/>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35941</xdr:rowOff>
    </xdr:from>
    <xdr:to>
      <xdr:col>55</xdr:col>
      <xdr:colOff>50800</xdr:colOff>
      <xdr:row>38</xdr:row>
      <xdr:rowOff>137541</xdr:rowOff>
    </xdr:to>
    <xdr:sp macro="" textlink="">
      <xdr:nvSpPr>
        <xdr:cNvPr id="307" name="楕円 306"/>
        <xdr:cNvSpPr/>
      </xdr:nvSpPr>
      <xdr:spPr>
        <a:xfrm>
          <a:off x="104267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14368</xdr:rowOff>
    </xdr:from>
    <xdr:ext cx="378565" cy="259045"/>
    <xdr:sp macro="" textlink="">
      <xdr:nvSpPr>
        <xdr:cNvPr id="308" name="労働費該当値テキスト"/>
        <xdr:cNvSpPr txBox="1"/>
      </xdr:nvSpPr>
      <xdr:spPr>
        <a:xfrm>
          <a:off x="10528300" y="652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154051</xdr:rowOff>
    </xdr:from>
    <xdr:to>
      <xdr:col>50</xdr:col>
      <xdr:colOff>165100</xdr:colOff>
      <xdr:row>38</xdr:row>
      <xdr:rowOff>84201</xdr:rowOff>
    </xdr:to>
    <xdr:sp macro="" textlink="">
      <xdr:nvSpPr>
        <xdr:cNvPr id="309" name="楕円 308"/>
        <xdr:cNvSpPr/>
      </xdr:nvSpPr>
      <xdr:spPr>
        <a:xfrm>
          <a:off x="9588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310" name="テキスト ボックス 309"/>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xdr:rowOff>
    </xdr:from>
    <xdr:to>
      <xdr:col>46</xdr:col>
      <xdr:colOff>38100</xdr:colOff>
      <xdr:row>38</xdr:row>
      <xdr:rowOff>114300</xdr:rowOff>
    </xdr:to>
    <xdr:sp macro="" textlink="">
      <xdr:nvSpPr>
        <xdr:cNvPr id="311" name="楕円 310"/>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105427</xdr:rowOff>
    </xdr:from>
    <xdr:ext cx="378565" cy="259045"/>
    <xdr:sp macro="" textlink="">
      <xdr:nvSpPr>
        <xdr:cNvPr id="312" name="テキスト ボックス 311"/>
        <xdr:cNvSpPr txBox="1"/>
      </xdr:nvSpPr>
      <xdr:spPr>
        <a:xfrm>
          <a:off x="8561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67183</xdr:rowOff>
    </xdr:from>
    <xdr:to>
      <xdr:col>41</xdr:col>
      <xdr:colOff>101600</xdr:colOff>
      <xdr:row>38</xdr:row>
      <xdr:rowOff>168783</xdr:rowOff>
    </xdr:to>
    <xdr:sp macro="" textlink="">
      <xdr:nvSpPr>
        <xdr:cNvPr id="313" name="楕円 312"/>
        <xdr:cNvSpPr/>
      </xdr:nvSpPr>
      <xdr:spPr>
        <a:xfrm>
          <a:off x="7810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159910</xdr:rowOff>
    </xdr:from>
    <xdr:ext cx="378565" cy="259045"/>
    <xdr:sp macro="" textlink="">
      <xdr:nvSpPr>
        <xdr:cNvPr id="314" name="テキスト ボックス 313"/>
        <xdr:cNvSpPr txBox="1"/>
      </xdr:nvSpPr>
      <xdr:spPr>
        <a:xfrm>
          <a:off x="7672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167767</xdr:rowOff>
    </xdr:from>
    <xdr:to>
      <xdr:col>36</xdr:col>
      <xdr:colOff>165100</xdr:colOff>
      <xdr:row>37</xdr:row>
      <xdr:rowOff>97917</xdr:rowOff>
    </xdr:to>
    <xdr:sp macro="" textlink="">
      <xdr:nvSpPr>
        <xdr:cNvPr id="315" name="楕円 314"/>
        <xdr:cNvSpPr/>
      </xdr:nvSpPr>
      <xdr:spPr>
        <a:xfrm>
          <a:off x="6921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89044</xdr:rowOff>
    </xdr:from>
    <xdr:ext cx="378565" cy="259045"/>
    <xdr:sp macro="" textlink="">
      <xdr:nvSpPr>
        <xdr:cNvPr id="316" name="テキスト ボックス 315"/>
        <xdr:cNvSpPr txBox="1"/>
      </xdr:nvSpPr>
      <xdr:spPr>
        <a:xfrm>
          <a:off x="6783017"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152616</xdr:rowOff>
    </xdr:from>
    <xdr:to>
      <xdr:col>55</xdr:col>
      <xdr:colOff>0</xdr:colOff>
      <xdr:row>58</xdr:row>
      <xdr:rowOff>153024</xdr:rowOff>
    </xdr:to>
    <xdr:cxnSp macro="">
      <xdr:nvCxnSpPr>
        <xdr:cNvPr id="347" name="直線コネクタ 346"/>
        <xdr:cNvCxnSpPr/>
      </xdr:nvCxnSpPr>
      <xdr:spPr>
        <a:xfrm>
          <a:off x="9639300" y="10096716"/>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152616</xdr:rowOff>
    </xdr:from>
    <xdr:to>
      <xdr:col>50</xdr:col>
      <xdr:colOff>114300</xdr:colOff>
      <xdr:row>59</xdr:row>
      <xdr:rowOff>10868</xdr:rowOff>
    </xdr:to>
    <xdr:cxnSp macro="">
      <xdr:nvCxnSpPr>
        <xdr:cNvPr id="350" name="直線コネクタ 349"/>
        <xdr:cNvCxnSpPr/>
      </xdr:nvCxnSpPr>
      <xdr:spPr>
        <a:xfrm flipV="1">
          <a:off x="8750300" y="10096716"/>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10868</xdr:rowOff>
    </xdr:from>
    <xdr:to>
      <xdr:col>45</xdr:col>
      <xdr:colOff>177800</xdr:colOff>
      <xdr:row>59</xdr:row>
      <xdr:rowOff>18607</xdr:rowOff>
    </xdr:to>
    <xdr:cxnSp macro="">
      <xdr:nvCxnSpPr>
        <xdr:cNvPr id="353" name="直線コネクタ 352"/>
        <xdr:cNvCxnSpPr/>
      </xdr:nvCxnSpPr>
      <xdr:spPr>
        <a:xfrm flipV="1">
          <a:off x="7861300" y="10126418"/>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165695</xdr:rowOff>
    </xdr:from>
    <xdr:to>
      <xdr:col>41</xdr:col>
      <xdr:colOff>50800</xdr:colOff>
      <xdr:row>59</xdr:row>
      <xdr:rowOff>18607</xdr:rowOff>
    </xdr:to>
    <xdr:cxnSp macro="">
      <xdr:nvCxnSpPr>
        <xdr:cNvPr id="356" name="直線コネクタ 355"/>
        <xdr:cNvCxnSpPr/>
      </xdr:nvCxnSpPr>
      <xdr:spPr>
        <a:xfrm>
          <a:off x="6972300" y="10109795"/>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102224</xdr:rowOff>
    </xdr:from>
    <xdr:to>
      <xdr:col>55</xdr:col>
      <xdr:colOff>50800</xdr:colOff>
      <xdr:row>59</xdr:row>
      <xdr:rowOff>32374</xdr:rowOff>
    </xdr:to>
    <xdr:sp macro="" textlink="">
      <xdr:nvSpPr>
        <xdr:cNvPr id="366" name="楕円 365"/>
        <xdr:cNvSpPr/>
      </xdr:nvSpPr>
      <xdr:spPr>
        <a:xfrm>
          <a:off x="104267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19239</xdr:rowOff>
    </xdr:from>
    <xdr:ext cx="469744" cy="259045"/>
    <xdr:sp macro="" textlink="">
      <xdr:nvSpPr>
        <xdr:cNvPr id="367" name="農林水産業費該当値テキスト"/>
        <xdr:cNvSpPr txBox="1"/>
      </xdr:nvSpPr>
      <xdr:spPr>
        <a:xfrm>
          <a:off x="10528300" y="996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101816</xdr:rowOff>
    </xdr:from>
    <xdr:to>
      <xdr:col>50</xdr:col>
      <xdr:colOff>165100</xdr:colOff>
      <xdr:row>59</xdr:row>
      <xdr:rowOff>31966</xdr:rowOff>
    </xdr:to>
    <xdr:sp macro="" textlink="">
      <xdr:nvSpPr>
        <xdr:cNvPr id="368" name="楕円 367"/>
        <xdr:cNvSpPr/>
      </xdr:nvSpPr>
      <xdr:spPr>
        <a:xfrm>
          <a:off x="9588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23093</xdr:rowOff>
    </xdr:from>
    <xdr:ext cx="469744" cy="259045"/>
    <xdr:sp macro="" textlink="">
      <xdr:nvSpPr>
        <xdr:cNvPr id="369" name="テキスト ボックス 368"/>
        <xdr:cNvSpPr txBox="1"/>
      </xdr:nvSpPr>
      <xdr:spPr>
        <a:xfrm>
          <a:off x="9404428" y="101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131518</xdr:rowOff>
    </xdr:from>
    <xdr:to>
      <xdr:col>46</xdr:col>
      <xdr:colOff>38100</xdr:colOff>
      <xdr:row>59</xdr:row>
      <xdr:rowOff>61668</xdr:rowOff>
    </xdr:to>
    <xdr:sp macro="" textlink="">
      <xdr:nvSpPr>
        <xdr:cNvPr id="370" name="楕円 369"/>
        <xdr:cNvSpPr/>
      </xdr:nvSpPr>
      <xdr:spPr>
        <a:xfrm>
          <a:off x="8699500" y="100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52795</xdr:rowOff>
    </xdr:from>
    <xdr:ext cx="469744" cy="259045"/>
    <xdr:sp macro="" textlink="">
      <xdr:nvSpPr>
        <xdr:cNvPr id="371" name="テキスト ボックス 370"/>
        <xdr:cNvSpPr txBox="1"/>
      </xdr:nvSpPr>
      <xdr:spPr>
        <a:xfrm>
          <a:off x="8515428" y="101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139257</xdr:rowOff>
    </xdr:from>
    <xdr:to>
      <xdr:col>41</xdr:col>
      <xdr:colOff>101600</xdr:colOff>
      <xdr:row>59</xdr:row>
      <xdr:rowOff>69407</xdr:rowOff>
    </xdr:to>
    <xdr:sp macro="" textlink="">
      <xdr:nvSpPr>
        <xdr:cNvPr id="372" name="楕円 371"/>
        <xdr:cNvSpPr/>
      </xdr:nvSpPr>
      <xdr:spPr>
        <a:xfrm>
          <a:off x="7810500" y="10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60534</xdr:rowOff>
    </xdr:from>
    <xdr:ext cx="469744" cy="259045"/>
    <xdr:sp macro="" textlink="">
      <xdr:nvSpPr>
        <xdr:cNvPr id="373" name="テキスト ボックス 372"/>
        <xdr:cNvSpPr txBox="1"/>
      </xdr:nvSpPr>
      <xdr:spPr>
        <a:xfrm>
          <a:off x="7626428" y="1017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114895</xdr:rowOff>
    </xdr:from>
    <xdr:to>
      <xdr:col>36</xdr:col>
      <xdr:colOff>165100</xdr:colOff>
      <xdr:row>59</xdr:row>
      <xdr:rowOff>45045</xdr:rowOff>
    </xdr:to>
    <xdr:sp macro="" textlink="">
      <xdr:nvSpPr>
        <xdr:cNvPr id="374" name="楕円 373"/>
        <xdr:cNvSpPr/>
      </xdr:nvSpPr>
      <xdr:spPr>
        <a:xfrm>
          <a:off x="6921500" y="100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36172</xdr:rowOff>
    </xdr:from>
    <xdr:ext cx="469744" cy="259045"/>
    <xdr:sp macro="" textlink="">
      <xdr:nvSpPr>
        <xdr:cNvPr id="375" name="テキスト ボックス 374"/>
        <xdr:cNvSpPr txBox="1"/>
      </xdr:nvSpPr>
      <xdr:spPr>
        <a:xfrm>
          <a:off x="6737428" y="1015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156274</xdr:rowOff>
    </xdr:from>
    <xdr:to>
      <xdr:col>55</xdr:col>
      <xdr:colOff>0</xdr:colOff>
      <xdr:row>78</xdr:row>
      <xdr:rowOff>158331</xdr:rowOff>
    </xdr:to>
    <xdr:cxnSp macro="">
      <xdr:nvCxnSpPr>
        <xdr:cNvPr id="404" name="直線コネクタ 403"/>
        <xdr:cNvCxnSpPr/>
      </xdr:nvCxnSpPr>
      <xdr:spPr>
        <a:xfrm>
          <a:off x="9639300" y="1352937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94856</xdr:rowOff>
    </xdr:from>
    <xdr:to>
      <xdr:col>50</xdr:col>
      <xdr:colOff>114300</xdr:colOff>
      <xdr:row>78</xdr:row>
      <xdr:rowOff>156274</xdr:rowOff>
    </xdr:to>
    <xdr:cxnSp macro="">
      <xdr:nvCxnSpPr>
        <xdr:cNvPr id="407" name="直線コネクタ 406"/>
        <xdr:cNvCxnSpPr/>
      </xdr:nvCxnSpPr>
      <xdr:spPr>
        <a:xfrm>
          <a:off x="8750300" y="13467956"/>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94856</xdr:rowOff>
    </xdr:from>
    <xdr:to>
      <xdr:col>45</xdr:col>
      <xdr:colOff>177800</xdr:colOff>
      <xdr:row>78</xdr:row>
      <xdr:rowOff>165875</xdr:rowOff>
    </xdr:to>
    <xdr:cxnSp macro="">
      <xdr:nvCxnSpPr>
        <xdr:cNvPr id="410" name="直線コネクタ 409"/>
        <xdr:cNvCxnSpPr/>
      </xdr:nvCxnSpPr>
      <xdr:spPr>
        <a:xfrm flipV="1">
          <a:off x="7861300" y="13467956"/>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165875</xdr:rowOff>
    </xdr:from>
    <xdr:to>
      <xdr:col>41</xdr:col>
      <xdr:colOff>50800</xdr:colOff>
      <xdr:row>79</xdr:row>
      <xdr:rowOff>5054</xdr:rowOff>
    </xdr:to>
    <xdr:cxnSp macro="">
      <xdr:nvCxnSpPr>
        <xdr:cNvPr id="413" name="直線コネクタ 412"/>
        <xdr:cNvCxnSpPr/>
      </xdr:nvCxnSpPr>
      <xdr:spPr>
        <a:xfrm flipV="1">
          <a:off x="6972300" y="1353897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107531</xdr:rowOff>
    </xdr:from>
    <xdr:to>
      <xdr:col>55</xdr:col>
      <xdr:colOff>50800</xdr:colOff>
      <xdr:row>79</xdr:row>
      <xdr:rowOff>37681</xdr:rowOff>
    </xdr:to>
    <xdr:sp macro="" textlink="">
      <xdr:nvSpPr>
        <xdr:cNvPr id="423" name="楕円 422"/>
        <xdr:cNvSpPr/>
      </xdr:nvSpPr>
      <xdr:spPr>
        <a:xfrm>
          <a:off x="104267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22458</xdr:rowOff>
    </xdr:from>
    <xdr:ext cx="469744" cy="259045"/>
    <xdr:sp macro="" textlink="">
      <xdr:nvSpPr>
        <xdr:cNvPr id="424" name="商工費該当値テキスト"/>
        <xdr:cNvSpPr txBox="1"/>
      </xdr:nvSpPr>
      <xdr:spPr>
        <a:xfrm>
          <a:off x="10528300" y="1339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105474</xdr:rowOff>
    </xdr:from>
    <xdr:to>
      <xdr:col>50</xdr:col>
      <xdr:colOff>165100</xdr:colOff>
      <xdr:row>79</xdr:row>
      <xdr:rowOff>35624</xdr:rowOff>
    </xdr:to>
    <xdr:sp macro="" textlink="">
      <xdr:nvSpPr>
        <xdr:cNvPr id="425" name="楕円 424"/>
        <xdr:cNvSpPr/>
      </xdr:nvSpPr>
      <xdr:spPr>
        <a:xfrm>
          <a:off x="95885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26751</xdr:rowOff>
    </xdr:from>
    <xdr:ext cx="469744" cy="259045"/>
    <xdr:sp macro="" textlink="">
      <xdr:nvSpPr>
        <xdr:cNvPr id="426" name="テキスト ボックス 425"/>
        <xdr:cNvSpPr txBox="1"/>
      </xdr:nvSpPr>
      <xdr:spPr>
        <a:xfrm>
          <a:off x="9404428" y="1357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44056</xdr:rowOff>
    </xdr:from>
    <xdr:to>
      <xdr:col>46</xdr:col>
      <xdr:colOff>38100</xdr:colOff>
      <xdr:row>78</xdr:row>
      <xdr:rowOff>145656</xdr:rowOff>
    </xdr:to>
    <xdr:sp macro="" textlink="">
      <xdr:nvSpPr>
        <xdr:cNvPr id="427" name="楕円 426"/>
        <xdr:cNvSpPr/>
      </xdr:nvSpPr>
      <xdr:spPr>
        <a:xfrm>
          <a:off x="8699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136783</xdr:rowOff>
    </xdr:from>
    <xdr:ext cx="469744" cy="259045"/>
    <xdr:sp macro="" textlink="">
      <xdr:nvSpPr>
        <xdr:cNvPr id="428" name="テキスト ボックス 427"/>
        <xdr:cNvSpPr txBox="1"/>
      </xdr:nvSpPr>
      <xdr:spPr>
        <a:xfrm>
          <a:off x="8515428"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115075</xdr:rowOff>
    </xdr:from>
    <xdr:to>
      <xdr:col>41</xdr:col>
      <xdr:colOff>101600</xdr:colOff>
      <xdr:row>79</xdr:row>
      <xdr:rowOff>45225</xdr:rowOff>
    </xdr:to>
    <xdr:sp macro="" textlink="">
      <xdr:nvSpPr>
        <xdr:cNvPr id="429" name="楕円 428"/>
        <xdr:cNvSpPr/>
      </xdr:nvSpPr>
      <xdr:spPr>
        <a:xfrm>
          <a:off x="7810500" y="13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36352</xdr:rowOff>
    </xdr:from>
    <xdr:ext cx="469744" cy="259045"/>
    <xdr:sp macro="" textlink="">
      <xdr:nvSpPr>
        <xdr:cNvPr id="430" name="テキスト ボックス 429"/>
        <xdr:cNvSpPr txBox="1"/>
      </xdr:nvSpPr>
      <xdr:spPr>
        <a:xfrm>
          <a:off x="7626428" y="135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125704</xdr:rowOff>
    </xdr:from>
    <xdr:to>
      <xdr:col>36</xdr:col>
      <xdr:colOff>165100</xdr:colOff>
      <xdr:row>79</xdr:row>
      <xdr:rowOff>55854</xdr:rowOff>
    </xdr:to>
    <xdr:sp macro="" textlink="">
      <xdr:nvSpPr>
        <xdr:cNvPr id="431" name="楕円 430"/>
        <xdr:cNvSpPr/>
      </xdr:nvSpPr>
      <xdr:spPr>
        <a:xfrm>
          <a:off x="6921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46981</xdr:rowOff>
    </xdr:from>
    <xdr:ext cx="469744" cy="259045"/>
    <xdr:sp macro="" textlink="">
      <xdr:nvSpPr>
        <xdr:cNvPr id="432" name="テキスト ボックス 431"/>
        <xdr:cNvSpPr txBox="1"/>
      </xdr:nvSpPr>
      <xdr:spPr>
        <a:xfrm>
          <a:off x="6737428"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121526</xdr:rowOff>
    </xdr:from>
    <xdr:to>
      <xdr:col>55</xdr:col>
      <xdr:colOff>0</xdr:colOff>
      <xdr:row>95</xdr:row>
      <xdr:rowOff>135052</xdr:rowOff>
    </xdr:to>
    <xdr:cxnSp macro="">
      <xdr:nvCxnSpPr>
        <xdr:cNvPr id="461" name="直線コネクタ 460"/>
        <xdr:cNvCxnSpPr/>
      </xdr:nvCxnSpPr>
      <xdr:spPr>
        <a:xfrm flipV="1">
          <a:off x="9639300" y="16237826"/>
          <a:ext cx="838200" cy="1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135052</xdr:rowOff>
    </xdr:from>
    <xdr:to>
      <xdr:col>50</xdr:col>
      <xdr:colOff>114300</xdr:colOff>
      <xdr:row>96</xdr:row>
      <xdr:rowOff>159258</xdr:rowOff>
    </xdr:to>
    <xdr:cxnSp macro="">
      <xdr:nvCxnSpPr>
        <xdr:cNvPr id="464" name="直線コネクタ 463"/>
        <xdr:cNvCxnSpPr/>
      </xdr:nvCxnSpPr>
      <xdr:spPr>
        <a:xfrm flipV="1">
          <a:off x="8750300" y="16422802"/>
          <a:ext cx="889000" cy="1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159258</xdr:rowOff>
    </xdr:from>
    <xdr:to>
      <xdr:col>45</xdr:col>
      <xdr:colOff>177800</xdr:colOff>
      <xdr:row>97</xdr:row>
      <xdr:rowOff>20371</xdr:rowOff>
    </xdr:to>
    <xdr:cxnSp macro="">
      <xdr:nvCxnSpPr>
        <xdr:cNvPr id="467" name="直線コネクタ 466"/>
        <xdr:cNvCxnSpPr/>
      </xdr:nvCxnSpPr>
      <xdr:spPr>
        <a:xfrm flipV="1">
          <a:off x="7861300" y="16618458"/>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3466</xdr:rowOff>
    </xdr:from>
    <xdr:to>
      <xdr:col>41</xdr:col>
      <xdr:colOff>50800</xdr:colOff>
      <xdr:row>97</xdr:row>
      <xdr:rowOff>20371</xdr:rowOff>
    </xdr:to>
    <xdr:cxnSp macro="">
      <xdr:nvCxnSpPr>
        <xdr:cNvPr id="470" name="直線コネクタ 469"/>
        <xdr:cNvCxnSpPr/>
      </xdr:nvCxnSpPr>
      <xdr:spPr>
        <a:xfrm>
          <a:off x="6972300" y="16634116"/>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70726</xdr:rowOff>
    </xdr:from>
    <xdr:to>
      <xdr:col>55</xdr:col>
      <xdr:colOff>50800</xdr:colOff>
      <xdr:row>95</xdr:row>
      <xdr:rowOff>876</xdr:rowOff>
    </xdr:to>
    <xdr:sp macro="" textlink="">
      <xdr:nvSpPr>
        <xdr:cNvPr id="480" name="楕円 479"/>
        <xdr:cNvSpPr/>
      </xdr:nvSpPr>
      <xdr:spPr>
        <a:xfrm>
          <a:off x="104267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93603</xdr:rowOff>
    </xdr:from>
    <xdr:ext cx="534377" cy="259045"/>
    <xdr:sp macro="" textlink="">
      <xdr:nvSpPr>
        <xdr:cNvPr id="481" name="土木費該当値テキスト"/>
        <xdr:cNvSpPr txBox="1"/>
      </xdr:nvSpPr>
      <xdr:spPr>
        <a:xfrm>
          <a:off x="10528300" y="160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84252</xdr:rowOff>
    </xdr:from>
    <xdr:to>
      <xdr:col>50</xdr:col>
      <xdr:colOff>165100</xdr:colOff>
      <xdr:row>96</xdr:row>
      <xdr:rowOff>14402</xdr:rowOff>
    </xdr:to>
    <xdr:sp macro="" textlink="">
      <xdr:nvSpPr>
        <xdr:cNvPr id="482" name="楕円 481"/>
        <xdr:cNvSpPr/>
      </xdr:nvSpPr>
      <xdr:spPr>
        <a:xfrm>
          <a:off x="9588500" y="163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30929</xdr:rowOff>
    </xdr:from>
    <xdr:ext cx="534377" cy="259045"/>
    <xdr:sp macro="" textlink="">
      <xdr:nvSpPr>
        <xdr:cNvPr id="483" name="テキスト ボックス 482"/>
        <xdr:cNvSpPr txBox="1"/>
      </xdr:nvSpPr>
      <xdr:spPr>
        <a:xfrm>
          <a:off x="9372111" y="161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108458</xdr:rowOff>
    </xdr:from>
    <xdr:to>
      <xdr:col>46</xdr:col>
      <xdr:colOff>38100</xdr:colOff>
      <xdr:row>97</xdr:row>
      <xdr:rowOff>38608</xdr:rowOff>
    </xdr:to>
    <xdr:sp macro="" textlink="">
      <xdr:nvSpPr>
        <xdr:cNvPr id="484" name="楕円 483"/>
        <xdr:cNvSpPr/>
      </xdr:nvSpPr>
      <xdr:spPr>
        <a:xfrm>
          <a:off x="86995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29735</xdr:rowOff>
    </xdr:from>
    <xdr:ext cx="534377" cy="259045"/>
    <xdr:sp macro="" textlink="">
      <xdr:nvSpPr>
        <xdr:cNvPr id="485" name="テキスト ボックス 484"/>
        <xdr:cNvSpPr txBox="1"/>
      </xdr:nvSpPr>
      <xdr:spPr>
        <a:xfrm>
          <a:off x="8483111"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141021</xdr:rowOff>
    </xdr:from>
    <xdr:to>
      <xdr:col>41</xdr:col>
      <xdr:colOff>101600</xdr:colOff>
      <xdr:row>97</xdr:row>
      <xdr:rowOff>71171</xdr:rowOff>
    </xdr:to>
    <xdr:sp macro="" textlink="">
      <xdr:nvSpPr>
        <xdr:cNvPr id="486" name="楕円 485"/>
        <xdr:cNvSpPr/>
      </xdr:nvSpPr>
      <xdr:spPr>
        <a:xfrm>
          <a:off x="7810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62298</xdr:rowOff>
    </xdr:from>
    <xdr:ext cx="534377" cy="259045"/>
    <xdr:sp macro="" textlink="">
      <xdr:nvSpPr>
        <xdr:cNvPr id="487" name="テキスト ボックス 486"/>
        <xdr:cNvSpPr txBox="1"/>
      </xdr:nvSpPr>
      <xdr:spPr>
        <a:xfrm>
          <a:off x="7594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124116</xdr:rowOff>
    </xdr:from>
    <xdr:to>
      <xdr:col>36</xdr:col>
      <xdr:colOff>165100</xdr:colOff>
      <xdr:row>97</xdr:row>
      <xdr:rowOff>54266</xdr:rowOff>
    </xdr:to>
    <xdr:sp macro="" textlink="">
      <xdr:nvSpPr>
        <xdr:cNvPr id="488" name="楕円 487"/>
        <xdr:cNvSpPr/>
      </xdr:nvSpPr>
      <xdr:spPr>
        <a:xfrm>
          <a:off x="6921500" y="165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45393</xdr:rowOff>
    </xdr:from>
    <xdr:ext cx="534377" cy="259045"/>
    <xdr:sp macro="" textlink="">
      <xdr:nvSpPr>
        <xdr:cNvPr id="489" name="テキスト ボックス 488"/>
        <xdr:cNvSpPr txBox="1"/>
      </xdr:nvSpPr>
      <xdr:spPr>
        <a:xfrm>
          <a:off x="6705111" y="166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52179</xdr:rowOff>
    </xdr:from>
    <xdr:to>
      <xdr:col>85</xdr:col>
      <xdr:colOff>127000</xdr:colOff>
      <xdr:row>38</xdr:row>
      <xdr:rowOff>65895</xdr:rowOff>
    </xdr:to>
    <xdr:cxnSp macro="">
      <xdr:nvCxnSpPr>
        <xdr:cNvPr id="521" name="直線コネクタ 520"/>
        <xdr:cNvCxnSpPr/>
      </xdr:nvCxnSpPr>
      <xdr:spPr>
        <a:xfrm flipV="1">
          <a:off x="15481300" y="656727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65895</xdr:rowOff>
    </xdr:from>
    <xdr:to>
      <xdr:col>81</xdr:col>
      <xdr:colOff>50800</xdr:colOff>
      <xdr:row>38</xdr:row>
      <xdr:rowOff>69552</xdr:rowOff>
    </xdr:to>
    <xdr:cxnSp macro="">
      <xdr:nvCxnSpPr>
        <xdr:cNvPr id="524" name="直線コネクタ 523"/>
        <xdr:cNvCxnSpPr/>
      </xdr:nvCxnSpPr>
      <xdr:spPr>
        <a:xfrm flipV="1">
          <a:off x="14592300" y="65809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24453</xdr:rowOff>
    </xdr:from>
    <xdr:to>
      <xdr:col>76</xdr:col>
      <xdr:colOff>114300</xdr:colOff>
      <xdr:row>38</xdr:row>
      <xdr:rowOff>69552</xdr:rowOff>
    </xdr:to>
    <xdr:cxnSp macro="">
      <xdr:nvCxnSpPr>
        <xdr:cNvPr id="527" name="直線コネクタ 526"/>
        <xdr:cNvCxnSpPr/>
      </xdr:nvCxnSpPr>
      <xdr:spPr>
        <a:xfrm>
          <a:off x="13703300" y="6539553"/>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24453</xdr:rowOff>
    </xdr:from>
    <xdr:to>
      <xdr:col>71</xdr:col>
      <xdr:colOff>177800</xdr:colOff>
      <xdr:row>38</xdr:row>
      <xdr:rowOff>113574</xdr:rowOff>
    </xdr:to>
    <xdr:cxnSp macro="">
      <xdr:nvCxnSpPr>
        <xdr:cNvPr id="530" name="直線コネクタ 529"/>
        <xdr:cNvCxnSpPr/>
      </xdr:nvCxnSpPr>
      <xdr:spPr>
        <a:xfrm flipV="1">
          <a:off x="12814300" y="6539553"/>
          <a:ext cx="8890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1379</xdr:rowOff>
    </xdr:from>
    <xdr:to>
      <xdr:col>85</xdr:col>
      <xdr:colOff>177800</xdr:colOff>
      <xdr:row>38</xdr:row>
      <xdr:rowOff>102979</xdr:rowOff>
    </xdr:to>
    <xdr:sp macro="" textlink="">
      <xdr:nvSpPr>
        <xdr:cNvPr id="540" name="楕円 539"/>
        <xdr:cNvSpPr/>
      </xdr:nvSpPr>
      <xdr:spPr>
        <a:xfrm>
          <a:off x="162687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24256</xdr:rowOff>
    </xdr:from>
    <xdr:ext cx="534377" cy="259045"/>
    <xdr:sp macro="" textlink="">
      <xdr:nvSpPr>
        <xdr:cNvPr id="541" name="消防費該当値テキスト"/>
        <xdr:cNvSpPr txBox="1"/>
      </xdr:nvSpPr>
      <xdr:spPr>
        <a:xfrm>
          <a:off x="16370300" y="63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15095</xdr:rowOff>
    </xdr:from>
    <xdr:to>
      <xdr:col>81</xdr:col>
      <xdr:colOff>101600</xdr:colOff>
      <xdr:row>38</xdr:row>
      <xdr:rowOff>116695</xdr:rowOff>
    </xdr:to>
    <xdr:sp macro="" textlink="">
      <xdr:nvSpPr>
        <xdr:cNvPr id="542" name="楕円 541"/>
        <xdr:cNvSpPr/>
      </xdr:nvSpPr>
      <xdr:spPr>
        <a:xfrm>
          <a:off x="15430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107822</xdr:rowOff>
    </xdr:from>
    <xdr:ext cx="534377" cy="259045"/>
    <xdr:sp macro="" textlink="">
      <xdr:nvSpPr>
        <xdr:cNvPr id="543" name="テキスト ボックス 542"/>
        <xdr:cNvSpPr txBox="1"/>
      </xdr:nvSpPr>
      <xdr:spPr>
        <a:xfrm>
          <a:off x="15214111" y="66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18752</xdr:rowOff>
    </xdr:from>
    <xdr:to>
      <xdr:col>76</xdr:col>
      <xdr:colOff>165100</xdr:colOff>
      <xdr:row>38</xdr:row>
      <xdr:rowOff>120352</xdr:rowOff>
    </xdr:to>
    <xdr:sp macro="" textlink="">
      <xdr:nvSpPr>
        <xdr:cNvPr id="544" name="楕円 543"/>
        <xdr:cNvSpPr/>
      </xdr:nvSpPr>
      <xdr:spPr>
        <a:xfrm>
          <a:off x="14541500" y="65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136879</xdr:rowOff>
    </xdr:from>
    <xdr:ext cx="534377" cy="259045"/>
    <xdr:sp macro="" textlink="">
      <xdr:nvSpPr>
        <xdr:cNvPr id="545" name="テキスト ボックス 544"/>
        <xdr:cNvSpPr txBox="1"/>
      </xdr:nvSpPr>
      <xdr:spPr>
        <a:xfrm>
          <a:off x="14325111" y="63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145103</xdr:rowOff>
    </xdr:from>
    <xdr:to>
      <xdr:col>72</xdr:col>
      <xdr:colOff>38100</xdr:colOff>
      <xdr:row>38</xdr:row>
      <xdr:rowOff>75253</xdr:rowOff>
    </xdr:to>
    <xdr:sp macro="" textlink="">
      <xdr:nvSpPr>
        <xdr:cNvPr id="546" name="楕円 545"/>
        <xdr:cNvSpPr/>
      </xdr:nvSpPr>
      <xdr:spPr>
        <a:xfrm>
          <a:off x="13652500" y="6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91780</xdr:rowOff>
    </xdr:from>
    <xdr:ext cx="534377" cy="259045"/>
    <xdr:sp macro="" textlink="">
      <xdr:nvSpPr>
        <xdr:cNvPr id="547" name="テキスト ボックス 546"/>
        <xdr:cNvSpPr txBox="1"/>
      </xdr:nvSpPr>
      <xdr:spPr>
        <a:xfrm>
          <a:off x="13436111" y="62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62774</xdr:rowOff>
    </xdr:from>
    <xdr:to>
      <xdr:col>67</xdr:col>
      <xdr:colOff>101600</xdr:colOff>
      <xdr:row>38</xdr:row>
      <xdr:rowOff>164374</xdr:rowOff>
    </xdr:to>
    <xdr:sp macro="" textlink="">
      <xdr:nvSpPr>
        <xdr:cNvPr id="548" name="楕円 547"/>
        <xdr:cNvSpPr/>
      </xdr:nvSpPr>
      <xdr:spPr>
        <a:xfrm>
          <a:off x="12763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155501</xdr:rowOff>
    </xdr:from>
    <xdr:ext cx="534377" cy="259045"/>
    <xdr:sp macro="" textlink="">
      <xdr:nvSpPr>
        <xdr:cNvPr id="549" name="テキスト ボックス 548"/>
        <xdr:cNvSpPr txBox="1"/>
      </xdr:nvSpPr>
      <xdr:spPr>
        <a:xfrm>
          <a:off x="12547111" y="66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170577</xdr:rowOff>
    </xdr:from>
    <xdr:to>
      <xdr:col>85</xdr:col>
      <xdr:colOff>127000</xdr:colOff>
      <xdr:row>57</xdr:row>
      <xdr:rowOff>114571</xdr:rowOff>
    </xdr:to>
    <xdr:cxnSp macro="">
      <xdr:nvCxnSpPr>
        <xdr:cNvPr id="581" name="直線コネクタ 580"/>
        <xdr:cNvCxnSpPr/>
      </xdr:nvCxnSpPr>
      <xdr:spPr>
        <a:xfrm flipV="1">
          <a:off x="15481300" y="9428877"/>
          <a:ext cx="838200" cy="4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114571</xdr:rowOff>
    </xdr:from>
    <xdr:to>
      <xdr:col>81</xdr:col>
      <xdr:colOff>50800</xdr:colOff>
      <xdr:row>57</xdr:row>
      <xdr:rowOff>131976</xdr:rowOff>
    </xdr:to>
    <xdr:cxnSp macro="">
      <xdr:nvCxnSpPr>
        <xdr:cNvPr id="584" name="直線コネクタ 583"/>
        <xdr:cNvCxnSpPr/>
      </xdr:nvCxnSpPr>
      <xdr:spPr>
        <a:xfrm flipV="1">
          <a:off x="14592300" y="9887221"/>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131976</xdr:rowOff>
    </xdr:from>
    <xdr:to>
      <xdr:col>76</xdr:col>
      <xdr:colOff>114300</xdr:colOff>
      <xdr:row>57</xdr:row>
      <xdr:rowOff>149513</xdr:rowOff>
    </xdr:to>
    <xdr:cxnSp macro="">
      <xdr:nvCxnSpPr>
        <xdr:cNvPr id="587" name="直線コネクタ 586"/>
        <xdr:cNvCxnSpPr/>
      </xdr:nvCxnSpPr>
      <xdr:spPr>
        <a:xfrm flipV="1">
          <a:off x="13703300" y="990462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127895</xdr:rowOff>
    </xdr:from>
    <xdr:to>
      <xdr:col>71</xdr:col>
      <xdr:colOff>177800</xdr:colOff>
      <xdr:row>57</xdr:row>
      <xdr:rowOff>149513</xdr:rowOff>
    </xdr:to>
    <xdr:cxnSp macro="">
      <xdr:nvCxnSpPr>
        <xdr:cNvPr id="590" name="直線コネクタ 589"/>
        <xdr:cNvCxnSpPr/>
      </xdr:nvCxnSpPr>
      <xdr:spPr>
        <a:xfrm>
          <a:off x="12814300" y="9900545"/>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119777</xdr:rowOff>
    </xdr:from>
    <xdr:to>
      <xdr:col>85</xdr:col>
      <xdr:colOff>177800</xdr:colOff>
      <xdr:row>55</xdr:row>
      <xdr:rowOff>49927</xdr:rowOff>
    </xdr:to>
    <xdr:sp macro="" textlink="">
      <xdr:nvSpPr>
        <xdr:cNvPr id="600" name="楕円 599"/>
        <xdr:cNvSpPr/>
      </xdr:nvSpPr>
      <xdr:spPr>
        <a:xfrm>
          <a:off x="16268700" y="93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142654</xdr:rowOff>
    </xdr:from>
    <xdr:ext cx="534377" cy="259045"/>
    <xdr:sp macro="" textlink="">
      <xdr:nvSpPr>
        <xdr:cNvPr id="601" name="教育費該当値テキスト"/>
        <xdr:cNvSpPr txBox="1"/>
      </xdr:nvSpPr>
      <xdr:spPr>
        <a:xfrm>
          <a:off x="16370300" y="92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63771</xdr:rowOff>
    </xdr:from>
    <xdr:to>
      <xdr:col>81</xdr:col>
      <xdr:colOff>101600</xdr:colOff>
      <xdr:row>57</xdr:row>
      <xdr:rowOff>165371</xdr:rowOff>
    </xdr:to>
    <xdr:sp macro="" textlink="">
      <xdr:nvSpPr>
        <xdr:cNvPr id="602" name="楕円 601"/>
        <xdr:cNvSpPr/>
      </xdr:nvSpPr>
      <xdr:spPr>
        <a:xfrm>
          <a:off x="15430500" y="98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156498</xdr:rowOff>
    </xdr:from>
    <xdr:ext cx="534377" cy="259045"/>
    <xdr:sp macro="" textlink="">
      <xdr:nvSpPr>
        <xdr:cNvPr id="603" name="テキスト ボックス 602"/>
        <xdr:cNvSpPr txBox="1"/>
      </xdr:nvSpPr>
      <xdr:spPr>
        <a:xfrm>
          <a:off x="15214111" y="99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81176</xdr:rowOff>
    </xdr:from>
    <xdr:to>
      <xdr:col>76</xdr:col>
      <xdr:colOff>165100</xdr:colOff>
      <xdr:row>58</xdr:row>
      <xdr:rowOff>11326</xdr:rowOff>
    </xdr:to>
    <xdr:sp macro="" textlink="">
      <xdr:nvSpPr>
        <xdr:cNvPr id="604" name="楕円 603"/>
        <xdr:cNvSpPr/>
      </xdr:nvSpPr>
      <xdr:spPr>
        <a:xfrm>
          <a:off x="14541500" y="98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2453</xdr:rowOff>
    </xdr:from>
    <xdr:ext cx="534377" cy="259045"/>
    <xdr:sp macro="" textlink="">
      <xdr:nvSpPr>
        <xdr:cNvPr id="605" name="テキスト ボックス 604"/>
        <xdr:cNvSpPr txBox="1"/>
      </xdr:nvSpPr>
      <xdr:spPr>
        <a:xfrm>
          <a:off x="14325111" y="99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98713</xdr:rowOff>
    </xdr:from>
    <xdr:to>
      <xdr:col>72</xdr:col>
      <xdr:colOff>38100</xdr:colOff>
      <xdr:row>58</xdr:row>
      <xdr:rowOff>28863</xdr:rowOff>
    </xdr:to>
    <xdr:sp macro="" textlink="">
      <xdr:nvSpPr>
        <xdr:cNvPr id="606" name="楕円 605"/>
        <xdr:cNvSpPr/>
      </xdr:nvSpPr>
      <xdr:spPr>
        <a:xfrm>
          <a:off x="13652500" y="98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19990</xdr:rowOff>
    </xdr:from>
    <xdr:ext cx="534377" cy="259045"/>
    <xdr:sp macro="" textlink="">
      <xdr:nvSpPr>
        <xdr:cNvPr id="607" name="テキスト ボックス 606"/>
        <xdr:cNvSpPr txBox="1"/>
      </xdr:nvSpPr>
      <xdr:spPr>
        <a:xfrm>
          <a:off x="13436111" y="99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77095</xdr:rowOff>
    </xdr:from>
    <xdr:to>
      <xdr:col>67</xdr:col>
      <xdr:colOff>101600</xdr:colOff>
      <xdr:row>58</xdr:row>
      <xdr:rowOff>7245</xdr:rowOff>
    </xdr:to>
    <xdr:sp macro="" textlink="">
      <xdr:nvSpPr>
        <xdr:cNvPr id="608" name="楕円 607"/>
        <xdr:cNvSpPr/>
      </xdr:nvSpPr>
      <xdr:spPr>
        <a:xfrm>
          <a:off x="12763500" y="9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169822</xdr:rowOff>
    </xdr:from>
    <xdr:ext cx="534377" cy="259045"/>
    <xdr:sp macro="" textlink="">
      <xdr:nvSpPr>
        <xdr:cNvPr id="609" name="テキスト ボックス 608"/>
        <xdr:cNvSpPr txBox="1"/>
      </xdr:nvSpPr>
      <xdr:spPr>
        <a:xfrm>
          <a:off x="12547111" y="99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168325</xdr:rowOff>
    </xdr:from>
    <xdr:to>
      <xdr:col>85</xdr:col>
      <xdr:colOff>127000</xdr:colOff>
      <xdr:row>96</xdr:row>
      <xdr:rowOff>12272</xdr:rowOff>
    </xdr:to>
    <xdr:cxnSp macro="">
      <xdr:nvCxnSpPr>
        <xdr:cNvPr id="695" name="直線コネクタ 694"/>
        <xdr:cNvCxnSpPr/>
      </xdr:nvCxnSpPr>
      <xdr:spPr>
        <a:xfrm>
          <a:off x="15481300" y="16456075"/>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168325</xdr:rowOff>
    </xdr:from>
    <xdr:to>
      <xdr:col>81</xdr:col>
      <xdr:colOff>50800</xdr:colOff>
      <xdr:row>96</xdr:row>
      <xdr:rowOff>4614</xdr:rowOff>
    </xdr:to>
    <xdr:cxnSp macro="">
      <xdr:nvCxnSpPr>
        <xdr:cNvPr id="698" name="直線コネクタ 697"/>
        <xdr:cNvCxnSpPr/>
      </xdr:nvCxnSpPr>
      <xdr:spPr>
        <a:xfrm flipV="1">
          <a:off x="14592300" y="1645607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131307</xdr:rowOff>
    </xdr:from>
    <xdr:to>
      <xdr:col>76</xdr:col>
      <xdr:colOff>114300</xdr:colOff>
      <xdr:row>96</xdr:row>
      <xdr:rowOff>4614</xdr:rowOff>
    </xdr:to>
    <xdr:cxnSp macro="">
      <xdr:nvCxnSpPr>
        <xdr:cNvPr id="701" name="直線コネクタ 700"/>
        <xdr:cNvCxnSpPr/>
      </xdr:nvCxnSpPr>
      <xdr:spPr>
        <a:xfrm>
          <a:off x="13703300" y="16419057"/>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131307</xdr:rowOff>
    </xdr:from>
    <xdr:to>
      <xdr:col>71</xdr:col>
      <xdr:colOff>177800</xdr:colOff>
      <xdr:row>95</xdr:row>
      <xdr:rowOff>161989</xdr:rowOff>
    </xdr:to>
    <xdr:cxnSp macro="">
      <xdr:nvCxnSpPr>
        <xdr:cNvPr id="704" name="直線コネクタ 703"/>
        <xdr:cNvCxnSpPr/>
      </xdr:nvCxnSpPr>
      <xdr:spPr>
        <a:xfrm flipV="1">
          <a:off x="12814300" y="16419057"/>
          <a:ext cx="8890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132922</xdr:rowOff>
    </xdr:from>
    <xdr:to>
      <xdr:col>85</xdr:col>
      <xdr:colOff>177800</xdr:colOff>
      <xdr:row>96</xdr:row>
      <xdr:rowOff>63072</xdr:rowOff>
    </xdr:to>
    <xdr:sp macro="" textlink="">
      <xdr:nvSpPr>
        <xdr:cNvPr id="714" name="楕円 713"/>
        <xdr:cNvSpPr/>
      </xdr:nvSpPr>
      <xdr:spPr>
        <a:xfrm>
          <a:off x="16268700" y="16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155799</xdr:rowOff>
    </xdr:from>
    <xdr:ext cx="534377" cy="259045"/>
    <xdr:sp macro="" textlink="">
      <xdr:nvSpPr>
        <xdr:cNvPr id="715" name="公債費該当値テキスト"/>
        <xdr:cNvSpPr txBox="1"/>
      </xdr:nvSpPr>
      <xdr:spPr>
        <a:xfrm>
          <a:off x="16370300" y="1627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117525</xdr:rowOff>
    </xdr:from>
    <xdr:to>
      <xdr:col>81</xdr:col>
      <xdr:colOff>101600</xdr:colOff>
      <xdr:row>96</xdr:row>
      <xdr:rowOff>47675</xdr:rowOff>
    </xdr:to>
    <xdr:sp macro="" textlink="">
      <xdr:nvSpPr>
        <xdr:cNvPr id="716" name="楕円 715"/>
        <xdr:cNvSpPr/>
      </xdr:nvSpPr>
      <xdr:spPr>
        <a:xfrm>
          <a:off x="15430500" y="16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64202</xdr:rowOff>
    </xdr:from>
    <xdr:ext cx="534377" cy="259045"/>
    <xdr:sp macro="" textlink="">
      <xdr:nvSpPr>
        <xdr:cNvPr id="717" name="テキスト ボックス 716"/>
        <xdr:cNvSpPr txBox="1"/>
      </xdr:nvSpPr>
      <xdr:spPr>
        <a:xfrm>
          <a:off x="15214111" y="161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125264</xdr:rowOff>
    </xdr:from>
    <xdr:to>
      <xdr:col>76</xdr:col>
      <xdr:colOff>165100</xdr:colOff>
      <xdr:row>96</xdr:row>
      <xdr:rowOff>55414</xdr:rowOff>
    </xdr:to>
    <xdr:sp macro="" textlink="">
      <xdr:nvSpPr>
        <xdr:cNvPr id="718" name="楕円 717"/>
        <xdr:cNvSpPr/>
      </xdr:nvSpPr>
      <xdr:spPr>
        <a:xfrm>
          <a:off x="14541500" y="16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71941</xdr:rowOff>
    </xdr:from>
    <xdr:ext cx="534377" cy="259045"/>
    <xdr:sp macro="" textlink="">
      <xdr:nvSpPr>
        <xdr:cNvPr id="719" name="テキスト ボックス 718"/>
        <xdr:cNvSpPr txBox="1"/>
      </xdr:nvSpPr>
      <xdr:spPr>
        <a:xfrm>
          <a:off x="14325111" y="1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80507</xdr:rowOff>
    </xdr:from>
    <xdr:to>
      <xdr:col>72</xdr:col>
      <xdr:colOff>38100</xdr:colOff>
      <xdr:row>96</xdr:row>
      <xdr:rowOff>10657</xdr:rowOff>
    </xdr:to>
    <xdr:sp macro="" textlink="">
      <xdr:nvSpPr>
        <xdr:cNvPr id="720" name="楕円 719"/>
        <xdr:cNvSpPr/>
      </xdr:nvSpPr>
      <xdr:spPr>
        <a:xfrm>
          <a:off x="13652500" y="163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27184</xdr:rowOff>
    </xdr:from>
    <xdr:ext cx="534377" cy="259045"/>
    <xdr:sp macro="" textlink="">
      <xdr:nvSpPr>
        <xdr:cNvPr id="721" name="テキスト ボックス 720"/>
        <xdr:cNvSpPr txBox="1"/>
      </xdr:nvSpPr>
      <xdr:spPr>
        <a:xfrm>
          <a:off x="13436111" y="161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111189</xdr:rowOff>
    </xdr:from>
    <xdr:to>
      <xdr:col>67</xdr:col>
      <xdr:colOff>101600</xdr:colOff>
      <xdr:row>96</xdr:row>
      <xdr:rowOff>41339</xdr:rowOff>
    </xdr:to>
    <xdr:sp macro="" textlink="">
      <xdr:nvSpPr>
        <xdr:cNvPr id="722" name="楕円 721"/>
        <xdr:cNvSpPr/>
      </xdr:nvSpPr>
      <xdr:spPr>
        <a:xfrm>
          <a:off x="12763500" y="163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57866</xdr:rowOff>
    </xdr:from>
    <xdr:ext cx="534377" cy="259045"/>
    <xdr:sp macro="" textlink="">
      <xdr:nvSpPr>
        <xdr:cNvPr id="723" name="テキスト ボックス 722"/>
        <xdr:cNvSpPr txBox="1"/>
      </xdr:nvSpPr>
      <xdr:spPr>
        <a:xfrm>
          <a:off x="12547111" y="161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各目的別歳出の土木費と教育費が増加している。土木費については交流促進施設（道の駅）の整備や道路新設改良事業の増によるもの。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教育費については唐古・鍵遺跡史跡公園整備事業や多目的広場整備事業の増によるもの。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今後は、計画的に新規事業に取組んでいくように努める。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年度については公共施設整備等の臨時的な財政需要があり単年度収支は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万円の赤字となった。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年度の一般会計・特別会計のすべての会計において、実質収支に赤字は生じていない。公営企業においても資金不足額がないため、連結実質赤字は発生しない。今後も引き続き適正な財政運営に努める。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14286432</v>
      </c>
      <c r="BO4" s="441"/>
      <c r="BP4" s="441"/>
      <c r="BQ4" s="441"/>
      <c r="BR4" s="441"/>
      <c r="BS4" s="441"/>
      <c r="BT4" s="441"/>
      <c r="BU4" s="442"/>
      <c r="BV4" s="440">
        <v>12349664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13752104</v>
      </c>
      <c r="BO5" s="446"/>
      <c r="BP5" s="446"/>
      <c r="BQ5" s="446"/>
      <c r="BR5" s="446"/>
      <c r="BS5" s="446"/>
      <c r="BT5" s="446"/>
      <c r="BU5" s="447"/>
      <c r="BV5" s="445">
        <v>11843100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98.2</v>
      </c>
      <c r="CU5" s="416"/>
      <c r="CV5" s="416"/>
      <c r="CW5" s="416"/>
      <c r="CX5" s="416"/>
      <c r="CY5" s="416"/>
      <c r="CZ5" s="416"/>
      <c r="DA5" s="417"/>
      <c r="DB5" s="415">
        <v>95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534328</v>
      </c>
      <c r="BO6" s="446"/>
      <c r="BP6" s="446"/>
      <c r="BQ6" s="446"/>
      <c r="BR6" s="446"/>
      <c r="BS6" s="446"/>
      <c r="BT6" s="446"/>
      <c r="BU6" s="447"/>
      <c r="BV6" s="445">
        <v>506564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104.7</v>
      </c>
      <c r="CU6" s="596"/>
      <c r="CV6" s="596"/>
      <c r="CW6" s="596"/>
      <c r="CX6" s="596"/>
      <c r="CY6" s="596"/>
      <c r="CZ6" s="596"/>
      <c r="DA6" s="597"/>
      <c r="DB6" s="595">
        <v>100.9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189194</v>
      </c>
      <c r="BO7" s="446"/>
      <c r="BP7" s="446"/>
      <c r="BQ7" s="446"/>
      <c r="BR7" s="446"/>
      <c r="BS7" s="446"/>
      <c r="BT7" s="446"/>
      <c r="BU7" s="447"/>
      <c r="BV7" s="445">
        <v>55047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7081100</v>
      </c>
      <c r="CU7" s="446"/>
      <c r="CV7" s="446"/>
      <c r="CW7" s="446"/>
      <c r="CX7" s="446"/>
      <c r="CY7" s="446"/>
      <c r="CZ7" s="446"/>
      <c r="DA7" s="447"/>
      <c r="DB7" s="445">
        <v>7077241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345134</v>
      </c>
      <c r="BO8" s="446"/>
      <c r="BP8" s="446"/>
      <c r="BQ8" s="446"/>
      <c r="BR8" s="446"/>
      <c r="BS8" s="446"/>
      <c r="BT8" s="446"/>
      <c r="BU8" s="447"/>
      <c r="BV8" s="445">
        <v>451517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31691</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-106383</v>
      </c>
      <c r="BO9" s="446"/>
      <c r="BP9" s="446"/>
      <c r="BQ9" s="446"/>
      <c r="BR9" s="446"/>
      <c r="BS9" s="446"/>
      <c r="BT9" s="446"/>
      <c r="BU9" s="447"/>
      <c r="BV9" s="445">
        <v>-335044</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14.2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32121</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860</v>
      </c>
      <c r="BO10" s="446"/>
      <c r="BP10" s="446"/>
      <c r="BQ10" s="446"/>
      <c r="BR10" s="446"/>
      <c r="BS10" s="446"/>
      <c r="BT10" s="446"/>
      <c r="BU10" s="447"/>
      <c r="BV10" s="445">
        <v>1994</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116</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32155</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394606</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31945</v>
      </c>
      <c r="S13" s="549"/>
      <c r="T13" s="549"/>
      <c r="U13" s="549"/>
      <c r="V13" s="550"/>
      <c r="W13" s="536" t="s">
        <v>135</v>
      </c>
      <c r="X13" s="458"/>
      <c r="Y13" s="458"/>
      <c r="Z13" s="458"/>
      <c r="AA13" s="458"/>
      <c r="AB13" s="459"/>
      <c r="AC13" s="421">
        <v>486</v>
      </c>
      <c r="AD13" s="422"/>
      <c r="AE13" s="422"/>
      <c r="AF13" s="422"/>
      <c r="AG13" s="423"/>
      <c r="AH13" s="421">
        <v>498</v>
      </c>
      <c r="AI13" s="422"/>
      <c r="AJ13" s="422"/>
      <c r="AK13" s="422"/>
      <c r="AL13" s="424"/>
      <c r="AM13" s="514" t="s">
        <v>136</v>
      </c>
      <c r="AN13" s="419"/>
      <c r="AO13" s="419"/>
      <c r="AP13" s="419"/>
      <c r="AQ13" s="419"/>
      <c r="AR13" s="419"/>
      <c r="AS13" s="419"/>
      <c r="AT13" s="420"/>
      <c r="AU13" s="502" t="s">
        <v>104</v>
      </c>
      <c r="AV13" s="503"/>
      <c r="AW13" s="503"/>
      <c r="AX13" s="503"/>
      <c r="AY13" s="425" t="s">
        <v>137</v>
      </c>
      <c r="AZ13" s="426"/>
      <c r="BA13" s="426"/>
      <c r="BB13" s="426"/>
      <c r="BC13" s="426"/>
      <c r="BD13" s="426"/>
      <c r="BE13" s="426"/>
      <c r="BF13" s="426"/>
      <c r="BG13" s="426"/>
      <c r="BH13" s="426"/>
      <c r="BI13" s="426"/>
      <c r="BJ13" s="426"/>
      <c r="BK13" s="426"/>
      <c r="BL13" s="426"/>
      <c r="BM13" s="427"/>
      <c r="BN13" s="445">
        <v>-500129</v>
      </c>
      <c r="BO13" s="446"/>
      <c r="BP13" s="446"/>
      <c r="BQ13" s="446"/>
      <c r="BR13" s="446"/>
      <c r="BS13" s="446"/>
      <c r="BT13" s="446"/>
      <c r="BU13" s="447"/>
      <c r="BV13" s="445">
        <v>-333050</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7.2</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32330</v>
      </c>
      <c r="S14" s="549"/>
      <c r="T14" s="549"/>
      <c r="U14" s="549"/>
      <c r="V14" s="550"/>
      <c r="W14" s="551"/>
      <c r="X14" s="461"/>
      <c r="Y14" s="461"/>
      <c r="Z14" s="461"/>
      <c r="AA14" s="461"/>
      <c r="AB14" s="462"/>
      <c r="AC14" s="541">
        <v>3.6</v>
      </c>
      <c r="AD14" s="542"/>
      <c r="AE14" s="542"/>
      <c r="AF14" s="542"/>
      <c r="AG14" s="543"/>
      <c r="AH14" s="541">
        <v>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73.3</v>
      </c>
      <c r="CU14" s="553"/>
      <c r="CV14" s="553"/>
      <c r="CW14" s="553"/>
      <c r="CX14" s="553"/>
      <c r="CY14" s="553"/>
      <c r="CZ14" s="553"/>
      <c r="DA14" s="554"/>
      <c r="DB14" s="552">
        <v>36.9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32122</v>
      </c>
      <c r="S15" s="549"/>
      <c r="T15" s="549"/>
      <c r="U15" s="549"/>
      <c r="V15" s="550"/>
      <c r="W15" s="536" t="s">
        <v>142</v>
      </c>
      <c r="X15" s="458"/>
      <c r="Y15" s="458"/>
      <c r="Z15" s="458"/>
      <c r="AA15" s="458"/>
      <c r="AB15" s="459"/>
      <c r="AC15" s="421">
        <v>3691</v>
      </c>
      <c r="AD15" s="422"/>
      <c r="AE15" s="422"/>
      <c r="AF15" s="422"/>
      <c r="AG15" s="423"/>
      <c r="AH15" s="421">
        <v>3695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3307623</v>
      </c>
      <c r="BO15" s="441"/>
      <c r="BP15" s="441"/>
      <c r="BQ15" s="441"/>
      <c r="BR15" s="441"/>
      <c r="BS15" s="441"/>
      <c r="BT15" s="441"/>
      <c r="BU15" s="442"/>
      <c r="BV15" s="440">
        <v>3322830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27.2</v>
      </c>
      <c r="AD16" s="542"/>
      <c r="AE16" s="542"/>
      <c r="AF16" s="542"/>
      <c r="AG16" s="543"/>
      <c r="AH16" s="541">
        <v>27.7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5736598</v>
      </c>
      <c r="BO16" s="446"/>
      <c r="BP16" s="446"/>
      <c r="BQ16" s="446"/>
      <c r="BR16" s="446"/>
      <c r="BS16" s="446"/>
      <c r="BT16" s="446"/>
      <c r="BU16" s="447"/>
      <c r="BV16" s="445">
        <v>5762009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9370</v>
      </c>
      <c r="AD17" s="422"/>
      <c r="AE17" s="422"/>
      <c r="AF17" s="422"/>
      <c r="AG17" s="423"/>
      <c r="AH17" s="421">
        <v>9145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4214632</v>
      </c>
      <c r="BO17" s="446"/>
      <c r="BP17" s="446"/>
      <c r="BQ17" s="446"/>
      <c r="BR17" s="446"/>
      <c r="BS17" s="446"/>
      <c r="BT17" s="446"/>
      <c r="BU17" s="447"/>
      <c r="BV17" s="445">
        <v>4235922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21.09</v>
      </c>
      <c r="M18" s="510"/>
      <c r="N18" s="510"/>
      <c r="O18" s="510"/>
      <c r="P18" s="510"/>
      <c r="Q18" s="510"/>
      <c r="R18" s="511"/>
      <c r="S18" s="511"/>
      <c r="T18" s="511"/>
      <c r="U18" s="511"/>
      <c r="V18" s="512"/>
      <c r="W18" s="526"/>
      <c r="X18" s="527"/>
      <c r="Y18" s="527"/>
      <c r="Z18" s="527"/>
      <c r="AA18" s="527"/>
      <c r="AB18" s="537"/>
      <c r="AC18" s="409">
        <v>69.2</v>
      </c>
      <c r="AD18" s="410"/>
      <c r="AE18" s="410"/>
      <c r="AF18" s="410"/>
      <c r="AG18" s="513"/>
      <c r="AH18" s="409">
        <v>68.599999999999994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6994750</v>
      </c>
      <c r="BO18" s="446"/>
      <c r="BP18" s="446"/>
      <c r="BQ18" s="446"/>
      <c r="BR18" s="446"/>
      <c r="BS18" s="446"/>
      <c r="BT18" s="446"/>
      <c r="BU18" s="447"/>
      <c r="BV18" s="445">
        <v>6662505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1503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9257099</v>
      </c>
      <c r="BO19" s="446"/>
      <c r="BP19" s="446"/>
      <c r="BQ19" s="446"/>
      <c r="BR19" s="446"/>
      <c r="BS19" s="446"/>
      <c r="BT19" s="446"/>
      <c r="BU19" s="447"/>
      <c r="BV19" s="445">
        <v>8476416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11463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12872392</v>
      </c>
      <c r="BO23" s="446"/>
      <c r="BP23" s="446"/>
      <c r="BQ23" s="446"/>
      <c r="BR23" s="446"/>
      <c r="BS23" s="446"/>
      <c r="BT23" s="446"/>
      <c r="BU23" s="447"/>
      <c r="BV23" s="445">
        <v>11532144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8800</v>
      </c>
      <c r="R24" s="422"/>
      <c r="S24" s="422"/>
      <c r="T24" s="422"/>
      <c r="U24" s="422"/>
      <c r="V24" s="423"/>
      <c r="W24" s="487"/>
      <c r="X24" s="478"/>
      <c r="Y24" s="479"/>
      <c r="Z24" s="418" t="s">
        <v>166</v>
      </c>
      <c r="AA24" s="419"/>
      <c r="AB24" s="419"/>
      <c r="AC24" s="419"/>
      <c r="AD24" s="419"/>
      <c r="AE24" s="419"/>
      <c r="AF24" s="419"/>
      <c r="AG24" s="420"/>
      <c r="AH24" s="421">
        <v>206</v>
      </c>
      <c r="AI24" s="422"/>
      <c r="AJ24" s="422"/>
      <c r="AK24" s="422"/>
      <c r="AL24" s="423"/>
      <c r="AM24" s="421">
        <v>593074</v>
      </c>
      <c r="AN24" s="422"/>
      <c r="AO24" s="422"/>
      <c r="AP24" s="422"/>
      <c r="AQ24" s="422"/>
      <c r="AR24" s="423"/>
      <c r="AS24" s="421">
        <v>2879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7658559</v>
      </c>
      <c r="BO24" s="446"/>
      <c r="BP24" s="446"/>
      <c r="BQ24" s="446"/>
      <c r="BR24" s="446"/>
      <c r="BS24" s="446"/>
      <c r="BT24" s="446"/>
      <c r="BU24" s="447"/>
      <c r="BV24" s="445">
        <v>7827262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7500</v>
      </c>
      <c r="R25" s="422"/>
      <c r="S25" s="422"/>
      <c r="T25" s="422"/>
      <c r="U25" s="422"/>
      <c r="V25" s="423"/>
      <c r="W25" s="487"/>
      <c r="X25" s="478"/>
      <c r="Y25" s="479"/>
      <c r="Z25" s="418" t="s">
        <v>169</v>
      </c>
      <c r="AA25" s="419"/>
      <c r="AB25" s="419"/>
      <c r="AC25" s="419"/>
      <c r="AD25" s="419"/>
      <c r="AE25" s="419"/>
      <c r="AF25" s="419"/>
      <c r="AG25" s="420"/>
      <c r="AH25" s="421" t="s">
        <v>125</v>
      </c>
      <c r="AI25" s="422"/>
      <c r="AJ25" s="422"/>
      <c r="AK25" s="422"/>
      <c r="AL25" s="423"/>
      <c r="AM25" s="421" t="s">
        <v>170</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764210</v>
      </c>
      <c r="BO25" s="441"/>
      <c r="BP25" s="441"/>
      <c r="BQ25" s="441"/>
      <c r="BR25" s="441"/>
      <c r="BS25" s="441"/>
      <c r="BT25" s="441"/>
      <c r="BU25" s="442"/>
      <c r="BV25" s="440">
        <v>195303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6300</v>
      </c>
      <c r="R26" s="422"/>
      <c r="S26" s="422"/>
      <c r="T26" s="422"/>
      <c r="U26" s="422"/>
      <c r="V26" s="423"/>
      <c r="W26" s="487"/>
      <c r="X26" s="478"/>
      <c r="Y26" s="479"/>
      <c r="Z26" s="418" t="s">
        <v>174</v>
      </c>
      <c r="AA26" s="500"/>
      <c r="AB26" s="500"/>
      <c r="AC26" s="500"/>
      <c r="AD26" s="500"/>
      <c r="AE26" s="500"/>
      <c r="AF26" s="500"/>
      <c r="AG26" s="501"/>
      <c r="AH26" s="421">
        <v>23</v>
      </c>
      <c r="AI26" s="422"/>
      <c r="AJ26" s="422"/>
      <c r="AK26" s="422"/>
      <c r="AL26" s="423"/>
      <c r="AM26" s="421">
        <v>59547</v>
      </c>
      <c r="AN26" s="422"/>
      <c r="AO26" s="422"/>
      <c r="AP26" s="422"/>
      <c r="AQ26" s="422"/>
      <c r="AR26" s="423"/>
      <c r="AS26" s="421">
        <v>2589</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3800</v>
      </c>
      <c r="R27" s="422"/>
      <c r="S27" s="422"/>
      <c r="T27" s="422"/>
      <c r="U27" s="422"/>
      <c r="V27" s="423"/>
      <c r="W27" s="487"/>
      <c r="X27" s="478"/>
      <c r="Y27" s="479"/>
      <c r="Z27" s="418" t="s">
        <v>177</v>
      </c>
      <c r="AA27" s="419"/>
      <c r="AB27" s="419"/>
      <c r="AC27" s="419"/>
      <c r="AD27" s="419"/>
      <c r="AE27" s="419"/>
      <c r="AF27" s="419"/>
      <c r="AG27" s="420"/>
      <c r="AH27" s="421">
        <v>27</v>
      </c>
      <c r="AI27" s="422"/>
      <c r="AJ27" s="422"/>
      <c r="AK27" s="422"/>
      <c r="AL27" s="423"/>
      <c r="AM27" s="421">
        <v>82566</v>
      </c>
      <c r="AN27" s="422"/>
      <c r="AO27" s="422"/>
      <c r="AP27" s="422"/>
      <c r="AQ27" s="422"/>
      <c r="AR27" s="423"/>
      <c r="AS27" s="421">
        <v>3058</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3350</v>
      </c>
      <c r="R28" s="422"/>
      <c r="S28" s="422"/>
      <c r="T28" s="422"/>
      <c r="U28" s="422"/>
      <c r="V28" s="423"/>
      <c r="W28" s="487"/>
      <c r="X28" s="478"/>
      <c r="Y28" s="479"/>
      <c r="Z28" s="418" t="s">
        <v>180</v>
      </c>
      <c r="AA28" s="419"/>
      <c r="AB28" s="419"/>
      <c r="AC28" s="419"/>
      <c r="AD28" s="419"/>
      <c r="AE28" s="419"/>
      <c r="AF28" s="419"/>
      <c r="AG28" s="420"/>
      <c r="AH28" s="421" t="s">
        <v>170</v>
      </c>
      <c r="AI28" s="422"/>
      <c r="AJ28" s="422"/>
      <c r="AK28" s="422"/>
      <c r="AL28" s="423"/>
      <c r="AM28" s="421" t="s">
        <v>181</v>
      </c>
      <c r="AN28" s="422"/>
      <c r="AO28" s="422"/>
      <c r="AP28" s="422"/>
      <c r="AQ28" s="422"/>
      <c r="AR28" s="423"/>
      <c r="AS28" s="421" t="s">
        <v>181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2085349</v>
      </c>
      <c r="BO28" s="441"/>
      <c r="BP28" s="441"/>
      <c r="BQ28" s="441"/>
      <c r="BR28" s="441"/>
      <c r="BS28" s="441"/>
      <c r="BT28" s="441"/>
      <c r="BU28" s="442"/>
      <c r="BV28" s="440">
        <v>2479095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12</v>
      </c>
      <c r="M29" s="422"/>
      <c r="N29" s="422"/>
      <c r="O29" s="422"/>
      <c r="P29" s="423"/>
      <c r="Q29" s="421">
        <v>3200</v>
      </c>
      <c r="R29" s="422"/>
      <c r="S29" s="422"/>
      <c r="T29" s="422"/>
      <c r="U29" s="422"/>
      <c r="V29" s="423"/>
      <c r="W29" s="488"/>
      <c r="X29" s="489"/>
      <c r="Y29" s="490"/>
      <c r="Z29" s="418" t="s">
        <v>184</v>
      </c>
      <c r="AA29" s="419"/>
      <c r="AB29" s="419"/>
      <c r="AC29" s="419"/>
      <c r="AD29" s="419"/>
      <c r="AE29" s="419"/>
      <c r="AF29" s="419"/>
      <c r="AG29" s="420"/>
      <c r="AH29" s="421">
        <v>233</v>
      </c>
      <c r="AI29" s="422"/>
      <c r="AJ29" s="422"/>
      <c r="AK29" s="422"/>
      <c r="AL29" s="423"/>
      <c r="AM29" s="421">
        <v>675640</v>
      </c>
      <c r="AN29" s="422"/>
      <c r="AO29" s="422"/>
      <c r="AP29" s="422"/>
      <c r="AQ29" s="422"/>
      <c r="AR29" s="423"/>
      <c r="AS29" s="421">
        <v>2900</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666680</v>
      </c>
      <c r="BO29" s="446"/>
      <c r="BP29" s="446"/>
      <c r="BQ29" s="446"/>
      <c r="BR29" s="446"/>
      <c r="BS29" s="446"/>
      <c r="BT29" s="446"/>
      <c r="BU29" s="447"/>
      <c r="BV29" s="445">
        <v>138792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317038</v>
      </c>
      <c r="BO30" s="449"/>
      <c r="BP30" s="449"/>
      <c r="BQ30" s="449"/>
      <c r="BR30" s="449"/>
      <c r="BS30" s="449"/>
      <c r="BT30" s="449"/>
      <c r="BU30" s="450"/>
      <c r="BV30" s="448">
        <v>983123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197</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197</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奈良県市町村総合事務組合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田原本町土地開発公社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奈良県広域消防組合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奈良広域水質検査センター組合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磯城郡介護認定審査会共同設置特別会計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奈良県住宅新築資金等貸付金回収管理組合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国保中央病院組合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奈良県後期高齢者医療広域連合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やまと広域環境衛生事務組合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2WgOnm9kcUltdpmN9M6DvJrMfWcDLVL4xYhQDY92eJ7KOYAcSehiTczM/cOwBnRk3l2MHuXyBvIXqA3hK2lpQ==" saltValue="tiIKmYtJSz8W+4rf+dE4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561</v>
      </c>
      <c r="D34" s="1224"/>
      <c r="E34" s="1225"/>
      <c r="F34" s="32">
        <v>7.22</v>
      </c>
      <c r="G34" s="33">
        <v>8.44</v>
      </c>
      <c r="H34" s="33">
        <v>9.26</v>
      </c>
      <c r="I34" s="33">
        <v>9.9</v>
      </c>
      <c r="J34" s="34">
        <v>9.89</v>
      </c>
      <c r="K34" s="22"/>
      <c r="L34" s="22"/>
      <c r="M34" s="22"/>
      <c r="N34" s="22"/>
      <c r="O34" s="22"/>
      <c r="P34" s="22"/>
    </row>
    <row r="35" spans="1:16" ht="39" customHeight="1" x14ac:dyDescent="0.15">
      <c r="A35" s="22"/>
      <c r="B35" s="35"/>
      <c r="C35" s="1218" t="s">
        <v>562</v>
      </c>
      <c r="D35" s="1219"/>
      <c r="E35" s="1220"/>
      <c r="F35" s="36">
        <v>7.23</v>
      </c>
      <c r="G35" s="37">
        <v>6.88</v>
      </c>
      <c r="H35" s="37">
        <v>7.12</v>
      </c>
      <c r="I35" s="37">
        <v>8.02</v>
      </c>
      <c r="J35" s="38">
        <v>8.99</v>
      </c>
      <c r="K35" s="22"/>
      <c r="L35" s="22"/>
      <c r="M35" s="22"/>
      <c r="N35" s="22"/>
      <c r="O35" s="22"/>
      <c r="P35" s="22"/>
    </row>
    <row r="36" spans="1:16" ht="39" customHeight="1" x14ac:dyDescent="0.15">
      <c r="A36" s="22"/>
      <c r="B36" s="35"/>
      <c r="C36" s="1218" t="s">
        <v>563</v>
      </c>
      <c r="D36" s="1219"/>
      <c r="E36" s="1220"/>
      <c r="F36" s="36">
        <v>12.62</v>
      </c>
      <c r="G36" s="37">
        <v>12.6</v>
      </c>
      <c r="H36" s="37">
        <v>11.07</v>
      </c>
      <c r="I36" s="37">
        <v>6.37</v>
      </c>
      <c r="J36" s="38">
        <v>4.87</v>
      </c>
      <c r="K36" s="22"/>
      <c r="L36" s="22"/>
      <c r="M36" s="22"/>
      <c r="N36" s="22"/>
      <c r="O36" s="22"/>
      <c r="P36" s="22"/>
    </row>
    <row r="37" spans="1:16" ht="39" customHeight="1" x14ac:dyDescent="0.15">
      <c r="A37" s="22"/>
      <c r="B37" s="35"/>
      <c r="C37" s="1218" t="s">
        <v>564</v>
      </c>
      <c r="D37" s="1219"/>
      <c r="E37" s="1220"/>
      <c r="F37" s="36">
        <v>0.31</v>
      </c>
      <c r="G37" s="37">
        <v>0.48</v>
      </c>
      <c r="H37" s="37">
        <v>1.0900000000000001</v>
      </c>
      <c r="I37" s="37">
        <v>1.57</v>
      </c>
      <c r="J37" s="38">
        <v>2.71</v>
      </c>
      <c r="K37" s="22"/>
      <c r="L37" s="22"/>
      <c r="M37" s="22"/>
      <c r="N37" s="22"/>
      <c r="O37" s="22"/>
      <c r="P37" s="22"/>
    </row>
    <row r="38" spans="1:16" ht="39" customHeight="1" x14ac:dyDescent="0.15">
      <c r="A38" s="22"/>
      <c r="B38" s="35"/>
      <c r="C38" s="1218" t="s">
        <v>565</v>
      </c>
      <c r="D38" s="1219"/>
      <c r="E38" s="1220"/>
      <c r="F38" s="36">
        <v>0</v>
      </c>
      <c r="G38" s="37">
        <v>0</v>
      </c>
      <c r="H38" s="37">
        <v>0</v>
      </c>
      <c r="I38" s="37">
        <v>0</v>
      </c>
      <c r="J38" s="38">
        <v>1.19</v>
      </c>
      <c r="K38" s="22"/>
      <c r="L38" s="22"/>
      <c r="M38" s="22"/>
      <c r="N38" s="22"/>
      <c r="O38" s="22"/>
      <c r="P38" s="22"/>
    </row>
    <row r="39" spans="1:16" ht="39" customHeight="1" x14ac:dyDescent="0.15">
      <c r="A39" s="22"/>
      <c r="B39" s="35"/>
      <c r="C39" s="1218" t="s">
        <v>566</v>
      </c>
      <c r="D39" s="1219"/>
      <c r="E39" s="1220"/>
      <c r="F39" s="36">
        <v>0</v>
      </c>
      <c r="G39" s="37">
        <v>0.01</v>
      </c>
      <c r="H39" s="37">
        <v>0.12</v>
      </c>
      <c r="I39" s="37">
        <v>0</v>
      </c>
      <c r="J39" s="38">
        <v>0.13</v>
      </c>
      <c r="K39" s="22"/>
      <c r="L39" s="22"/>
      <c r="M39" s="22"/>
      <c r="N39" s="22"/>
      <c r="O39" s="22"/>
      <c r="P39" s="22"/>
    </row>
    <row r="40" spans="1:16" ht="39" customHeight="1" x14ac:dyDescent="0.15">
      <c r="A40" s="22"/>
      <c r="B40" s="35"/>
      <c r="C40" s="1218" t="s">
        <v>567</v>
      </c>
      <c r="D40" s="1219"/>
      <c r="E40" s="1220"/>
      <c r="F40" s="36">
        <v>0.03</v>
      </c>
      <c r="G40" s="37">
        <v>0.03</v>
      </c>
      <c r="H40" s="37">
        <v>0.01</v>
      </c>
      <c r="I40" s="37">
        <v>0</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v>0</v>
      </c>
      <c r="G43" s="42">
        <v>0.01</v>
      </c>
      <c r="H43" s="42">
        <v>0</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9oXA8ywCbQvtIAcRLAG8On7+wVkE7WzAmBfiFyrYVqQA2Q+0Y2eJChgMyB6MC4R+ZhT2dK63wtNdMktRtiMw==" saltValue="Fqi25UONWygMfMVIMfSr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1254</v>
      </c>
      <c r="L45" s="60">
        <v>1300</v>
      </c>
      <c r="M45" s="60">
        <v>1211</v>
      </c>
      <c r="N45" s="60">
        <v>1220</v>
      </c>
      <c r="O45" s="61">
        <v>1183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398</v>
      </c>
      <c r="L48" s="64">
        <v>396</v>
      </c>
      <c r="M48" s="64">
        <v>402</v>
      </c>
      <c r="N48" s="64">
        <v>416</v>
      </c>
      <c r="O48" s="65">
        <v>495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97</v>
      </c>
      <c r="L49" s="64">
        <v>81</v>
      </c>
      <c r="M49" s="64">
        <v>99</v>
      </c>
      <c r="N49" s="64">
        <v>112</v>
      </c>
      <c r="O49" s="65">
        <v>142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1384</v>
      </c>
      <c r="L52" s="64">
        <v>1436</v>
      </c>
      <c r="M52" s="64">
        <v>1366</v>
      </c>
      <c r="N52" s="64">
        <v>1327</v>
      </c>
      <c r="O52" s="65">
        <v>1312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365</v>
      </c>
      <c r="L53" s="69">
        <v>341</v>
      </c>
      <c r="M53" s="69">
        <v>346</v>
      </c>
      <c r="N53" s="69">
        <v>421</v>
      </c>
      <c r="O53" s="70">
        <v>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cwrhwrNWrKp5EHwmLhj6pDRALf8WBZUiYMGDpDThisWHokouAYbAtZZdP+oJAKleXjKBit9/Ek4v+V2OefIrQ==" saltValue="GdmHEFDcIvlhhdUqo9gw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4" t="s">
        <v>24</v>
      </c>
      <c r="C41" s="1255"/>
      <c r="D41" s="81"/>
      <c r="E41" s="1256" t="s">
        <v>25</v>
      </c>
      <c r="F41" s="1256"/>
      <c r="G41" s="1256"/>
      <c r="H41" s="1257"/>
      <c r="I41" s="82">
        <v>11387</v>
      </c>
      <c r="J41" s="83">
        <v>10860</v>
      </c>
      <c r="K41" s="83">
        <v>11013</v>
      </c>
      <c r="L41" s="83">
        <v>11532</v>
      </c>
      <c r="M41" s="84">
        <v>12872</v>
      </c>
    </row>
    <row r="42" spans="2:13" ht="27.75" customHeight="1" x14ac:dyDescent="0.15">
      <c r="B42" s="1244"/>
      <c r="C42" s="1245"/>
      <c r="D42" s="85"/>
      <c r="E42" s="1248" t="s">
        <v>26</v>
      </c>
      <c r="F42" s="1248"/>
      <c r="G42" s="1248"/>
      <c r="H42" s="1249"/>
      <c r="I42" s="86">
        <v>1</v>
      </c>
      <c r="J42" s="87">
        <v>208</v>
      </c>
      <c r="K42" s="87">
        <v>209</v>
      </c>
      <c r="L42" s="87" t="s">
        <v>511</v>
      </c>
      <c r="M42" s="88" t="s">
        <v>511</v>
      </c>
    </row>
    <row r="43" spans="2:13" ht="27.75" customHeight="1" x14ac:dyDescent="0.15">
      <c r="B43" s="1244"/>
      <c r="C43" s="1245"/>
      <c r="D43" s="85"/>
      <c r="E43" s="1248" t="s">
        <v>27</v>
      </c>
      <c r="F43" s="1248"/>
      <c r="G43" s="1248"/>
      <c r="H43" s="1249"/>
      <c r="I43" s="86">
        <v>7938</v>
      </c>
      <c r="J43" s="87">
        <v>7764</v>
      </c>
      <c r="K43" s="87">
        <v>7496</v>
      </c>
      <c r="L43" s="87">
        <v>7305</v>
      </c>
      <c r="M43" s="88">
        <v>7908</v>
      </c>
    </row>
    <row r="44" spans="2:13" ht="27.75" customHeight="1" x14ac:dyDescent="0.15">
      <c r="B44" s="1244"/>
      <c r="C44" s="1245"/>
      <c r="D44" s="85"/>
      <c r="E44" s="1248" t="s">
        <v>28</v>
      </c>
      <c r="F44" s="1248"/>
      <c r="G44" s="1248"/>
      <c r="H44" s="1249"/>
      <c r="I44" s="86">
        <v>1169</v>
      </c>
      <c r="J44" s="87">
        <v>1163</v>
      </c>
      <c r="K44" s="87">
        <v>1148</v>
      </c>
      <c r="L44" s="87">
        <v>1064</v>
      </c>
      <c r="M44" s="88">
        <v>1042</v>
      </c>
    </row>
    <row r="45" spans="2:13" ht="27.75" customHeight="1" x14ac:dyDescent="0.15">
      <c r="B45" s="1244"/>
      <c r="C45" s="1245"/>
      <c r="D45" s="85"/>
      <c r="E45" s="1248" t="s">
        <v>29</v>
      </c>
      <c r="F45" s="1248"/>
      <c r="G45" s="1248"/>
      <c r="H45" s="1249"/>
      <c r="I45" s="86">
        <v>2450</v>
      </c>
      <c r="J45" s="87">
        <v>2524</v>
      </c>
      <c r="K45" s="87">
        <v>2369</v>
      </c>
      <c r="L45" s="87">
        <v>2326</v>
      </c>
      <c r="M45" s="88">
        <v>2245</v>
      </c>
    </row>
    <row r="46" spans="2:13" ht="27.75" customHeight="1" x14ac:dyDescent="0.15">
      <c r="B46" s="1244"/>
      <c r="C46" s="1245"/>
      <c r="D46" s="89"/>
      <c r="E46" s="1248" t="s">
        <v>30</v>
      </c>
      <c r="F46" s="1248"/>
      <c r="G46" s="1248"/>
      <c r="H46" s="1249"/>
      <c r="I46" s="86" t="s">
        <v>511</v>
      </c>
      <c r="J46" s="87" t="s">
        <v>511</v>
      </c>
      <c r="K46" s="87" t="s">
        <v>511</v>
      </c>
      <c r="L46" s="87" t="s">
        <v>511</v>
      </c>
      <c r="M46" s="88" t="s">
        <v>511</v>
      </c>
    </row>
    <row r="47" spans="2:13" ht="27.75" customHeight="1" x14ac:dyDescent="0.15">
      <c r="B47" s="1244"/>
      <c r="C47" s="1245"/>
      <c r="D47" s="90"/>
      <c r="E47" s="1258" t="s">
        <v>31</v>
      </c>
      <c r="F47" s="1259"/>
      <c r="G47" s="1259"/>
      <c r="H47" s="1260"/>
      <c r="I47" s="86" t="s">
        <v>511</v>
      </c>
      <c r="J47" s="87" t="s">
        <v>511</v>
      </c>
      <c r="K47" s="87" t="s">
        <v>511</v>
      </c>
      <c r="L47" s="87" t="s">
        <v>511</v>
      </c>
      <c r="M47" s="88" t="s">
        <v>511</v>
      </c>
    </row>
    <row r="48" spans="2:13" ht="27.75" customHeight="1" x14ac:dyDescent="0.15">
      <c r="B48" s="1244"/>
      <c r="C48" s="1245"/>
      <c r="D48" s="85"/>
      <c r="E48" s="1248" t="s">
        <v>32</v>
      </c>
      <c r="F48" s="1248"/>
      <c r="G48" s="1248"/>
      <c r="H48" s="1249"/>
      <c r="I48" s="86" t="s">
        <v>511</v>
      </c>
      <c r="J48" s="87" t="s">
        <v>511</v>
      </c>
      <c r="K48" s="87" t="s">
        <v>511</v>
      </c>
      <c r="L48" s="87" t="s">
        <v>511</v>
      </c>
      <c r="M48" s="88" t="s">
        <v>511</v>
      </c>
    </row>
    <row r="49" spans="2:13" ht="27.75" customHeight="1" x14ac:dyDescent="0.15">
      <c r="B49" s="1246"/>
      <c r="C49" s="1247"/>
      <c r="D49" s="85"/>
      <c r="E49" s="1248" t="s">
        <v>33</v>
      </c>
      <c r="F49" s="1248"/>
      <c r="G49" s="1248"/>
      <c r="H49" s="1249"/>
      <c r="I49" s="86" t="s">
        <v>511</v>
      </c>
      <c r="J49" s="87" t="s">
        <v>511</v>
      </c>
      <c r="K49" s="87" t="s">
        <v>511</v>
      </c>
      <c r="L49" s="87" t="s">
        <v>511</v>
      </c>
      <c r="M49" s="88" t="s">
        <v>511</v>
      </c>
    </row>
    <row r="50" spans="2:13" ht="27.75" customHeight="1" x14ac:dyDescent="0.15">
      <c r="B50" s="1242" t="s">
        <v>34</v>
      </c>
      <c r="C50" s="1243"/>
      <c r="D50" s="91"/>
      <c r="E50" s="1248" t="s">
        <v>35</v>
      </c>
      <c r="F50" s="1248"/>
      <c r="G50" s="1248"/>
      <c r="H50" s="1249"/>
      <c r="I50" s="86">
        <v>3902</v>
      </c>
      <c r="J50" s="87">
        <v>3961</v>
      </c>
      <c r="K50" s="87">
        <v>3761</v>
      </c>
      <c r="L50" s="87">
        <v>3702</v>
      </c>
      <c r="M50" s="88">
        <v>3170</v>
      </c>
    </row>
    <row r="51" spans="2:13" ht="27.75" customHeight="1" x14ac:dyDescent="0.15">
      <c r="B51" s="1244"/>
      <c r="C51" s="1245"/>
      <c r="D51" s="85"/>
      <c r="E51" s="1248" t="s">
        <v>36</v>
      </c>
      <c r="F51" s="1248"/>
      <c r="G51" s="1248"/>
      <c r="H51" s="1249"/>
      <c r="I51" s="86">
        <v>2240</v>
      </c>
      <c r="J51" s="87">
        <v>2090</v>
      </c>
      <c r="K51" s="87">
        <v>2107</v>
      </c>
      <c r="L51" s="87">
        <v>2011</v>
      </c>
      <c r="M51" s="88">
        <v>2321</v>
      </c>
    </row>
    <row r="52" spans="2:13" ht="27.75" customHeight="1" x14ac:dyDescent="0.15">
      <c r="B52" s="1246"/>
      <c r="C52" s="1247"/>
      <c r="D52" s="85"/>
      <c r="E52" s="1248" t="s">
        <v>37</v>
      </c>
      <c r="F52" s="1248"/>
      <c r="G52" s="1248"/>
      <c r="H52" s="1249"/>
      <c r="I52" s="86">
        <v>14242</v>
      </c>
      <c r="J52" s="87">
        <v>13955</v>
      </c>
      <c r="K52" s="87">
        <v>14049</v>
      </c>
      <c r="L52" s="87">
        <v>14336</v>
      </c>
      <c r="M52" s="88">
        <v>14245</v>
      </c>
    </row>
    <row r="53" spans="2:13" ht="27.75" customHeight="1" thickBot="1" x14ac:dyDescent="0.2">
      <c r="B53" s="1250" t="s">
        <v>38</v>
      </c>
      <c r="C53" s="1251"/>
      <c r="D53" s="92"/>
      <c r="E53" s="1252" t="s">
        <v>39</v>
      </c>
      <c r="F53" s="1252"/>
      <c r="G53" s="1252"/>
      <c r="H53" s="1253"/>
      <c r="I53" s="93">
        <v>2562</v>
      </c>
      <c r="J53" s="94">
        <v>2512</v>
      </c>
      <c r="K53" s="94">
        <v>2317</v>
      </c>
      <c r="L53" s="94">
        <v>2178</v>
      </c>
      <c r="M53" s="95">
        <v>4331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RdQMpbbaJ/098ShPc1NgACwDcrdWBxrtBmyhkZ5weDWWEPkRrNNMtDTkkuK7dYlaKC+mTObW7AijjnThYnf8g==" saltValue="9T6tJXVUjsS9z20dnlLB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2477</v>
      </c>
      <c r="G55" s="107">
        <v>2479</v>
      </c>
      <c r="H55" s="108">
        <v>2085</v>
      </c>
    </row>
    <row r="56" spans="2:8" ht="52.5" customHeight="1" x14ac:dyDescent="0.15">
      <c r="B56" s="109"/>
      <c r="C56" s="1271" t="s">
        <v>43</v>
      </c>
      <c r="D56" s="1271"/>
      <c r="E56" s="1272"/>
      <c r="F56" s="110">
        <v>75</v>
      </c>
      <c r="G56" s="110">
        <v>139</v>
      </c>
      <c r="H56" s="111">
        <v>667</v>
      </c>
    </row>
    <row r="57" spans="2:8" ht="53.25" customHeight="1" x14ac:dyDescent="0.15">
      <c r="B57" s="109"/>
      <c r="C57" s="1273" t="s">
        <v>44</v>
      </c>
      <c r="D57" s="1273"/>
      <c r="E57" s="1274"/>
      <c r="F57" s="112">
        <v>1108</v>
      </c>
      <c r="G57" s="112">
        <v>983</v>
      </c>
      <c r="H57" s="113">
        <v>317</v>
      </c>
    </row>
    <row r="58" spans="2:8" ht="45.75" customHeight="1" x14ac:dyDescent="0.15">
      <c r="B58" s="114"/>
      <c r="C58" s="1261" t="s">
        <v>580</v>
      </c>
      <c r="D58" s="1262"/>
      <c r="E58" s="1263"/>
      <c r="F58" s="115">
        <v>278</v>
      </c>
      <c r="G58" s="115">
        <v>278</v>
      </c>
      <c r="H58" s="116">
        <v>278</v>
      </c>
    </row>
    <row r="59" spans="2:8" ht="45.75" customHeight="1" x14ac:dyDescent="0.15">
      <c r="B59" s="114"/>
      <c r="C59" s="1261" t="s">
        <v>581</v>
      </c>
      <c r="D59" s="1262"/>
      <c r="E59" s="1263"/>
      <c r="F59" s="115">
        <v>26</v>
      </c>
      <c r="G59" s="115">
        <v>31</v>
      </c>
      <c r="H59" s="116">
        <v>39</v>
      </c>
    </row>
    <row r="60" spans="2:8" ht="45.75" customHeight="1" x14ac:dyDescent="0.15">
      <c r="B60" s="114"/>
      <c r="C60" s="1261" t="s">
        <v>582</v>
      </c>
      <c r="D60" s="1262"/>
      <c r="E60" s="1263"/>
      <c r="F60" s="115">
        <v>798</v>
      </c>
      <c r="G60" s="115">
        <v>674</v>
      </c>
      <c r="H60" s="116" t="s">
        <v>585</v>
      </c>
    </row>
    <row r="61" spans="2:8" ht="45.75" customHeight="1" x14ac:dyDescent="0.15">
      <c r="B61" s="114"/>
      <c r="C61" s="1261" t="s">
        <v>583</v>
      </c>
      <c r="D61" s="1262"/>
      <c r="E61" s="1263"/>
      <c r="F61" s="115">
        <v>6</v>
      </c>
      <c r="G61" s="115" t="s">
        <v>584</v>
      </c>
      <c r="H61" s="116" t="s">
        <v>585</v>
      </c>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3660</v>
      </c>
      <c r="G63" s="121">
        <v>3601</v>
      </c>
      <c r="H63" s="122">
        <v>3069</v>
      </c>
    </row>
    <row r="64" spans="2:8" ht="15" customHeight="1" x14ac:dyDescent="0.15"/>
    <row r="65" ht="0" hidden="1" customHeight="1" x14ac:dyDescent="0.15"/>
    <row r="66" ht="0" hidden="1" customHeight="1" x14ac:dyDescent="0.15"/>
  </sheetData>
  <sheetProtection algorithmName="SHA-512" hashValue="zkGXxpVu68+1ty2zhw8KU+qpTnPI5EA7dXaAbAos9JapKPJJ4jpZaeFE5AoF7he/xSwoG/ZvBUKssdzKWwHHSQ==" saltValue="Sq9PwNizOJZRyK7x8xFP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ht="13.5"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ht="13.5"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7"/>
      <c r="DE19" s="367"/>
    </row>
    <row r="20" spans="1:351" ht="13.5"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x14ac:dyDescent="0.15">
      <c r="B23" s="374"/>
    </row>
    <row r="24" spans="1:351" ht="13.5" x14ac:dyDescent="0.15">
      <c r="B24" s="374"/>
    </row>
    <row r="25" spans="1:351" ht="13.5" x14ac:dyDescent="0.15">
      <c r="B25" s="374"/>
    </row>
    <row r="26" spans="1:351" ht="13.5" x14ac:dyDescent="0.15">
      <c r="B26" s="374"/>
    </row>
    <row r="27" spans="1:351" ht="13.5" x14ac:dyDescent="0.15">
      <c r="B27" s="374"/>
    </row>
    <row r="28" spans="1:351" ht="13.5" x14ac:dyDescent="0.15">
      <c r="B28" s="374"/>
    </row>
    <row r="29" spans="1:351" ht="13.5" x14ac:dyDescent="0.15">
      <c r="B29" s="374"/>
    </row>
    <row r="30" spans="1:351" ht="13.5" x14ac:dyDescent="0.15">
      <c r="B30" s="374"/>
    </row>
    <row r="31" spans="1:351" ht="13.5" x14ac:dyDescent="0.15">
      <c r="B31" s="374"/>
    </row>
    <row r="32" spans="1:351"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5"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5"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5"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5"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5"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x14ac:dyDescent="0.15">
      <c r="B49" s="374"/>
      <c r="AN49" s="367" t="s">
        <v>589</v>
      </c>
    </row>
    <row r="50" spans="1:109" ht="13.5"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36.9</v>
      </c>
      <c r="CO51" s="1281"/>
      <c r="CP51" s="1281"/>
      <c r="CQ51" s="1281"/>
      <c r="CR51" s="1281"/>
      <c r="CS51" s="1281"/>
      <c r="CT51" s="1281"/>
      <c r="CU51" s="1281"/>
      <c r="CV51" s="1280"/>
      <c r="CW51" s="1281"/>
      <c r="CX51" s="1281"/>
      <c r="CY51" s="1281"/>
      <c r="CZ51" s="1281"/>
      <c r="DA51" s="1281"/>
      <c r="DB51" s="1281"/>
      <c r="DC51" s="1281"/>
    </row>
    <row r="52" spans="1:109" ht="13.5"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66.099999999999994</v>
      </c>
      <c r="CO53" s="1281"/>
      <c r="CP53" s="1281"/>
      <c r="CQ53" s="1281"/>
      <c r="CR53" s="1281"/>
      <c r="CS53" s="1281"/>
      <c r="CT53" s="1281"/>
      <c r="CU53" s="1281"/>
      <c r="CV53" s="1280"/>
      <c r="CW53" s="1281"/>
      <c r="CX53" s="1281"/>
      <c r="CY53" s="1281"/>
      <c r="CZ53" s="1281"/>
      <c r="DA53" s="1281"/>
      <c r="DB53" s="1281"/>
      <c r="DC53" s="1281"/>
    </row>
    <row r="54" spans="1:109" ht="13.5"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382"/>
      <c r="B55" s="374"/>
      <c r="G55" s="1275"/>
      <c r="H55" s="1275"/>
      <c r="I55" s="1275"/>
      <c r="J55" s="1275"/>
      <c r="K55" s="1292"/>
      <c r="L55" s="1292"/>
      <c r="M55" s="1292"/>
      <c r="N55" s="1292"/>
      <c r="AN55" s="1279" t="s">
        <v>593</v>
      </c>
      <c r="AO55" s="1279"/>
      <c r="AP55" s="1279"/>
      <c r="AQ55" s="1279"/>
      <c r="AR55" s="1279"/>
      <c r="AS55" s="1279"/>
      <c r="AT55" s="1279"/>
      <c r="AU55" s="1279"/>
      <c r="AV55" s="1279"/>
      <c r="AW55" s="1279"/>
      <c r="AX55" s="1279"/>
      <c r="AY55" s="1279"/>
      <c r="AZ55" s="1279"/>
      <c r="BA55" s="1279"/>
      <c r="BB55" s="1282" t="s">
        <v>594</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21</v>
      </c>
      <c r="CO55" s="1281"/>
      <c r="CP55" s="1281"/>
      <c r="CQ55" s="1281"/>
      <c r="CR55" s="1281"/>
      <c r="CS55" s="1281"/>
      <c r="CT55" s="1281"/>
      <c r="CU55" s="1281"/>
      <c r="CV55" s="1280"/>
      <c r="CW55" s="1281"/>
      <c r="CX55" s="1281"/>
      <c r="CY55" s="1281"/>
      <c r="CZ55" s="1281"/>
      <c r="DA55" s="1281"/>
      <c r="DB55" s="1281"/>
      <c r="DC55" s="1281"/>
    </row>
    <row r="56" spans="1:109" ht="13.5"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ht="13.5"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592</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56.1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ht="13.5"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ht="13.5"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ht="13.5"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x14ac:dyDescent="0.15">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5"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5"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5"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5"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5"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x14ac:dyDescent="0.15">
      <c r="B71" s="374"/>
      <c r="G71" s="399"/>
      <c r="I71" s="400"/>
      <c r="J71" s="397"/>
      <c r="K71" s="397"/>
      <c r="L71" s="398"/>
      <c r="M71" s="397"/>
      <c r="N71" s="398"/>
      <c r="AM71" s="399"/>
      <c r="AN71" s="367" t="s">
        <v>589</v>
      </c>
    </row>
    <row r="72" spans="2:107" ht="13.5"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ht="13.5" x14ac:dyDescent="0.15">
      <c r="B73" s="374"/>
      <c r="G73" s="1293"/>
      <c r="H73" s="1293"/>
      <c r="I73" s="1293"/>
      <c r="J73" s="1293"/>
      <c r="K73" s="1296"/>
      <c r="L73" s="1296"/>
      <c r="M73" s="1296"/>
      <c r="N73" s="1296"/>
      <c r="AM73" s="383"/>
      <c r="AN73" s="1282" t="s">
        <v>590</v>
      </c>
      <c r="AO73" s="1282"/>
      <c r="AP73" s="1282"/>
      <c r="AQ73" s="1282"/>
      <c r="AR73" s="1282"/>
      <c r="AS73" s="1282"/>
      <c r="AT73" s="1282"/>
      <c r="AU73" s="1282"/>
      <c r="AV73" s="1282"/>
      <c r="AW73" s="1282"/>
      <c r="AX73" s="1282"/>
      <c r="AY73" s="1282"/>
      <c r="AZ73" s="1282"/>
      <c r="BA73" s="1282"/>
      <c r="BB73" s="1282" t="s">
        <v>594</v>
      </c>
      <c r="BC73" s="1282"/>
      <c r="BD73" s="1282"/>
      <c r="BE73" s="1282"/>
      <c r="BF73" s="1282"/>
      <c r="BG73" s="1282"/>
      <c r="BH73" s="1282"/>
      <c r="BI73" s="1282"/>
      <c r="BJ73" s="1282"/>
      <c r="BK73" s="1282"/>
      <c r="BL73" s="1282"/>
      <c r="BM73" s="1282"/>
      <c r="BN73" s="1282"/>
      <c r="BO73" s="1282"/>
      <c r="BP73" s="1281">
        <v>44.3</v>
      </c>
      <c r="BQ73" s="1281"/>
      <c r="BR73" s="1281"/>
      <c r="BS73" s="1281"/>
      <c r="BT73" s="1281"/>
      <c r="BU73" s="1281"/>
      <c r="BV73" s="1281"/>
      <c r="BW73" s="1281"/>
      <c r="BX73" s="1281">
        <v>43.8</v>
      </c>
      <c r="BY73" s="1281"/>
      <c r="BZ73" s="1281"/>
      <c r="CA73" s="1281"/>
      <c r="CB73" s="1281"/>
      <c r="CC73" s="1281"/>
      <c r="CD73" s="1281"/>
      <c r="CE73" s="1281"/>
      <c r="CF73" s="1281">
        <v>39.1</v>
      </c>
      <c r="CG73" s="1281"/>
      <c r="CH73" s="1281"/>
      <c r="CI73" s="1281"/>
      <c r="CJ73" s="1281"/>
      <c r="CK73" s="1281"/>
      <c r="CL73" s="1281"/>
      <c r="CM73" s="1281"/>
      <c r="CN73" s="1281">
        <v>36.9</v>
      </c>
      <c r="CO73" s="1281"/>
      <c r="CP73" s="1281"/>
      <c r="CQ73" s="1281"/>
      <c r="CR73" s="1281"/>
      <c r="CS73" s="1281"/>
      <c r="CT73" s="1281"/>
      <c r="CU73" s="1281"/>
      <c r="CV73" s="1281">
        <v>73.3</v>
      </c>
      <c r="CW73" s="1281"/>
      <c r="CX73" s="1281"/>
      <c r="CY73" s="1281"/>
      <c r="CZ73" s="1281"/>
      <c r="DA73" s="1281"/>
      <c r="DB73" s="1281"/>
      <c r="DC73" s="1281"/>
    </row>
    <row r="74" spans="2:107" ht="13.5"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1">
        <v>7.3</v>
      </c>
      <c r="BQ75" s="1281"/>
      <c r="BR75" s="1281"/>
      <c r="BS75" s="1281"/>
      <c r="BT75" s="1281"/>
      <c r="BU75" s="1281"/>
      <c r="BV75" s="1281"/>
      <c r="BW75" s="1281"/>
      <c r="BX75" s="1281">
        <v>6.5</v>
      </c>
      <c r="BY75" s="1281"/>
      <c r="BZ75" s="1281"/>
      <c r="CA75" s="1281"/>
      <c r="CB75" s="1281"/>
      <c r="CC75" s="1281"/>
      <c r="CD75" s="1281"/>
      <c r="CE75" s="1281"/>
      <c r="CF75" s="1281">
        <v>6</v>
      </c>
      <c r="CG75" s="1281"/>
      <c r="CH75" s="1281"/>
      <c r="CI75" s="1281"/>
      <c r="CJ75" s="1281"/>
      <c r="CK75" s="1281"/>
      <c r="CL75" s="1281"/>
      <c r="CM75" s="1281"/>
      <c r="CN75" s="1281">
        <v>6.3</v>
      </c>
      <c r="CO75" s="1281"/>
      <c r="CP75" s="1281"/>
      <c r="CQ75" s="1281"/>
      <c r="CR75" s="1281"/>
      <c r="CS75" s="1281"/>
      <c r="CT75" s="1281"/>
      <c r="CU75" s="1281"/>
      <c r="CV75" s="1281">
        <v>7.2</v>
      </c>
      <c r="CW75" s="1281"/>
      <c r="CX75" s="1281"/>
      <c r="CY75" s="1281"/>
      <c r="CZ75" s="1281"/>
      <c r="DA75" s="1281"/>
      <c r="DB75" s="1281"/>
      <c r="DC75" s="1281"/>
    </row>
    <row r="76" spans="2:107" ht="13.5"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374"/>
      <c r="G77" s="1275"/>
      <c r="H77" s="1275"/>
      <c r="I77" s="1275"/>
      <c r="J77" s="1275"/>
      <c r="K77" s="1296"/>
      <c r="L77" s="1296"/>
      <c r="M77" s="1296"/>
      <c r="N77" s="1296"/>
      <c r="AN77" s="1279" t="s">
        <v>593</v>
      </c>
      <c r="AO77" s="1279"/>
      <c r="AP77" s="1279"/>
      <c r="AQ77" s="1279"/>
      <c r="AR77" s="1279"/>
      <c r="AS77" s="1279"/>
      <c r="AT77" s="1279"/>
      <c r="AU77" s="1279"/>
      <c r="AV77" s="1279"/>
      <c r="AW77" s="1279"/>
      <c r="AX77" s="1279"/>
      <c r="AY77" s="1279"/>
      <c r="AZ77" s="1279"/>
      <c r="BA77" s="1279"/>
      <c r="BB77" s="1282" t="s">
        <v>594</v>
      </c>
      <c r="BC77" s="1282"/>
      <c r="BD77" s="1282"/>
      <c r="BE77" s="1282"/>
      <c r="BF77" s="1282"/>
      <c r="BG77" s="1282"/>
      <c r="BH77" s="1282"/>
      <c r="BI77" s="1282"/>
      <c r="BJ77" s="1282"/>
      <c r="BK77" s="1282"/>
      <c r="BL77" s="1282"/>
      <c r="BM77" s="1282"/>
      <c r="BN77" s="1282"/>
      <c r="BO77" s="1282"/>
      <c r="BP77" s="1281">
        <v>22.3</v>
      </c>
      <c r="BQ77" s="1281"/>
      <c r="BR77" s="1281"/>
      <c r="BS77" s="1281"/>
      <c r="BT77" s="1281"/>
      <c r="BU77" s="1281"/>
      <c r="BV77" s="1281"/>
      <c r="BW77" s="1281"/>
      <c r="BX77" s="1281">
        <v>20.3</v>
      </c>
      <c r="BY77" s="1281"/>
      <c r="BZ77" s="1281"/>
      <c r="CA77" s="1281"/>
      <c r="CB77" s="1281"/>
      <c r="CC77" s="1281"/>
      <c r="CD77" s="1281"/>
      <c r="CE77" s="1281"/>
      <c r="CF77" s="1281">
        <v>13</v>
      </c>
      <c r="CG77" s="1281"/>
      <c r="CH77" s="1281"/>
      <c r="CI77" s="1281"/>
      <c r="CJ77" s="1281"/>
      <c r="CK77" s="1281"/>
      <c r="CL77" s="1281"/>
      <c r="CM77" s="1281"/>
      <c r="CN77" s="1281">
        <v>21</v>
      </c>
      <c r="CO77" s="1281"/>
      <c r="CP77" s="1281"/>
      <c r="CQ77" s="1281"/>
      <c r="CR77" s="1281"/>
      <c r="CS77" s="1281"/>
      <c r="CT77" s="1281"/>
      <c r="CU77" s="1281"/>
      <c r="CV77" s="1281">
        <v>20.2</v>
      </c>
      <c r="CW77" s="1281"/>
      <c r="CX77" s="1281"/>
      <c r="CY77" s="1281"/>
      <c r="CZ77" s="1281"/>
      <c r="DA77" s="1281"/>
      <c r="DB77" s="1281"/>
      <c r="DC77" s="1281"/>
    </row>
    <row r="78" spans="2:107" ht="13.5"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596</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7.7</v>
      </c>
      <c r="BY79" s="1281"/>
      <c r="BZ79" s="1281"/>
      <c r="CA79" s="1281"/>
      <c r="CB79" s="1281"/>
      <c r="CC79" s="1281"/>
      <c r="CD79" s="1281"/>
      <c r="CE79" s="1281"/>
      <c r="CF79" s="1281">
        <v>6.8</v>
      </c>
      <c r="CG79" s="1281"/>
      <c r="CH79" s="1281"/>
      <c r="CI79" s="1281"/>
      <c r="CJ79" s="1281"/>
      <c r="CK79" s="1281"/>
      <c r="CL79" s="1281"/>
      <c r="CM79" s="1281"/>
      <c r="CN79" s="1281">
        <v>6.8</v>
      </c>
      <c r="CO79" s="1281"/>
      <c r="CP79" s="1281"/>
      <c r="CQ79" s="1281"/>
      <c r="CR79" s="1281"/>
      <c r="CS79" s="1281"/>
      <c r="CT79" s="1281"/>
      <c r="CU79" s="1281"/>
      <c r="CV79" s="1281">
        <v>6.8</v>
      </c>
      <c r="CW79" s="1281"/>
      <c r="CX79" s="1281"/>
      <c r="CY79" s="1281"/>
      <c r="CZ79" s="1281"/>
      <c r="DA79" s="1281"/>
      <c r="DB79" s="1281"/>
      <c r="DC79" s="1281"/>
    </row>
    <row r="80" spans="2:107" ht="13.5"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x14ac:dyDescent="0.15">
      <c r="DD84" s="367"/>
      <c r="DE84" s="367"/>
    </row>
    <row r="85" spans="2:109" ht="13.5" x14ac:dyDescent="0.15">
      <c r="DD85" s="367"/>
      <c r="DE85" s="367"/>
    </row>
    <row r="86" spans="2:109" ht="13.5" hidden="1" x14ac:dyDescent="0.15">
      <c r="DD86" s="367"/>
      <c r="DE86" s="367"/>
    </row>
    <row r="87" spans="2:109" ht="13.5" hidden="1" x14ac:dyDescent="0.15">
      <c r="K87" s="402"/>
      <c r="AQ87" s="402"/>
      <c r="BC87" s="402"/>
      <c r="BO87" s="402"/>
      <c r="CA87" s="402"/>
      <c r="CM87" s="402"/>
      <c r="CY87" s="402"/>
      <c r="DD87" s="367"/>
      <c r="DE87" s="367"/>
    </row>
    <row r="88" spans="2:109" ht="13.5" hidden="1" x14ac:dyDescent="0.15">
      <c r="DD88" s="367"/>
      <c r="DE88" s="367"/>
    </row>
    <row r="89" spans="2:109" ht="13.5" hidden="1" x14ac:dyDescent="0.15">
      <c r="DD89" s="367"/>
      <c r="DE89" s="367"/>
    </row>
    <row r="90" spans="2:109" ht="13.5" hidden="1" x14ac:dyDescent="0.15">
      <c r="DD90" s="367"/>
      <c r="DE90" s="367"/>
    </row>
    <row r="91" spans="2:109" ht="13.5"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c4TYDawmYLYS2pZirQeAV1EEGTNrT4QenULIEa4XHhWZFgekkOLHoasweqyzelKVswIMvG0EbX0YRASdw9TAg==" saltValue="qAj1GAQCuoN0tdNd7rKf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XkMTBtlhWenVgCgMtlEShPb/39xCIeXMUfVZ9CjHEWN+I8e0xhEHnuPHNo9LkSZ6D2R4YX7L3+0OBskImI0A==" saltValue="aqNuFen4ngO1s8tWHWhh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De6mpuouk63APP4f3TVmHnY+sWrfkdjrZH3pTChtACrFVT0OKa3ImG3MVC/FqavEm5hubGztlH8MKnDYdqsYg==" saltValue="R/9eUX+8KDmJJCLFPyq1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21790</v>
      </c>
      <c r="E3" s="141"/>
      <c r="F3" s="142">
        <v>53270</v>
      </c>
      <c r="G3" s="143"/>
      <c r="H3" s="144"/>
    </row>
    <row r="4" spans="1:8" x14ac:dyDescent="0.15">
      <c r="A4" s="145"/>
      <c r="B4" s="146"/>
      <c r="C4" s="147"/>
      <c r="D4" s="148">
        <v>8225</v>
      </c>
      <c r="E4" s="149"/>
      <c r="F4" s="150">
        <v>24316</v>
      </c>
      <c r="G4" s="151"/>
      <c r="H4" s="152"/>
    </row>
    <row r="5" spans="1:8" x14ac:dyDescent="0.15">
      <c r="A5" s="133" t="s">
        <v>546</v>
      </c>
      <c r="B5" s="138"/>
      <c r="C5" s="139"/>
      <c r="D5" s="140">
        <v>35340</v>
      </c>
      <c r="E5" s="141"/>
      <c r="F5" s="142">
        <v>53292</v>
      </c>
      <c r="G5" s="143"/>
      <c r="H5" s="144"/>
    </row>
    <row r="6" spans="1:8" x14ac:dyDescent="0.15">
      <c r="A6" s="145"/>
      <c r="B6" s="146"/>
      <c r="C6" s="147"/>
      <c r="D6" s="148">
        <v>18555</v>
      </c>
      <c r="E6" s="149"/>
      <c r="F6" s="150">
        <v>28900</v>
      </c>
      <c r="G6" s="151"/>
      <c r="H6" s="152"/>
    </row>
    <row r="7" spans="1:8" x14ac:dyDescent="0.15">
      <c r="A7" s="133" t="s">
        <v>547</v>
      </c>
      <c r="B7" s="138"/>
      <c r="C7" s="139"/>
      <c r="D7" s="140">
        <v>51774</v>
      </c>
      <c r="E7" s="141"/>
      <c r="F7" s="142">
        <v>49919</v>
      </c>
      <c r="G7" s="143"/>
      <c r="H7" s="144"/>
    </row>
    <row r="8" spans="1:8" x14ac:dyDescent="0.15">
      <c r="A8" s="145"/>
      <c r="B8" s="146"/>
      <c r="C8" s="147"/>
      <c r="D8" s="148">
        <v>38265</v>
      </c>
      <c r="E8" s="149"/>
      <c r="F8" s="150">
        <v>26398</v>
      </c>
      <c r="G8" s="151"/>
      <c r="H8" s="152"/>
    </row>
    <row r="9" spans="1:8" x14ac:dyDescent="0.15">
      <c r="A9" s="133" t="s">
        <v>548</v>
      </c>
      <c r="B9" s="138"/>
      <c r="C9" s="139"/>
      <c r="D9" s="140">
        <v>33698</v>
      </c>
      <c r="E9" s="141"/>
      <c r="F9" s="142">
        <v>47738</v>
      </c>
      <c r="G9" s="143"/>
      <c r="H9" s="144"/>
    </row>
    <row r="10" spans="1:8" x14ac:dyDescent="0.15">
      <c r="A10" s="145"/>
      <c r="B10" s="146"/>
      <c r="C10" s="147"/>
      <c r="D10" s="148">
        <v>23713</v>
      </c>
      <c r="E10" s="149"/>
      <c r="F10" s="150">
        <v>24937</v>
      </c>
      <c r="G10" s="151"/>
      <c r="H10" s="152"/>
    </row>
    <row r="11" spans="1:8" x14ac:dyDescent="0.15">
      <c r="A11" s="133" t="s">
        <v>549</v>
      </c>
      <c r="B11" s="138"/>
      <c r="C11" s="139"/>
      <c r="D11" s="140">
        <v>79241</v>
      </c>
      <c r="E11" s="141"/>
      <c r="F11" s="142">
        <v>52191</v>
      </c>
      <c r="G11" s="143"/>
      <c r="H11" s="144"/>
    </row>
    <row r="12" spans="1:8" x14ac:dyDescent="0.15">
      <c r="A12" s="145"/>
      <c r="B12" s="146"/>
      <c r="C12" s="153"/>
      <c r="D12" s="148">
        <v>45725</v>
      </c>
      <c r="E12" s="149"/>
      <c r="F12" s="150">
        <v>24843</v>
      </c>
      <c r="G12" s="151"/>
      <c r="H12" s="152"/>
    </row>
    <row r="13" spans="1:8" x14ac:dyDescent="0.15">
      <c r="A13" s="133"/>
      <c r="B13" s="138"/>
      <c r="C13" s="154"/>
      <c r="D13" s="155">
        <v>44369</v>
      </c>
      <c r="E13" s="156"/>
      <c r="F13" s="157">
        <v>51282</v>
      </c>
      <c r="G13" s="158"/>
      <c r="H13" s="144"/>
    </row>
    <row r="14" spans="1:8" x14ac:dyDescent="0.15">
      <c r="A14" s="145"/>
      <c r="B14" s="146"/>
      <c r="C14" s="147"/>
      <c r="D14" s="148">
        <v>26897</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12.63</v>
      </c>
      <c r="C19" s="159">
        <f>ROUND(VALUE(SUBSTITUTE(実質収支比率等に係る経年分析!G$48,"▲","-")),2)</f>
        <v>12.62</v>
      </c>
      <c r="D19" s="159">
        <f>ROUND(VALUE(SUBSTITUTE(実質収支比率等に係る経年分析!H$48,"▲","-")),2)</f>
        <v>11.08</v>
      </c>
      <c r="E19" s="159">
        <f>ROUND(VALUE(SUBSTITUTE(実質収支比率等に係る経年分析!I$48,"▲","-")),2)</f>
        <v>6.38</v>
      </c>
      <c r="F19" s="159">
        <f>ROUND(VALUE(SUBSTITUTE(実質収支比率等に係る経年分析!J$48,"▲","-")),2)</f>
        <v>4.87</v>
      </c>
    </row>
    <row r="20" spans="1:11" x14ac:dyDescent="0.15">
      <c r="A20" s="159" t="s">
        <v>49</v>
      </c>
      <c r="B20" s="159">
        <f>ROUND(VALUE(SUBSTITUTE(実質収支比率等に係る経年分析!F$47,"▲","-")),2)</f>
        <v>26.85</v>
      </c>
      <c r="C20" s="159">
        <f>ROUND(VALUE(SUBSTITUTE(実質収支比率等に係る経年分析!G$47,"▲","-")),2)</f>
        <v>31.23</v>
      </c>
      <c r="D20" s="159">
        <f>ROUND(VALUE(SUBSTITUTE(実質収支比率等に係る経年分析!H$47,"▲","-")),2)</f>
        <v>34.880000000000003</v>
      </c>
      <c r="E20" s="159">
        <f>ROUND(VALUE(SUBSTITUTE(実質収支比率等に係る経年分析!I$47,"▲","-")),2)</f>
        <v>35.03</v>
      </c>
      <c r="F20" s="159">
        <f>ROUND(VALUE(SUBSTITUTE(実質収支比率等に係る経年分析!J$47,"▲","-")),2)</f>
        <v>29.45</v>
      </c>
    </row>
    <row r="21" spans="1:11" x14ac:dyDescent="0.15">
      <c r="A21" s="159" t="s">
        <v>50</v>
      </c>
      <c r="B21" s="159">
        <f>IF(ISNUMBER(VALUE(SUBSTITUTE(実質収支比率等に係る経年分析!F$49,"▲","-"))),ROUND(VALUE(SUBSTITUTE(実質収支比率等に係る経年分析!F$49,"▲","-")),2),NA())</f>
        <v>10.41</v>
      </c>
      <c r="C21" s="159">
        <f>IF(ISNUMBER(VALUE(SUBSTITUTE(実質収支比率等に係る経年分析!G$49,"▲","-"))),ROUND(VALUE(SUBSTITUTE(実質収支比率等に係る経年分析!G$49,"▲","-")),2),NA())</f>
        <v>4.3499999999999996</v>
      </c>
      <c r="D21" s="159">
        <f>IF(ISNUMBER(VALUE(SUBSTITUTE(実質収支比率等に係る経年分析!H$49,"▲","-"))),ROUND(VALUE(SUBSTITUTE(実質収支比率等に係る経年分析!H$49,"▲","-")),2),NA())</f>
        <v>3</v>
      </c>
      <c r="E21" s="159">
        <f>IF(ISNUMBER(VALUE(SUBSTITUTE(実質収支比率等に係る経年分析!I$49,"▲","-"))),ROUND(VALUE(SUBSTITUTE(実質収支比率等に係る経年分析!I$49,"▲","-")),2),NA())</f>
        <v>-4.71</v>
      </c>
      <c r="F21" s="159">
        <f>IF(ISNUMBER(VALUE(SUBSTITUTE(実質収支比率等に係る経年分析!J$49,"▲","-"))),ROUND(VALUE(SUBSTITUTE(実質収支比率等に係る経年分析!J$49,"▲","-")),2),NA())</f>
        <v>-7.06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磯城郡介護認定審査会共同設置特別会計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1.19</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1.0900000000000001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8.99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1384</v>
      </c>
      <c r="E42" s="161"/>
      <c r="F42" s="161"/>
      <c r="G42" s="161">
        <f>'実質公債費比率（分子）の構造'!L$52</f>
        <v>1436</v>
      </c>
      <c r="H42" s="161"/>
      <c r="I42" s="161"/>
      <c r="J42" s="161">
        <f>'実質公債費比率（分子）の構造'!M$52</f>
        <v>1366</v>
      </c>
      <c r="K42" s="161"/>
      <c r="L42" s="161"/>
      <c r="M42" s="161">
        <f>'実質公債費比率（分子）の構造'!N$52</f>
        <v>1327</v>
      </c>
      <c r="N42" s="161"/>
      <c r="O42" s="161"/>
      <c r="P42" s="161">
        <f>'実質公債費比率（分子）の構造'!O$52</f>
        <v>1312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97</v>
      </c>
      <c r="C45" s="161"/>
      <c r="D45" s="161"/>
      <c r="E45" s="161">
        <f>'実質公債費比率（分子）の構造'!L$49</f>
        <v>81</v>
      </c>
      <c r="F45" s="161"/>
      <c r="G45" s="161"/>
      <c r="H45" s="161">
        <f>'実質公債費比率（分子）の構造'!M$49</f>
        <v>99</v>
      </c>
      <c r="I45" s="161"/>
      <c r="J45" s="161"/>
      <c r="K45" s="161">
        <f>'実質公債費比率（分子）の構造'!N$49</f>
        <v>112</v>
      </c>
      <c r="L45" s="161"/>
      <c r="M45" s="161"/>
      <c r="N45" s="161">
        <f>'実質公債費比率（分子）の構造'!O$49</f>
        <v>142</v>
      </c>
      <c r="O45" s="161"/>
      <c r="P45" s="161"/>
    </row>
    <row r="46" spans="1:16" x14ac:dyDescent="0.15">
      <c r="A46" s="161" t="s">
        <v>61</v>
      </c>
      <c r="B46" s="161">
        <f>'実質公債費比率（分子）の構造'!K$48</f>
        <v>398</v>
      </c>
      <c r="C46" s="161"/>
      <c r="D46" s="161"/>
      <c r="E46" s="161">
        <f>'実質公債費比率（分子）の構造'!L$48</f>
        <v>396</v>
      </c>
      <c r="F46" s="161"/>
      <c r="G46" s="161"/>
      <c r="H46" s="161">
        <f>'実質公債費比率（分子）の構造'!M$48</f>
        <v>402</v>
      </c>
      <c r="I46" s="161"/>
      <c r="J46" s="161"/>
      <c r="K46" s="161">
        <f>'実質公債費比率（分子）の構造'!N$48</f>
        <v>416</v>
      </c>
      <c r="L46" s="161"/>
      <c r="M46" s="161"/>
      <c r="N46" s="161">
        <f>'実質公債費比率（分子）の構造'!O$48</f>
        <v>495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1254</v>
      </c>
      <c r="C49" s="161"/>
      <c r="D49" s="161"/>
      <c r="E49" s="161">
        <f>'実質公債費比率（分子）の構造'!L$45</f>
        <v>1300</v>
      </c>
      <c r="F49" s="161"/>
      <c r="G49" s="161"/>
      <c r="H49" s="161">
        <f>'実質公債費比率（分子）の構造'!M$45</f>
        <v>1211</v>
      </c>
      <c r="I49" s="161"/>
      <c r="J49" s="161"/>
      <c r="K49" s="161">
        <f>'実質公債費比率（分子）の構造'!N$45</f>
        <v>1220</v>
      </c>
      <c r="L49" s="161"/>
      <c r="M49" s="161"/>
      <c r="N49" s="161">
        <f>'実質公債費比率（分子）の構造'!O$45</f>
        <v>1183</v>
      </c>
      <c r="O49" s="161"/>
      <c r="P49" s="161"/>
    </row>
    <row r="50" spans="1:16" x14ac:dyDescent="0.15">
      <c r="A50" s="161" t="s">
        <v>65</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341</v>
      </c>
      <c r="G50" s="161" t="e">
        <f>NA()</f>
        <v>#N/A</v>
      </c>
      <c r="H50" s="161" t="e">
        <f>NA()</f>
        <v>#N/A</v>
      </c>
      <c r="I50" s="161">
        <f>IF(ISNUMBER('実質公債費比率（分子）の構造'!M$53),'実質公債費比率（分子）の構造'!M$53,NA())</f>
        <v>346</v>
      </c>
      <c r="J50" s="161" t="e">
        <f>NA()</f>
        <v>#N/A</v>
      </c>
      <c r="K50" s="161" t="e">
        <f>NA()</f>
        <v>#N/A</v>
      </c>
      <c r="L50" s="161">
        <f>IF(ISNUMBER('実質公債費比率（分子）の構造'!N$53),'実質公債費比率（分子）の構造'!N$53,NA())</f>
        <v>421</v>
      </c>
      <c r="M50" s="161" t="e">
        <f>NA()</f>
        <v>#N/A</v>
      </c>
      <c r="N50" s="161" t="e">
        <f>NA()</f>
        <v>#N/A</v>
      </c>
      <c r="O50" s="161">
        <f>IF(ISNUMBER('実質公債費比率（分子）の構造'!O$53),'実質公債費比率（分子）の構造'!O$53,NA())</f>
        <v>508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14242</v>
      </c>
      <c r="E56" s="160"/>
      <c r="F56" s="160"/>
      <c r="G56" s="160">
        <f>'将来負担比率（分子）の構造'!J$52</f>
        <v>13955</v>
      </c>
      <c r="H56" s="160"/>
      <c r="I56" s="160"/>
      <c r="J56" s="160">
        <f>'将来負担比率（分子）の構造'!K$52</f>
        <v>14049</v>
      </c>
      <c r="K56" s="160"/>
      <c r="L56" s="160"/>
      <c r="M56" s="160">
        <f>'将来負担比率（分子）の構造'!L$52</f>
        <v>14336</v>
      </c>
      <c r="N56" s="160"/>
      <c r="O56" s="160"/>
      <c r="P56" s="160">
        <f>'将来負担比率（分子）の構造'!M$52</f>
        <v>14245</v>
      </c>
    </row>
    <row r="57" spans="1:16" x14ac:dyDescent="0.15">
      <c r="A57" s="160" t="s">
        <v>36</v>
      </c>
      <c r="B57" s="160"/>
      <c r="C57" s="160"/>
      <c r="D57" s="160">
        <f>'将来負担比率（分子）の構造'!I$51</f>
        <v>2240</v>
      </c>
      <c r="E57" s="160"/>
      <c r="F57" s="160"/>
      <c r="G57" s="160">
        <f>'将来負担比率（分子）の構造'!J$51</f>
        <v>2090</v>
      </c>
      <c r="H57" s="160"/>
      <c r="I57" s="160"/>
      <c r="J57" s="160">
        <f>'将来負担比率（分子）の構造'!K$51</f>
        <v>2107</v>
      </c>
      <c r="K57" s="160"/>
      <c r="L57" s="160"/>
      <c r="M57" s="160">
        <f>'将来負担比率（分子）の構造'!L$51</f>
        <v>2011</v>
      </c>
      <c r="N57" s="160"/>
      <c r="O57" s="160"/>
      <c r="P57" s="160">
        <f>'将来負担比率（分子）の構造'!M$51</f>
        <v>2321</v>
      </c>
    </row>
    <row r="58" spans="1:16" x14ac:dyDescent="0.15">
      <c r="A58" s="160" t="s">
        <v>35</v>
      </c>
      <c r="B58" s="160"/>
      <c r="C58" s="160"/>
      <c r="D58" s="160">
        <f>'将来負担比率（分子）の構造'!I$50</f>
        <v>3902</v>
      </c>
      <c r="E58" s="160"/>
      <c r="F58" s="160"/>
      <c r="G58" s="160">
        <f>'将来負担比率（分子）の構造'!J$50</f>
        <v>3961</v>
      </c>
      <c r="H58" s="160"/>
      <c r="I58" s="160"/>
      <c r="J58" s="160">
        <f>'将来負担比率（分子）の構造'!K$50</f>
        <v>3761</v>
      </c>
      <c r="K58" s="160"/>
      <c r="L58" s="160"/>
      <c r="M58" s="160">
        <f>'将来負担比率（分子）の構造'!L$50</f>
        <v>3702</v>
      </c>
      <c r="N58" s="160"/>
      <c r="O58" s="160"/>
      <c r="P58" s="160">
        <f>'将来負担比率（分子）の構造'!M$50</f>
        <v>3170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2450</v>
      </c>
      <c r="C62" s="160"/>
      <c r="D62" s="160"/>
      <c r="E62" s="160">
        <f>'将来負担比率（分子）の構造'!J$45</f>
        <v>2524</v>
      </c>
      <c r="F62" s="160"/>
      <c r="G62" s="160"/>
      <c r="H62" s="160">
        <f>'将来負担比率（分子）の構造'!K$45</f>
        <v>2369</v>
      </c>
      <c r="I62" s="160"/>
      <c r="J62" s="160"/>
      <c r="K62" s="160">
        <f>'将来負担比率（分子）の構造'!L$45</f>
        <v>2326</v>
      </c>
      <c r="L62" s="160"/>
      <c r="M62" s="160"/>
      <c r="N62" s="160">
        <f>'将来負担比率（分子）の構造'!M$45</f>
        <v>2245</v>
      </c>
      <c r="O62" s="160"/>
      <c r="P62" s="160"/>
    </row>
    <row r="63" spans="1:16" x14ac:dyDescent="0.15">
      <c r="A63" s="160" t="s">
        <v>28</v>
      </c>
      <c r="B63" s="160">
        <f>'将来負担比率（分子）の構造'!I$44</f>
        <v>1169</v>
      </c>
      <c r="C63" s="160"/>
      <c r="D63" s="160"/>
      <c r="E63" s="160">
        <f>'将来負担比率（分子）の構造'!J$44</f>
        <v>1163</v>
      </c>
      <c r="F63" s="160"/>
      <c r="G63" s="160"/>
      <c r="H63" s="160">
        <f>'将来負担比率（分子）の構造'!K$44</f>
        <v>1148</v>
      </c>
      <c r="I63" s="160"/>
      <c r="J63" s="160"/>
      <c r="K63" s="160">
        <f>'将来負担比率（分子）の構造'!L$44</f>
        <v>1064</v>
      </c>
      <c r="L63" s="160"/>
      <c r="M63" s="160"/>
      <c r="N63" s="160">
        <f>'将来負担比率（分子）の構造'!M$44</f>
        <v>1042</v>
      </c>
      <c r="O63" s="160"/>
      <c r="P63" s="160"/>
    </row>
    <row r="64" spans="1:16" x14ac:dyDescent="0.15">
      <c r="A64" s="160" t="s">
        <v>27</v>
      </c>
      <c r="B64" s="160">
        <f>'将来負担比率（分子）の構造'!I$43</f>
        <v>7938</v>
      </c>
      <c r="C64" s="160"/>
      <c r="D64" s="160"/>
      <c r="E64" s="160">
        <f>'将来負担比率（分子）の構造'!J$43</f>
        <v>7764</v>
      </c>
      <c r="F64" s="160"/>
      <c r="G64" s="160"/>
      <c r="H64" s="160">
        <f>'将来負担比率（分子）の構造'!K$43</f>
        <v>7496</v>
      </c>
      <c r="I64" s="160"/>
      <c r="J64" s="160"/>
      <c r="K64" s="160">
        <f>'将来負担比率（分子）の構造'!L$43</f>
        <v>7305</v>
      </c>
      <c r="L64" s="160"/>
      <c r="M64" s="160"/>
      <c r="N64" s="160">
        <f>'将来負担比率（分子）の構造'!M$43</f>
        <v>7908</v>
      </c>
      <c r="O64" s="160"/>
      <c r="P64" s="160"/>
    </row>
    <row r="65" spans="1:16" x14ac:dyDescent="0.15">
      <c r="A65" s="160" t="s">
        <v>26</v>
      </c>
      <c r="B65" s="160">
        <f>'将来負担比率（分子）の構造'!I$42</f>
        <v>1</v>
      </c>
      <c r="C65" s="160"/>
      <c r="D65" s="160"/>
      <c r="E65" s="160">
        <f>'将来負担比率（分子）の構造'!J$42</f>
        <v>208</v>
      </c>
      <c r="F65" s="160"/>
      <c r="G65" s="160"/>
      <c r="H65" s="160">
        <f>'将来負担比率（分子）の構造'!K$42</f>
        <v>209</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11387</v>
      </c>
      <c r="C66" s="160"/>
      <c r="D66" s="160"/>
      <c r="E66" s="160">
        <f>'将来負担比率（分子）の構造'!J$41</f>
        <v>10860</v>
      </c>
      <c r="F66" s="160"/>
      <c r="G66" s="160"/>
      <c r="H66" s="160">
        <f>'将来負担比率（分子）の構造'!K$41</f>
        <v>11013</v>
      </c>
      <c r="I66" s="160"/>
      <c r="J66" s="160"/>
      <c r="K66" s="160">
        <f>'将来負担比率（分子）の構造'!L$41</f>
        <v>11532</v>
      </c>
      <c r="L66" s="160"/>
      <c r="M66" s="160"/>
      <c r="N66" s="160">
        <f>'将来負担比率（分子）の構造'!M$41</f>
        <v>12872</v>
      </c>
      <c r="O66" s="160"/>
      <c r="P66" s="160"/>
    </row>
    <row r="67" spans="1:16" x14ac:dyDescent="0.15">
      <c r="A67" s="160" t="s">
        <v>69</v>
      </c>
      <c r="B67" s="160" t="e">
        <f>NA()</f>
        <v>#N/A</v>
      </c>
      <c r="C67" s="160">
        <f>IF(ISNUMBER('将来負担比率（分子）の構造'!I$53), IF('将来負担比率（分子）の構造'!I$53 &lt; 0, 0, '将来負担比率（分子）の構造'!I$53), NA())</f>
        <v>2562</v>
      </c>
      <c r="D67" s="160" t="e">
        <f>NA()</f>
        <v>#N/A</v>
      </c>
      <c r="E67" s="160" t="e">
        <f>NA()</f>
        <v>#N/A</v>
      </c>
      <c r="F67" s="160">
        <f>IF(ISNUMBER('将来負担比率（分子）の構造'!J$53), IF('将来負担比率（分子）の構造'!J$53 &lt; 0, 0, '将来負担比率（分子）の構造'!J$53), NA())</f>
        <v>2512</v>
      </c>
      <c r="G67" s="160" t="e">
        <f>NA()</f>
        <v>#N/A</v>
      </c>
      <c r="H67" s="160" t="e">
        <f>NA()</f>
        <v>#N/A</v>
      </c>
      <c r="I67" s="160">
        <f>IF(ISNUMBER('将来負担比率（分子）の構造'!K$53), IF('将来負担比率（分子）の構造'!K$53 &lt; 0, 0, '将来負担比率（分子）の構造'!K$53), NA())</f>
        <v>2317</v>
      </c>
      <c r="J67" s="160" t="e">
        <f>NA()</f>
        <v>#N/A</v>
      </c>
      <c r="K67" s="160" t="e">
        <f>NA()</f>
        <v>#N/A</v>
      </c>
      <c r="L67" s="160">
        <f>IF(ISNUMBER('将来負担比率（分子）の構造'!L$53), IF('将来負担比率（分子）の構造'!L$53 &lt; 0, 0, '将来負担比率（分子）の構造'!L$53), NA())</f>
        <v>2178</v>
      </c>
      <c r="M67" s="160" t="e">
        <f>NA()</f>
        <v>#N/A</v>
      </c>
      <c r="N67" s="160" t="e">
        <f>NA()</f>
        <v>#N/A</v>
      </c>
      <c r="O67" s="160">
        <f>IF(ISNUMBER('将来負担比率（分子）の構造'!M$53), IF('将来負担比率（分子）の構造'!M$53 &lt; 0, 0, '将来負担比率（分子）の構造'!M$53), NA())</f>
        <v>4331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2477</v>
      </c>
      <c r="C72" s="164">
        <f>基金残高に係る経年分析!G55</f>
        <v>2479</v>
      </c>
      <c r="D72" s="164">
        <f>基金残高に係る経年分析!H55</f>
        <v>2085</v>
      </c>
    </row>
    <row r="73" spans="1:16" x14ac:dyDescent="0.15">
      <c r="A73" s="163" t="s">
        <v>72</v>
      </c>
      <c r="B73" s="164">
        <f>基金残高に係る経年分析!F56</f>
        <v>75</v>
      </c>
      <c r="C73" s="164">
        <f>基金残高に係る経年分析!G56</f>
        <v>139</v>
      </c>
      <c r="D73" s="164">
        <f>基金残高に係る経年分析!H56</f>
        <v>667</v>
      </c>
    </row>
    <row r="74" spans="1:16" x14ac:dyDescent="0.15">
      <c r="A74" s="163" t="s">
        <v>73</v>
      </c>
      <c r="B74" s="164">
        <f>基金残高に係る経年分析!F57</f>
        <v>1108</v>
      </c>
      <c r="C74" s="164">
        <f>基金残高に係る経年分析!G57</f>
        <v>983</v>
      </c>
      <c r="D74" s="164">
        <f>基金残高に係る経年分析!H57</f>
        <v>317</v>
      </c>
    </row>
  </sheetData>
  <sheetProtection algorithmName="SHA-512" hashValue="5SVJC5wsA/jI67tzUtlTpRSFlprJNogaKTYuOVGpNhR2K/i+hNm44zmUHkGW9lCNDfzK/W80dq5oTeXTDayAKw==" saltValue="dHH2hF9acLNojU8lrOuT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226</v>
      </c>
      <c r="C5" s="741"/>
      <c r="D5" s="741"/>
      <c r="E5" s="741"/>
      <c r="F5" s="741"/>
      <c r="G5" s="741"/>
      <c r="H5" s="741"/>
      <c r="I5" s="741"/>
      <c r="J5" s="741"/>
      <c r="K5" s="741"/>
      <c r="L5" s="741"/>
      <c r="M5" s="741"/>
      <c r="N5" s="741"/>
      <c r="O5" s="741"/>
      <c r="P5" s="741"/>
      <c r="Q5" s="742"/>
      <c r="R5" s="706">
        <v>3683129</v>
      </c>
      <c r="S5" s="707"/>
      <c r="T5" s="707"/>
      <c r="U5" s="707"/>
      <c r="V5" s="707"/>
      <c r="W5" s="707"/>
      <c r="X5" s="707"/>
      <c r="Y5" s="753"/>
      <c r="Z5" s="771">
        <v>25.8</v>
      </c>
      <c r="AA5" s="771"/>
      <c r="AB5" s="771"/>
      <c r="AC5" s="771"/>
      <c r="AD5" s="772">
        <v>3519785</v>
      </c>
      <c r="AE5" s="772"/>
      <c r="AF5" s="772"/>
      <c r="AG5" s="772"/>
      <c r="AH5" s="772"/>
      <c r="AI5" s="772"/>
      <c r="AJ5" s="772"/>
      <c r="AK5" s="772"/>
      <c r="AL5" s="754">
        <v>52.7</v>
      </c>
      <c r="AM5" s="723"/>
      <c r="AN5" s="723"/>
      <c r="AO5" s="755"/>
      <c r="AP5" s="740" t="s">
        <v>227</v>
      </c>
      <c r="AQ5" s="741"/>
      <c r="AR5" s="741"/>
      <c r="AS5" s="741"/>
      <c r="AT5" s="741"/>
      <c r="AU5" s="741"/>
      <c r="AV5" s="741"/>
      <c r="AW5" s="741"/>
      <c r="AX5" s="741"/>
      <c r="AY5" s="741"/>
      <c r="AZ5" s="741"/>
      <c r="BA5" s="741"/>
      <c r="BB5" s="741"/>
      <c r="BC5" s="741"/>
      <c r="BD5" s="741"/>
      <c r="BE5" s="741"/>
      <c r="BF5" s="742"/>
      <c r="BG5" s="641">
        <v>3519785</v>
      </c>
      <c r="BH5" s="644"/>
      <c r="BI5" s="644"/>
      <c r="BJ5" s="644"/>
      <c r="BK5" s="644"/>
      <c r="BL5" s="644"/>
      <c r="BM5" s="644"/>
      <c r="BN5" s="645"/>
      <c r="BO5" s="703">
        <v>95.6</v>
      </c>
      <c r="BP5" s="703"/>
      <c r="BQ5" s="703"/>
      <c r="BR5" s="703"/>
      <c r="BS5" s="704" t="s">
        <v>124</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15">
      <c r="B6" s="638" t="s">
        <v>231</v>
      </c>
      <c r="C6" s="639"/>
      <c r="D6" s="639"/>
      <c r="E6" s="639"/>
      <c r="F6" s="639"/>
      <c r="G6" s="639"/>
      <c r="H6" s="639"/>
      <c r="I6" s="639"/>
      <c r="J6" s="639"/>
      <c r="K6" s="639"/>
      <c r="L6" s="639"/>
      <c r="M6" s="639"/>
      <c r="N6" s="639"/>
      <c r="O6" s="639"/>
      <c r="P6" s="639"/>
      <c r="Q6" s="640"/>
      <c r="R6" s="641">
        <v>91654</v>
      </c>
      <c r="S6" s="644"/>
      <c r="T6" s="644"/>
      <c r="U6" s="644"/>
      <c r="V6" s="644"/>
      <c r="W6" s="644"/>
      <c r="X6" s="644"/>
      <c r="Y6" s="645"/>
      <c r="Z6" s="703">
        <v>0.6</v>
      </c>
      <c r="AA6" s="703"/>
      <c r="AB6" s="703"/>
      <c r="AC6" s="703"/>
      <c r="AD6" s="704">
        <v>91654</v>
      </c>
      <c r="AE6" s="704"/>
      <c r="AF6" s="704"/>
      <c r="AG6" s="704"/>
      <c r="AH6" s="704"/>
      <c r="AI6" s="704"/>
      <c r="AJ6" s="704"/>
      <c r="AK6" s="704"/>
      <c r="AL6" s="646">
        <v>1.4</v>
      </c>
      <c r="AM6" s="647"/>
      <c r="AN6" s="647"/>
      <c r="AO6" s="705"/>
      <c r="AP6" s="638" t="s">
        <v>232</v>
      </c>
      <c r="AQ6" s="639"/>
      <c r="AR6" s="639"/>
      <c r="AS6" s="639"/>
      <c r="AT6" s="639"/>
      <c r="AU6" s="639"/>
      <c r="AV6" s="639"/>
      <c r="AW6" s="639"/>
      <c r="AX6" s="639"/>
      <c r="AY6" s="639"/>
      <c r="AZ6" s="639"/>
      <c r="BA6" s="639"/>
      <c r="BB6" s="639"/>
      <c r="BC6" s="639"/>
      <c r="BD6" s="639"/>
      <c r="BE6" s="639"/>
      <c r="BF6" s="640"/>
      <c r="BG6" s="641">
        <v>3519785</v>
      </c>
      <c r="BH6" s="644"/>
      <c r="BI6" s="644"/>
      <c r="BJ6" s="644"/>
      <c r="BK6" s="644"/>
      <c r="BL6" s="644"/>
      <c r="BM6" s="644"/>
      <c r="BN6" s="645"/>
      <c r="BO6" s="703">
        <v>95.6</v>
      </c>
      <c r="BP6" s="703"/>
      <c r="BQ6" s="703"/>
      <c r="BR6" s="703"/>
      <c r="BS6" s="704" t="s">
        <v>124</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126523</v>
      </c>
      <c r="CS6" s="644"/>
      <c r="CT6" s="644"/>
      <c r="CU6" s="644"/>
      <c r="CV6" s="644"/>
      <c r="CW6" s="644"/>
      <c r="CX6" s="644"/>
      <c r="CY6" s="645"/>
      <c r="CZ6" s="754">
        <v>0.9</v>
      </c>
      <c r="DA6" s="723"/>
      <c r="DB6" s="723"/>
      <c r="DC6" s="757"/>
      <c r="DD6" s="649" t="s">
        <v>124</v>
      </c>
      <c r="DE6" s="644"/>
      <c r="DF6" s="644"/>
      <c r="DG6" s="644"/>
      <c r="DH6" s="644"/>
      <c r="DI6" s="644"/>
      <c r="DJ6" s="644"/>
      <c r="DK6" s="644"/>
      <c r="DL6" s="644"/>
      <c r="DM6" s="644"/>
      <c r="DN6" s="644"/>
      <c r="DO6" s="644"/>
      <c r="DP6" s="645"/>
      <c r="DQ6" s="649">
        <v>126523</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9294</v>
      </c>
      <c r="S7" s="644"/>
      <c r="T7" s="644"/>
      <c r="U7" s="644"/>
      <c r="V7" s="644"/>
      <c r="W7" s="644"/>
      <c r="X7" s="644"/>
      <c r="Y7" s="645"/>
      <c r="Z7" s="703">
        <v>0.1</v>
      </c>
      <c r="AA7" s="703"/>
      <c r="AB7" s="703"/>
      <c r="AC7" s="703"/>
      <c r="AD7" s="704">
        <v>9294</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1634076</v>
      </c>
      <c r="BH7" s="644"/>
      <c r="BI7" s="644"/>
      <c r="BJ7" s="644"/>
      <c r="BK7" s="644"/>
      <c r="BL7" s="644"/>
      <c r="BM7" s="644"/>
      <c r="BN7" s="645"/>
      <c r="BO7" s="703">
        <v>44.4</v>
      </c>
      <c r="BP7" s="703"/>
      <c r="BQ7" s="703"/>
      <c r="BR7" s="703"/>
      <c r="BS7" s="704" t="s">
        <v>236</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1">
        <v>1665522</v>
      </c>
      <c r="CS7" s="644"/>
      <c r="CT7" s="644"/>
      <c r="CU7" s="644"/>
      <c r="CV7" s="644"/>
      <c r="CW7" s="644"/>
      <c r="CX7" s="644"/>
      <c r="CY7" s="645"/>
      <c r="CZ7" s="703">
        <v>12.1</v>
      </c>
      <c r="DA7" s="703"/>
      <c r="DB7" s="703"/>
      <c r="DC7" s="703"/>
      <c r="DD7" s="649">
        <v>33048</v>
      </c>
      <c r="DE7" s="644"/>
      <c r="DF7" s="644"/>
      <c r="DG7" s="644"/>
      <c r="DH7" s="644"/>
      <c r="DI7" s="644"/>
      <c r="DJ7" s="644"/>
      <c r="DK7" s="644"/>
      <c r="DL7" s="644"/>
      <c r="DM7" s="644"/>
      <c r="DN7" s="644"/>
      <c r="DO7" s="644"/>
      <c r="DP7" s="645"/>
      <c r="DQ7" s="649">
        <v>1552074</v>
      </c>
      <c r="DR7" s="644"/>
      <c r="DS7" s="644"/>
      <c r="DT7" s="644"/>
      <c r="DU7" s="644"/>
      <c r="DV7" s="644"/>
      <c r="DW7" s="644"/>
      <c r="DX7" s="644"/>
      <c r="DY7" s="644"/>
      <c r="DZ7" s="644"/>
      <c r="EA7" s="644"/>
      <c r="EB7" s="644"/>
      <c r="EC7" s="684"/>
    </row>
    <row r="8" spans="2:143" ht="11.25" customHeight="1" x14ac:dyDescent="0.15">
      <c r="B8" s="638" t="s">
        <v>238</v>
      </c>
      <c r="C8" s="639"/>
      <c r="D8" s="639"/>
      <c r="E8" s="639"/>
      <c r="F8" s="639"/>
      <c r="G8" s="639"/>
      <c r="H8" s="639"/>
      <c r="I8" s="639"/>
      <c r="J8" s="639"/>
      <c r="K8" s="639"/>
      <c r="L8" s="639"/>
      <c r="M8" s="639"/>
      <c r="N8" s="639"/>
      <c r="O8" s="639"/>
      <c r="P8" s="639"/>
      <c r="Q8" s="640"/>
      <c r="R8" s="641">
        <v>35366</v>
      </c>
      <c r="S8" s="644"/>
      <c r="T8" s="644"/>
      <c r="U8" s="644"/>
      <c r="V8" s="644"/>
      <c r="W8" s="644"/>
      <c r="X8" s="644"/>
      <c r="Y8" s="645"/>
      <c r="Z8" s="703">
        <v>0.2</v>
      </c>
      <c r="AA8" s="703"/>
      <c r="AB8" s="703"/>
      <c r="AC8" s="703"/>
      <c r="AD8" s="704">
        <v>35366</v>
      </c>
      <c r="AE8" s="704"/>
      <c r="AF8" s="704"/>
      <c r="AG8" s="704"/>
      <c r="AH8" s="704"/>
      <c r="AI8" s="704"/>
      <c r="AJ8" s="704"/>
      <c r="AK8" s="704"/>
      <c r="AL8" s="646">
        <v>0.5</v>
      </c>
      <c r="AM8" s="647"/>
      <c r="AN8" s="647"/>
      <c r="AO8" s="705"/>
      <c r="AP8" s="638" t="s">
        <v>239</v>
      </c>
      <c r="AQ8" s="639"/>
      <c r="AR8" s="639"/>
      <c r="AS8" s="639"/>
      <c r="AT8" s="639"/>
      <c r="AU8" s="639"/>
      <c r="AV8" s="639"/>
      <c r="AW8" s="639"/>
      <c r="AX8" s="639"/>
      <c r="AY8" s="639"/>
      <c r="AZ8" s="639"/>
      <c r="BA8" s="639"/>
      <c r="BB8" s="639"/>
      <c r="BC8" s="639"/>
      <c r="BD8" s="639"/>
      <c r="BE8" s="639"/>
      <c r="BF8" s="640"/>
      <c r="BG8" s="641">
        <v>51244</v>
      </c>
      <c r="BH8" s="644"/>
      <c r="BI8" s="644"/>
      <c r="BJ8" s="644"/>
      <c r="BK8" s="644"/>
      <c r="BL8" s="644"/>
      <c r="BM8" s="644"/>
      <c r="BN8" s="645"/>
      <c r="BO8" s="703">
        <v>1.4</v>
      </c>
      <c r="BP8" s="703"/>
      <c r="BQ8" s="703"/>
      <c r="BR8" s="703"/>
      <c r="BS8" s="649" t="s">
        <v>170</v>
      </c>
      <c r="BT8" s="644"/>
      <c r="BU8" s="644"/>
      <c r="BV8" s="644"/>
      <c r="BW8" s="644"/>
      <c r="BX8" s="644"/>
      <c r="BY8" s="644"/>
      <c r="BZ8" s="644"/>
      <c r="CA8" s="644"/>
      <c r="CB8" s="684"/>
      <c r="CD8" s="685" t="s">
        <v>240</v>
      </c>
      <c r="CE8" s="682"/>
      <c r="CF8" s="682"/>
      <c r="CG8" s="682"/>
      <c r="CH8" s="682"/>
      <c r="CI8" s="682"/>
      <c r="CJ8" s="682"/>
      <c r="CK8" s="682"/>
      <c r="CL8" s="682"/>
      <c r="CM8" s="682"/>
      <c r="CN8" s="682"/>
      <c r="CO8" s="682"/>
      <c r="CP8" s="682"/>
      <c r="CQ8" s="683"/>
      <c r="CR8" s="641">
        <v>3618474</v>
      </c>
      <c r="CS8" s="644"/>
      <c r="CT8" s="644"/>
      <c r="CU8" s="644"/>
      <c r="CV8" s="644"/>
      <c r="CW8" s="644"/>
      <c r="CX8" s="644"/>
      <c r="CY8" s="645"/>
      <c r="CZ8" s="703">
        <v>26.3</v>
      </c>
      <c r="DA8" s="703"/>
      <c r="DB8" s="703"/>
      <c r="DC8" s="703"/>
      <c r="DD8" s="649">
        <v>21462</v>
      </c>
      <c r="DE8" s="644"/>
      <c r="DF8" s="644"/>
      <c r="DG8" s="644"/>
      <c r="DH8" s="644"/>
      <c r="DI8" s="644"/>
      <c r="DJ8" s="644"/>
      <c r="DK8" s="644"/>
      <c r="DL8" s="644"/>
      <c r="DM8" s="644"/>
      <c r="DN8" s="644"/>
      <c r="DO8" s="644"/>
      <c r="DP8" s="645"/>
      <c r="DQ8" s="649">
        <v>1828339</v>
      </c>
      <c r="DR8" s="644"/>
      <c r="DS8" s="644"/>
      <c r="DT8" s="644"/>
      <c r="DU8" s="644"/>
      <c r="DV8" s="644"/>
      <c r="DW8" s="644"/>
      <c r="DX8" s="644"/>
      <c r="DY8" s="644"/>
      <c r="DZ8" s="644"/>
      <c r="EA8" s="644"/>
      <c r="EB8" s="644"/>
      <c r="EC8" s="684"/>
    </row>
    <row r="9" spans="2:143" ht="11.25" customHeight="1" x14ac:dyDescent="0.15">
      <c r="B9" s="638" t="s">
        <v>241</v>
      </c>
      <c r="C9" s="639"/>
      <c r="D9" s="639"/>
      <c r="E9" s="639"/>
      <c r="F9" s="639"/>
      <c r="G9" s="639"/>
      <c r="H9" s="639"/>
      <c r="I9" s="639"/>
      <c r="J9" s="639"/>
      <c r="K9" s="639"/>
      <c r="L9" s="639"/>
      <c r="M9" s="639"/>
      <c r="N9" s="639"/>
      <c r="O9" s="639"/>
      <c r="P9" s="639"/>
      <c r="Q9" s="640"/>
      <c r="R9" s="641">
        <v>35270</v>
      </c>
      <c r="S9" s="644"/>
      <c r="T9" s="644"/>
      <c r="U9" s="644"/>
      <c r="V9" s="644"/>
      <c r="W9" s="644"/>
      <c r="X9" s="644"/>
      <c r="Y9" s="645"/>
      <c r="Z9" s="703">
        <v>0.2</v>
      </c>
      <c r="AA9" s="703"/>
      <c r="AB9" s="703"/>
      <c r="AC9" s="703"/>
      <c r="AD9" s="704">
        <v>35270</v>
      </c>
      <c r="AE9" s="704"/>
      <c r="AF9" s="704"/>
      <c r="AG9" s="704"/>
      <c r="AH9" s="704"/>
      <c r="AI9" s="704"/>
      <c r="AJ9" s="704"/>
      <c r="AK9" s="704"/>
      <c r="AL9" s="646">
        <v>0.5</v>
      </c>
      <c r="AM9" s="647"/>
      <c r="AN9" s="647"/>
      <c r="AO9" s="705"/>
      <c r="AP9" s="638" t="s">
        <v>242</v>
      </c>
      <c r="AQ9" s="639"/>
      <c r="AR9" s="639"/>
      <c r="AS9" s="639"/>
      <c r="AT9" s="639"/>
      <c r="AU9" s="639"/>
      <c r="AV9" s="639"/>
      <c r="AW9" s="639"/>
      <c r="AX9" s="639"/>
      <c r="AY9" s="639"/>
      <c r="AZ9" s="639"/>
      <c r="BA9" s="639"/>
      <c r="BB9" s="639"/>
      <c r="BC9" s="639"/>
      <c r="BD9" s="639"/>
      <c r="BE9" s="639"/>
      <c r="BF9" s="640"/>
      <c r="BG9" s="641">
        <v>1374795</v>
      </c>
      <c r="BH9" s="644"/>
      <c r="BI9" s="644"/>
      <c r="BJ9" s="644"/>
      <c r="BK9" s="644"/>
      <c r="BL9" s="644"/>
      <c r="BM9" s="644"/>
      <c r="BN9" s="645"/>
      <c r="BO9" s="703">
        <v>37.299999999999997</v>
      </c>
      <c r="BP9" s="703"/>
      <c r="BQ9" s="703"/>
      <c r="BR9" s="703"/>
      <c r="BS9" s="649" t="s">
        <v>124</v>
      </c>
      <c r="BT9" s="644"/>
      <c r="BU9" s="644"/>
      <c r="BV9" s="644"/>
      <c r="BW9" s="644"/>
      <c r="BX9" s="644"/>
      <c r="BY9" s="644"/>
      <c r="BZ9" s="644"/>
      <c r="CA9" s="644"/>
      <c r="CB9" s="684"/>
      <c r="CD9" s="685" t="s">
        <v>243</v>
      </c>
      <c r="CE9" s="682"/>
      <c r="CF9" s="682"/>
      <c r="CG9" s="682"/>
      <c r="CH9" s="682"/>
      <c r="CI9" s="682"/>
      <c r="CJ9" s="682"/>
      <c r="CK9" s="682"/>
      <c r="CL9" s="682"/>
      <c r="CM9" s="682"/>
      <c r="CN9" s="682"/>
      <c r="CO9" s="682"/>
      <c r="CP9" s="682"/>
      <c r="CQ9" s="683"/>
      <c r="CR9" s="641">
        <v>2165919</v>
      </c>
      <c r="CS9" s="644"/>
      <c r="CT9" s="644"/>
      <c r="CU9" s="644"/>
      <c r="CV9" s="644"/>
      <c r="CW9" s="644"/>
      <c r="CX9" s="644"/>
      <c r="CY9" s="645"/>
      <c r="CZ9" s="703">
        <v>15.7</v>
      </c>
      <c r="DA9" s="703"/>
      <c r="DB9" s="703"/>
      <c r="DC9" s="703"/>
      <c r="DD9" s="649">
        <v>185421</v>
      </c>
      <c r="DE9" s="644"/>
      <c r="DF9" s="644"/>
      <c r="DG9" s="644"/>
      <c r="DH9" s="644"/>
      <c r="DI9" s="644"/>
      <c r="DJ9" s="644"/>
      <c r="DK9" s="644"/>
      <c r="DL9" s="644"/>
      <c r="DM9" s="644"/>
      <c r="DN9" s="644"/>
      <c r="DO9" s="644"/>
      <c r="DP9" s="645"/>
      <c r="DQ9" s="649">
        <v>1010688</v>
      </c>
      <c r="DR9" s="644"/>
      <c r="DS9" s="644"/>
      <c r="DT9" s="644"/>
      <c r="DU9" s="644"/>
      <c r="DV9" s="644"/>
      <c r="DW9" s="644"/>
      <c r="DX9" s="644"/>
      <c r="DY9" s="644"/>
      <c r="DZ9" s="644"/>
      <c r="EA9" s="644"/>
      <c r="EB9" s="644"/>
      <c r="EC9" s="684"/>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75774</v>
      </c>
      <c r="BH10" s="644"/>
      <c r="BI10" s="644"/>
      <c r="BJ10" s="644"/>
      <c r="BK10" s="644"/>
      <c r="BL10" s="644"/>
      <c r="BM10" s="644"/>
      <c r="BN10" s="645"/>
      <c r="BO10" s="703">
        <v>2.1</v>
      </c>
      <c r="BP10" s="703"/>
      <c r="BQ10" s="703"/>
      <c r="BR10" s="703"/>
      <c r="BS10" s="649" t="s">
        <v>124</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v>10915</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6423</v>
      </c>
      <c r="DR10" s="644"/>
      <c r="DS10" s="644"/>
      <c r="DT10" s="644"/>
      <c r="DU10" s="644"/>
      <c r="DV10" s="644"/>
      <c r="DW10" s="644"/>
      <c r="DX10" s="644"/>
      <c r="DY10" s="644"/>
      <c r="DZ10" s="644"/>
      <c r="EA10" s="644"/>
      <c r="EB10" s="644"/>
      <c r="EC10" s="684"/>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170</v>
      </c>
      <c r="AA11" s="703"/>
      <c r="AB11" s="703"/>
      <c r="AC11" s="703"/>
      <c r="AD11" s="704" t="s">
        <v>236</v>
      </c>
      <c r="AE11" s="704"/>
      <c r="AF11" s="704"/>
      <c r="AG11" s="704"/>
      <c r="AH11" s="704"/>
      <c r="AI11" s="704"/>
      <c r="AJ11" s="704"/>
      <c r="AK11" s="704"/>
      <c r="AL11" s="646" t="s">
        <v>124</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132263</v>
      </c>
      <c r="BH11" s="644"/>
      <c r="BI11" s="644"/>
      <c r="BJ11" s="644"/>
      <c r="BK11" s="644"/>
      <c r="BL11" s="644"/>
      <c r="BM11" s="644"/>
      <c r="BN11" s="645"/>
      <c r="BO11" s="703">
        <v>3.6</v>
      </c>
      <c r="BP11" s="703"/>
      <c r="BQ11" s="703"/>
      <c r="BR11" s="703"/>
      <c r="BS11" s="649" t="s">
        <v>124</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231009</v>
      </c>
      <c r="CS11" s="644"/>
      <c r="CT11" s="644"/>
      <c r="CU11" s="644"/>
      <c r="CV11" s="644"/>
      <c r="CW11" s="644"/>
      <c r="CX11" s="644"/>
      <c r="CY11" s="645"/>
      <c r="CZ11" s="703">
        <v>1.7</v>
      </c>
      <c r="DA11" s="703"/>
      <c r="DB11" s="703"/>
      <c r="DC11" s="703"/>
      <c r="DD11" s="649">
        <v>109476</v>
      </c>
      <c r="DE11" s="644"/>
      <c r="DF11" s="644"/>
      <c r="DG11" s="644"/>
      <c r="DH11" s="644"/>
      <c r="DI11" s="644"/>
      <c r="DJ11" s="644"/>
      <c r="DK11" s="644"/>
      <c r="DL11" s="644"/>
      <c r="DM11" s="644"/>
      <c r="DN11" s="644"/>
      <c r="DO11" s="644"/>
      <c r="DP11" s="645"/>
      <c r="DQ11" s="649">
        <v>144751</v>
      </c>
      <c r="DR11" s="644"/>
      <c r="DS11" s="644"/>
      <c r="DT11" s="644"/>
      <c r="DU11" s="644"/>
      <c r="DV11" s="644"/>
      <c r="DW11" s="644"/>
      <c r="DX11" s="644"/>
      <c r="DY11" s="644"/>
      <c r="DZ11" s="644"/>
      <c r="EA11" s="644"/>
      <c r="EB11" s="644"/>
      <c r="EC11" s="684"/>
    </row>
    <row r="12" spans="2:143" ht="11.25" customHeight="1" x14ac:dyDescent="0.15">
      <c r="B12" s="638" t="s">
        <v>250</v>
      </c>
      <c r="C12" s="639"/>
      <c r="D12" s="639"/>
      <c r="E12" s="639"/>
      <c r="F12" s="639"/>
      <c r="G12" s="639"/>
      <c r="H12" s="639"/>
      <c r="I12" s="639"/>
      <c r="J12" s="639"/>
      <c r="K12" s="639"/>
      <c r="L12" s="639"/>
      <c r="M12" s="639"/>
      <c r="N12" s="639"/>
      <c r="O12" s="639"/>
      <c r="P12" s="639"/>
      <c r="Q12" s="640"/>
      <c r="R12" s="641">
        <v>482314</v>
      </c>
      <c r="S12" s="644"/>
      <c r="T12" s="644"/>
      <c r="U12" s="644"/>
      <c r="V12" s="644"/>
      <c r="W12" s="644"/>
      <c r="X12" s="644"/>
      <c r="Y12" s="645"/>
      <c r="Z12" s="703">
        <v>3.4</v>
      </c>
      <c r="AA12" s="703"/>
      <c r="AB12" s="703"/>
      <c r="AC12" s="703"/>
      <c r="AD12" s="704">
        <v>482314</v>
      </c>
      <c r="AE12" s="704"/>
      <c r="AF12" s="704"/>
      <c r="AG12" s="704"/>
      <c r="AH12" s="704"/>
      <c r="AI12" s="704"/>
      <c r="AJ12" s="704"/>
      <c r="AK12" s="704"/>
      <c r="AL12" s="646">
        <v>7.2</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1600704</v>
      </c>
      <c r="BH12" s="644"/>
      <c r="BI12" s="644"/>
      <c r="BJ12" s="644"/>
      <c r="BK12" s="644"/>
      <c r="BL12" s="644"/>
      <c r="BM12" s="644"/>
      <c r="BN12" s="645"/>
      <c r="BO12" s="703">
        <v>43.5</v>
      </c>
      <c r="BP12" s="703"/>
      <c r="BQ12" s="703"/>
      <c r="BR12" s="703"/>
      <c r="BS12" s="649" t="s">
        <v>124</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48593</v>
      </c>
      <c r="CS12" s="644"/>
      <c r="CT12" s="644"/>
      <c r="CU12" s="644"/>
      <c r="CV12" s="644"/>
      <c r="CW12" s="644"/>
      <c r="CX12" s="644"/>
      <c r="CY12" s="645"/>
      <c r="CZ12" s="703">
        <v>0.4</v>
      </c>
      <c r="DA12" s="703"/>
      <c r="DB12" s="703"/>
      <c r="DC12" s="703"/>
      <c r="DD12" s="649" t="s">
        <v>124</v>
      </c>
      <c r="DE12" s="644"/>
      <c r="DF12" s="644"/>
      <c r="DG12" s="644"/>
      <c r="DH12" s="644"/>
      <c r="DI12" s="644"/>
      <c r="DJ12" s="644"/>
      <c r="DK12" s="644"/>
      <c r="DL12" s="644"/>
      <c r="DM12" s="644"/>
      <c r="DN12" s="644"/>
      <c r="DO12" s="644"/>
      <c r="DP12" s="645"/>
      <c r="DQ12" s="649">
        <v>48593</v>
      </c>
      <c r="DR12" s="644"/>
      <c r="DS12" s="644"/>
      <c r="DT12" s="644"/>
      <c r="DU12" s="644"/>
      <c r="DV12" s="644"/>
      <c r="DW12" s="644"/>
      <c r="DX12" s="644"/>
      <c r="DY12" s="644"/>
      <c r="DZ12" s="644"/>
      <c r="EA12" s="644"/>
      <c r="EB12" s="644"/>
      <c r="EC12" s="684"/>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170</v>
      </c>
      <c r="AA13" s="703"/>
      <c r="AB13" s="703"/>
      <c r="AC13" s="703"/>
      <c r="AD13" s="704" t="s">
        <v>170</v>
      </c>
      <c r="AE13" s="704"/>
      <c r="AF13" s="704"/>
      <c r="AG13" s="704"/>
      <c r="AH13" s="704"/>
      <c r="AI13" s="704"/>
      <c r="AJ13" s="704"/>
      <c r="AK13" s="704"/>
      <c r="AL13" s="646" t="s">
        <v>124</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1592808</v>
      </c>
      <c r="BH13" s="644"/>
      <c r="BI13" s="644"/>
      <c r="BJ13" s="644"/>
      <c r="BK13" s="644"/>
      <c r="BL13" s="644"/>
      <c r="BM13" s="644"/>
      <c r="BN13" s="645"/>
      <c r="BO13" s="703">
        <v>43.2</v>
      </c>
      <c r="BP13" s="703"/>
      <c r="BQ13" s="703"/>
      <c r="BR13" s="703"/>
      <c r="BS13" s="649" t="s">
        <v>170</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1975315</v>
      </c>
      <c r="CS13" s="644"/>
      <c r="CT13" s="644"/>
      <c r="CU13" s="644"/>
      <c r="CV13" s="644"/>
      <c r="CW13" s="644"/>
      <c r="CX13" s="644"/>
      <c r="CY13" s="645"/>
      <c r="CZ13" s="703">
        <v>14.4</v>
      </c>
      <c r="DA13" s="703"/>
      <c r="DB13" s="703"/>
      <c r="DC13" s="703"/>
      <c r="DD13" s="649">
        <v>1131833</v>
      </c>
      <c r="DE13" s="644"/>
      <c r="DF13" s="644"/>
      <c r="DG13" s="644"/>
      <c r="DH13" s="644"/>
      <c r="DI13" s="644"/>
      <c r="DJ13" s="644"/>
      <c r="DK13" s="644"/>
      <c r="DL13" s="644"/>
      <c r="DM13" s="644"/>
      <c r="DN13" s="644"/>
      <c r="DO13" s="644"/>
      <c r="DP13" s="645"/>
      <c r="DQ13" s="649">
        <v>991220</v>
      </c>
      <c r="DR13" s="644"/>
      <c r="DS13" s="644"/>
      <c r="DT13" s="644"/>
      <c r="DU13" s="644"/>
      <c r="DV13" s="644"/>
      <c r="DW13" s="644"/>
      <c r="DX13" s="644"/>
      <c r="DY13" s="644"/>
      <c r="DZ13" s="644"/>
      <c r="EA13" s="644"/>
      <c r="EB13" s="644"/>
      <c r="EC13" s="684"/>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236</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83283</v>
      </c>
      <c r="BH14" s="644"/>
      <c r="BI14" s="644"/>
      <c r="BJ14" s="644"/>
      <c r="BK14" s="644"/>
      <c r="BL14" s="644"/>
      <c r="BM14" s="644"/>
      <c r="BN14" s="645"/>
      <c r="BO14" s="703">
        <v>2.2999999999999998</v>
      </c>
      <c r="BP14" s="703"/>
      <c r="BQ14" s="703"/>
      <c r="BR14" s="703"/>
      <c r="BS14" s="649" t="s">
        <v>124</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536357</v>
      </c>
      <c r="CS14" s="644"/>
      <c r="CT14" s="644"/>
      <c r="CU14" s="644"/>
      <c r="CV14" s="644"/>
      <c r="CW14" s="644"/>
      <c r="CX14" s="644"/>
      <c r="CY14" s="645"/>
      <c r="CZ14" s="703">
        <v>3.9</v>
      </c>
      <c r="DA14" s="703"/>
      <c r="DB14" s="703"/>
      <c r="DC14" s="703"/>
      <c r="DD14" s="649">
        <v>7202</v>
      </c>
      <c r="DE14" s="644"/>
      <c r="DF14" s="644"/>
      <c r="DG14" s="644"/>
      <c r="DH14" s="644"/>
      <c r="DI14" s="644"/>
      <c r="DJ14" s="644"/>
      <c r="DK14" s="644"/>
      <c r="DL14" s="644"/>
      <c r="DM14" s="644"/>
      <c r="DN14" s="644"/>
      <c r="DO14" s="644"/>
      <c r="DP14" s="645"/>
      <c r="DQ14" s="649">
        <v>528333</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30268</v>
      </c>
      <c r="S15" s="644"/>
      <c r="T15" s="644"/>
      <c r="U15" s="644"/>
      <c r="V15" s="644"/>
      <c r="W15" s="644"/>
      <c r="X15" s="644"/>
      <c r="Y15" s="645"/>
      <c r="Z15" s="703">
        <v>0.2</v>
      </c>
      <c r="AA15" s="703"/>
      <c r="AB15" s="703"/>
      <c r="AC15" s="703"/>
      <c r="AD15" s="704">
        <v>30268</v>
      </c>
      <c r="AE15" s="704"/>
      <c r="AF15" s="704"/>
      <c r="AG15" s="704"/>
      <c r="AH15" s="704"/>
      <c r="AI15" s="704"/>
      <c r="AJ15" s="704"/>
      <c r="AK15" s="704"/>
      <c r="AL15" s="646">
        <v>0.5</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201722</v>
      </c>
      <c r="BH15" s="644"/>
      <c r="BI15" s="644"/>
      <c r="BJ15" s="644"/>
      <c r="BK15" s="644"/>
      <c r="BL15" s="644"/>
      <c r="BM15" s="644"/>
      <c r="BN15" s="645"/>
      <c r="BO15" s="703">
        <v>5.5</v>
      </c>
      <c r="BP15" s="703"/>
      <c r="BQ15" s="703"/>
      <c r="BR15" s="703"/>
      <c r="BS15" s="649" t="s">
        <v>236</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2190039</v>
      </c>
      <c r="CS15" s="644"/>
      <c r="CT15" s="644"/>
      <c r="CU15" s="644"/>
      <c r="CV15" s="644"/>
      <c r="CW15" s="644"/>
      <c r="CX15" s="644"/>
      <c r="CY15" s="645"/>
      <c r="CZ15" s="703">
        <v>15.9</v>
      </c>
      <c r="DA15" s="703"/>
      <c r="DB15" s="703"/>
      <c r="DC15" s="703"/>
      <c r="DD15" s="649">
        <v>1059557</v>
      </c>
      <c r="DE15" s="644"/>
      <c r="DF15" s="644"/>
      <c r="DG15" s="644"/>
      <c r="DH15" s="644"/>
      <c r="DI15" s="644"/>
      <c r="DJ15" s="644"/>
      <c r="DK15" s="644"/>
      <c r="DL15" s="644"/>
      <c r="DM15" s="644"/>
      <c r="DN15" s="644"/>
      <c r="DO15" s="644"/>
      <c r="DP15" s="645"/>
      <c r="DQ15" s="649">
        <v>1302389</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170</v>
      </c>
      <c r="AE16" s="704"/>
      <c r="AF16" s="704"/>
      <c r="AG16" s="704"/>
      <c r="AH16" s="704"/>
      <c r="AI16" s="704"/>
      <c r="AJ16" s="704"/>
      <c r="AK16" s="704"/>
      <c r="AL16" s="646" t="s">
        <v>124</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170</v>
      </c>
      <c r="BH16" s="644"/>
      <c r="BI16" s="644"/>
      <c r="BJ16" s="644"/>
      <c r="BK16" s="644"/>
      <c r="BL16" s="644"/>
      <c r="BM16" s="644"/>
      <c r="BN16" s="645"/>
      <c r="BO16" s="703" t="s">
        <v>124</v>
      </c>
      <c r="BP16" s="703"/>
      <c r="BQ16" s="703"/>
      <c r="BR16" s="703"/>
      <c r="BS16" s="649" t="s">
        <v>170</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124</v>
      </c>
      <c r="DA16" s="703"/>
      <c r="DB16" s="703"/>
      <c r="DC16" s="703"/>
      <c r="DD16" s="649" t="s">
        <v>124</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20131</v>
      </c>
      <c r="S17" s="644"/>
      <c r="T17" s="644"/>
      <c r="U17" s="644"/>
      <c r="V17" s="644"/>
      <c r="W17" s="644"/>
      <c r="X17" s="644"/>
      <c r="Y17" s="645"/>
      <c r="Z17" s="703">
        <v>0.1</v>
      </c>
      <c r="AA17" s="703"/>
      <c r="AB17" s="703"/>
      <c r="AC17" s="703"/>
      <c r="AD17" s="704">
        <v>20131</v>
      </c>
      <c r="AE17" s="704"/>
      <c r="AF17" s="704"/>
      <c r="AG17" s="704"/>
      <c r="AH17" s="704"/>
      <c r="AI17" s="704"/>
      <c r="AJ17" s="704"/>
      <c r="AK17" s="704"/>
      <c r="AL17" s="646">
        <v>0.3</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170</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1183438</v>
      </c>
      <c r="CS17" s="644"/>
      <c r="CT17" s="644"/>
      <c r="CU17" s="644"/>
      <c r="CV17" s="644"/>
      <c r="CW17" s="644"/>
      <c r="CX17" s="644"/>
      <c r="CY17" s="645"/>
      <c r="CZ17" s="703">
        <v>8.6</v>
      </c>
      <c r="DA17" s="703"/>
      <c r="DB17" s="703"/>
      <c r="DC17" s="703"/>
      <c r="DD17" s="649" t="s">
        <v>170</v>
      </c>
      <c r="DE17" s="644"/>
      <c r="DF17" s="644"/>
      <c r="DG17" s="644"/>
      <c r="DH17" s="644"/>
      <c r="DI17" s="644"/>
      <c r="DJ17" s="644"/>
      <c r="DK17" s="644"/>
      <c r="DL17" s="644"/>
      <c r="DM17" s="644"/>
      <c r="DN17" s="644"/>
      <c r="DO17" s="644"/>
      <c r="DP17" s="645"/>
      <c r="DQ17" s="649">
        <v>1183438</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2826423</v>
      </c>
      <c r="S18" s="644"/>
      <c r="T18" s="644"/>
      <c r="U18" s="644"/>
      <c r="V18" s="644"/>
      <c r="W18" s="644"/>
      <c r="X18" s="644"/>
      <c r="Y18" s="645"/>
      <c r="Z18" s="703">
        <v>19.8</v>
      </c>
      <c r="AA18" s="703"/>
      <c r="AB18" s="703"/>
      <c r="AC18" s="703"/>
      <c r="AD18" s="704">
        <v>2424449</v>
      </c>
      <c r="AE18" s="704"/>
      <c r="AF18" s="704"/>
      <c r="AG18" s="704"/>
      <c r="AH18" s="704"/>
      <c r="AI18" s="704"/>
      <c r="AJ18" s="704"/>
      <c r="AK18" s="704"/>
      <c r="AL18" s="646">
        <v>36.299999999999997</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2424449</v>
      </c>
      <c r="S19" s="644"/>
      <c r="T19" s="644"/>
      <c r="U19" s="644"/>
      <c r="V19" s="644"/>
      <c r="W19" s="644"/>
      <c r="X19" s="644"/>
      <c r="Y19" s="645"/>
      <c r="Z19" s="703">
        <v>17</v>
      </c>
      <c r="AA19" s="703"/>
      <c r="AB19" s="703"/>
      <c r="AC19" s="703"/>
      <c r="AD19" s="704">
        <v>2424449</v>
      </c>
      <c r="AE19" s="704"/>
      <c r="AF19" s="704"/>
      <c r="AG19" s="704"/>
      <c r="AH19" s="704"/>
      <c r="AI19" s="704"/>
      <c r="AJ19" s="704"/>
      <c r="AK19" s="704"/>
      <c r="AL19" s="646">
        <v>36.299999999999997</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163344</v>
      </c>
      <c r="BH19" s="644"/>
      <c r="BI19" s="644"/>
      <c r="BJ19" s="644"/>
      <c r="BK19" s="644"/>
      <c r="BL19" s="644"/>
      <c r="BM19" s="644"/>
      <c r="BN19" s="645"/>
      <c r="BO19" s="703">
        <v>4.4000000000000004</v>
      </c>
      <c r="BP19" s="703"/>
      <c r="BQ19" s="703"/>
      <c r="BR19" s="703"/>
      <c r="BS19" s="649" t="s">
        <v>124</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401974</v>
      </c>
      <c r="S20" s="644"/>
      <c r="T20" s="644"/>
      <c r="U20" s="644"/>
      <c r="V20" s="644"/>
      <c r="W20" s="644"/>
      <c r="X20" s="644"/>
      <c r="Y20" s="645"/>
      <c r="Z20" s="703">
        <v>2.8</v>
      </c>
      <c r="AA20" s="703"/>
      <c r="AB20" s="703"/>
      <c r="AC20" s="703"/>
      <c r="AD20" s="704" t="s">
        <v>124</v>
      </c>
      <c r="AE20" s="704"/>
      <c r="AF20" s="704"/>
      <c r="AG20" s="704"/>
      <c r="AH20" s="704"/>
      <c r="AI20" s="704"/>
      <c r="AJ20" s="704"/>
      <c r="AK20" s="704"/>
      <c r="AL20" s="646" t="s">
        <v>124</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163344</v>
      </c>
      <c r="BH20" s="644"/>
      <c r="BI20" s="644"/>
      <c r="BJ20" s="644"/>
      <c r="BK20" s="644"/>
      <c r="BL20" s="644"/>
      <c r="BM20" s="644"/>
      <c r="BN20" s="645"/>
      <c r="BO20" s="703">
        <v>4.4000000000000004</v>
      </c>
      <c r="BP20" s="703"/>
      <c r="BQ20" s="703"/>
      <c r="BR20" s="703"/>
      <c r="BS20" s="649" t="s">
        <v>124</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13752104</v>
      </c>
      <c r="CS20" s="644"/>
      <c r="CT20" s="644"/>
      <c r="CU20" s="644"/>
      <c r="CV20" s="644"/>
      <c r="CW20" s="644"/>
      <c r="CX20" s="644"/>
      <c r="CY20" s="645"/>
      <c r="CZ20" s="703">
        <v>100</v>
      </c>
      <c r="DA20" s="703"/>
      <c r="DB20" s="703"/>
      <c r="DC20" s="703"/>
      <c r="DD20" s="649">
        <v>2547999</v>
      </c>
      <c r="DE20" s="644"/>
      <c r="DF20" s="644"/>
      <c r="DG20" s="644"/>
      <c r="DH20" s="644"/>
      <c r="DI20" s="644"/>
      <c r="DJ20" s="644"/>
      <c r="DK20" s="644"/>
      <c r="DL20" s="644"/>
      <c r="DM20" s="644"/>
      <c r="DN20" s="644"/>
      <c r="DO20" s="644"/>
      <c r="DP20" s="645"/>
      <c r="DQ20" s="649">
        <v>8722771</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124</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124</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7213849</v>
      </c>
      <c r="S22" s="644"/>
      <c r="T22" s="644"/>
      <c r="U22" s="644"/>
      <c r="V22" s="644"/>
      <c r="W22" s="644"/>
      <c r="X22" s="644"/>
      <c r="Y22" s="645"/>
      <c r="Z22" s="703">
        <v>50.5</v>
      </c>
      <c r="AA22" s="703"/>
      <c r="AB22" s="703"/>
      <c r="AC22" s="703"/>
      <c r="AD22" s="704">
        <v>6648531</v>
      </c>
      <c r="AE22" s="704"/>
      <c r="AF22" s="704"/>
      <c r="AG22" s="704"/>
      <c r="AH22" s="704"/>
      <c r="AI22" s="704"/>
      <c r="AJ22" s="704"/>
      <c r="AK22" s="704"/>
      <c r="AL22" s="646">
        <v>99.6</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170</v>
      </c>
      <c r="BP22" s="703"/>
      <c r="BQ22" s="703"/>
      <c r="BR22" s="703"/>
      <c r="BS22" s="649" t="s">
        <v>124</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5402</v>
      </c>
      <c r="S23" s="644"/>
      <c r="T23" s="644"/>
      <c r="U23" s="644"/>
      <c r="V23" s="644"/>
      <c r="W23" s="644"/>
      <c r="X23" s="644"/>
      <c r="Y23" s="645"/>
      <c r="Z23" s="703">
        <v>0</v>
      </c>
      <c r="AA23" s="703"/>
      <c r="AB23" s="703"/>
      <c r="AC23" s="703"/>
      <c r="AD23" s="704">
        <v>5402</v>
      </c>
      <c r="AE23" s="704"/>
      <c r="AF23" s="704"/>
      <c r="AG23" s="704"/>
      <c r="AH23" s="704"/>
      <c r="AI23" s="704"/>
      <c r="AJ23" s="704"/>
      <c r="AK23" s="704"/>
      <c r="AL23" s="646">
        <v>0.1</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v>163344</v>
      </c>
      <c r="BH23" s="644"/>
      <c r="BI23" s="644"/>
      <c r="BJ23" s="644"/>
      <c r="BK23" s="644"/>
      <c r="BL23" s="644"/>
      <c r="BM23" s="644"/>
      <c r="BN23" s="645"/>
      <c r="BO23" s="703">
        <v>4.4000000000000004</v>
      </c>
      <c r="BP23" s="703"/>
      <c r="BQ23" s="703"/>
      <c r="BR23" s="703"/>
      <c r="BS23" s="649" t="s">
        <v>124</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162450</v>
      </c>
      <c r="S24" s="644"/>
      <c r="T24" s="644"/>
      <c r="U24" s="644"/>
      <c r="V24" s="644"/>
      <c r="W24" s="644"/>
      <c r="X24" s="644"/>
      <c r="Y24" s="645"/>
      <c r="Z24" s="703">
        <v>1.1000000000000001</v>
      </c>
      <c r="AA24" s="703"/>
      <c r="AB24" s="703"/>
      <c r="AC24" s="703"/>
      <c r="AD24" s="704" t="s">
        <v>124</v>
      </c>
      <c r="AE24" s="704"/>
      <c r="AF24" s="704"/>
      <c r="AG24" s="704"/>
      <c r="AH24" s="704"/>
      <c r="AI24" s="704"/>
      <c r="AJ24" s="704"/>
      <c r="AK24" s="704"/>
      <c r="AL24" s="646" t="s">
        <v>170</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170</v>
      </c>
      <c r="BH24" s="644"/>
      <c r="BI24" s="644"/>
      <c r="BJ24" s="644"/>
      <c r="BK24" s="644"/>
      <c r="BL24" s="644"/>
      <c r="BM24" s="644"/>
      <c r="BN24" s="645"/>
      <c r="BO24" s="703" t="s">
        <v>124</v>
      </c>
      <c r="BP24" s="703"/>
      <c r="BQ24" s="703"/>
      <c r="BR24" s="703"/>
      <c r="BS24" s="649" t="s">
        <v>170</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5071451</v>
      </c>
      <c r="CS24" s="707"/>
      <c r="CT24" s="707"/>
      <c r="CU24" s="707"/>
      <c r="CV24" s="707"/>
      <c r="CW24" s="707"/>
      <c r="CX24" s="707"/>
      <c r="CY24" s="753"/>
      <c r="CZ24" s="754">
        <v>36.9</v>
      </c>
      <c r="DA24" s="723"/>
      <c r="DB24" s="723"/>
      <c r="DC24" s="757"/>
      <c r="DD24" s="752">
        <v>3506048</v>
      </c>
      <c r="DE24" s="707"/>
      <c r="DF24" s="707"/>
      <c r="DG24" s="707"/>
      <c r="DH24" s="707"/>
      <c r="DI24" s="707"/>
      <c r="DJ24" s="707"/>
      <c r="DK24" s="753"/>
      <c r="DL24" s="752">
        <v>3444731</v>
      </c>
      <c r="DM24" s="707"/>
      <c r="DN24" s="707"/>
      <c r="DO24" s="707"/>
      <c r="DP24" s="707"/>
      <c r="DQ24" s="707"/>
      <c r="DR24" s="707"/>
      <c r="DS24" s="707"/>
      <c r="DT24" s="707"/>
      <c r="DU24" s="707"/>
      <c r="DV24" s="753"/>
      <c r="DW24" s="754">
        <v>48.4</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96445</v>
      </c>
      <c r="S25" s="644"/>
      <c r="T25" s="644"/>
      <c r="U25" s="644"/>
      <c r="V25" s="644"/>
      <c r="W25" s="644"/>
      <c r="X25" s="644"/>
      <c r="Y25" s="645"/>
      <c r="Z25" s="703">
        <v>0.7</v>
      </c>
      <c r="AA25" s="703"/>
      <c r="AB25" s="703"/>
      <c r="AC25" s="703"/>
      <c r="AD25" s="704">
        <v>23612</v>
      </c>
      <c r="AE25" s="704"/>
      <c r="AF25" s="704"/>
      <c r="AG25" s="704"/>
      <c r="AH25" s="704"/>
      <c r="AI25" s="704"/>
      <c r="AJ25" s="704"/>
      <c r="AK25" s="704"/>
      <c r="AL25" s="646">
        <v>0.4</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170</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1854302</v>
      </c>
      <c r="CS25" s="642"/>
      <c r="CT25" s="642"/>
      <c r="CU25" s="642"/>
      <c r="CV25" s="642"/>
      <c r="CW25" s="642"/>
      <c r="CX25" s="642"/>
      <c r="CY25" s="643"/>
      <c r="CZ25" s="646">
        <v>13.5</v>
      </c>
      <c r="DA25" s="675"/>
      <c r="DB25" s="675"/>
      <c r="DC25" s="676"/>
      <c r="DD25" s="649">
        <v>1772044</v>
      </c>
      <c r="DE25" s="642"/>
      <c r="DF25" s="642"/>
      <c r="DG25" s="642"/>
      <c r="DH25" s="642"/>
      <c r="DI25" s="642"/>
      <c r="DJ25" s="642"/>
      <c r="DK25" s="643"/>
      <c r="DL25" s="649">
        <v>1710727</v>
      </c>
      <c r="DM25" s="642"/>
      <c r="DN25" s="642"/>
      <c r="DO25" s="642"/>
      <c r="DP25" s="642"/>
      <c r="DQ25" s="642"/>
      <c r="DR25" s="642"/>
      <c r="DS25" s="642"/>
      <c r="DT25" s="642"/>
      <c r="DU25" s="642"/>
      <c r="DV25" s="643"/>
      <c r="DW25" s="646">
        <v>24</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121906</v>
      </c>
      <c r="S26" s="644"/>
      <c r="T26" s="644"/>
      <c r="U26" s="644"/>
      <c r="V26" s="644"/>
      <c r="W26" s="644"/>
      <c r="X26" s="644"/>
      <c r="Y26" s="645"/>
      <c r="Z26" s="703">
        <v>0.9</v>
      </c>
      <c r="AA26" s="703"/>
      <c r="AB26" s="703"/>
      <c r="AC26" s="703"/>
      <c r="AD26" s="704" t="s">
        <v>170</v>
      </c>
      <c r="AE26" s="704"/>
      <c r="AF26" s="704"/>
      <c r="AG26" s="704"/>
      <c r="AH26" s="704"/>
      <c r="AI26" s="704"/>
      <c r="AJ26" s="704"/>
      <c r="AK26" s="704"/>
      <c r="AL26" s="646" t="s">
        <v>124</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1197511</v>
      </c>
      <c r="CS26" s="644"/>
      <c r="CT26" s="644"/>
      <c r="CU26" s="644"/>
      <c r="CV26" s="644"/>
      <c r="CW26" s="644"/>
      <c r="CX26" s="644"/>
      <c r="CY26" s="645"/>
      <c r="CZ26" s="646">
        <v>8.6999999999999993</v>
      </c>
      <c r="DA26" s="675"/>
      <c r="DB26" s="675"/>
      <c r="DC26" s="676"/>
      <c r="DD26" s="649">
        <v>1130055</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1551659</v>
      </c>
      <c r="S27" s="644"/>
      <c r="T27" s="644"/>
      <c r="U27" s="644"/>
      <c r="V27" s="644"/>
      <c r="W27" s="644"/>
      <c r="X27" s="644"/>
      <c r="Y27" s="645"/>
      <c r="Z27" s="703">
        <v>10.9</v>
      </c>
      <c r="AA27" s="703"/>
      <c r="AB27" s="703"/>
      <c r="AC27" s="703"/>
      <c r="AD27" s="704" t="s">
        <v>124</v>
      </c>
      <c r="AE27" s="704"/>
      <c r="AF27" s="704"/>
      <c r="AG27" s="704"/>
      <c r="AH27" s="704"/>
      <c r="AI27" s="704"/>
      <c r="AJ27" s="704"/>
      <c r="AK27" s="704"/>
      <c r="AL27" s="646" t="s">
        <v>124</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3683129</v>
      </c>
      <c r="BH27" s="644"/>
      <c r="BI27" s="644"/>
      <c r="BJ27" s="644"/>
      <c r="BK27" s="644"/>
      <c r="BL27" s="644"/>
      <c r="BM27" s="644"/>
      <c r="BN27" s="645"/>
      <c r="BO27" s="703">
        <v>100</v>
      </c>
      <c r="BP27" s="703"/>
      <c r="BQ27" s="703"/>
      <c r="BR27" s="703"/>
      <c r="BS27" s="649" t="s">
        <v>124</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2033711</v>
      </c>
      <c r="CS27" s="642"/>
      <c r="CT27" s="642"/>
      <c r="CU27" s="642"/>
      <c r="CV27" s="642"/>
      <c r="CW27" s="642"/>
      <c r="CX27" s="642"/>
      <c r="CY27" s="643"/>
      <c r="CZ27" s="646">
        <v>14.8</v>
      </c>
      <c r="DA27" s="675"/>
      <c r="DB27" s="675"/>
      <c r="DC27" s="676"/>
      <c r="DD27" s="649">
        <v>550566</v>
      </c>
      <c r="DE27" s="642"/>
      <c r="DF27" s="642"/>
      <c r="DG27" s="642"/>
      <c r="DH27" s="642"/>
      <c r="DI27" s="642"/>
      <c r="DJ27" s="642"/>
      <c r="DK27" s="643"/>
      <c r="DL27" s="649">
        <v>550566</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170</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1183438</v>
      </c>
      <c r="CS28" s="644"/>
      <c r="CT28" s="644"/>
      <c r="CU28" s="644"/>
      <c r="CV28" s="644"/>
      <c r="CW28" s="644"/>
      <c r="CX28" s="644"/>
      <c r="CY28" s="645"/>
      <c r="CZ28" s="646">
        <v>8.6</v>
      </c>
      <c r="DA28" s="675"/>
      <c r="DB28" s="675"/>
      <c r="DC28" s="676"/>
      <c r="DD28" s="649">
        <v>1183438</v>
      </c>
      <c r="DE28" s="644"/>
      <c r="DF28" s="644"/>
      <c r="DG28" s="644"/>
      <c r="DH28" s="644"/>
      <c r="DI28" s="644"/>
      <c r="DJ28" s="644"/>
      <c r="DK28" s="645"/>
      <c r="DL28" s="649">
        <v>1183438</v>
      </c>
      <c r="DM28" s="644"/>
      <c r="DN28" s="644"/>
      <c r="DO28" s="644"/>
      <c r="DP28" s="644"/>
      <c r="DQ28" s="644"/>
      <c r="DR28" s="644"/>
      <c r="DS28" s="644"/>
      <c r="DT28" s="644"/>
      <c r="DU28" s="644"/>
      <c r="DV28" s="645"/>
      <c r="DW28" s="646">
        <v>16.600000000000001</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871528</v>
      </c>
      <c r="S29" s="644"/>
      <c r="T29" s="644"/>
      <c r="U29" s="644"/>
      <c r="V29" s="644"/>
      <c r="W29" s="644"/>
      <c r="X29" s="644"/>
      <c r="Y29" s="645"/>
      <c r="Z29" s="703">
        <v>6.1</v>
      </c>
      <c r="AA29" s="703"/>
      <c r="AB29" s="703"/>
      <c r="AC29" s="703"/>
      <c r="AD29" s="704" t="s">
        <v>124</v>
      </c>
      <c r="AE29" s="704"/>
      <c r="AF29" s="704"/>
      <c r="AG29" s="704"/>
      <c r="AH29" s="704"/>
      <c r="AI29" s="704"/>
      <c r="AJ29" s="704"/>
      <c r="AK29" s="704"/>
      <c r="AL29" s="646" t="s">
        <v>124</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1183404</v>
      </c>
      <c r="CS29" s="642"/>
      <c r="CT29" s="642"/>
      <c r="CU29" s="642"/>
      <c r="CV29" s="642"/>
      <c r="CW29" s="642"/>
      <c r="CX29" s="642"/>
      <c r="CY29" s="643"/>
      <c r="CZ29" s="646">
        <v>8.6</v>
      </c>
      <c r="DA29" s="675"/>
      <c r="DB29" s="675"/>
      <c r="DC29" s="676"/>
      <c r="DD29" s="649">
        <v>1183404</v>
      </c>
      <c r="DE29" s="642"/>
      <c r="DF29" s="642"/>
      <c r="DG29" s="642"/>
      <c r="DH29" s="642"/>
      <c r="DI29" s="642"/>
      <c r="DJ29" s="642"/>
      <c r="DK29" s="643"/>
      <c r="DL29" s="649">
        <v>1183404</v>
      </c>
      <c r="DM29" s="642"/>
      <c r="DN29" s="642"/>
      <c r="DO29" s="642"/>
      <c r="DP29" s="642"/>
      <c r="DQ29" s="642"/>
      <c r="DR29" s="642"/>
      <c r="DS29" s="642"/>
      <c r="DT29" s="642"/>
      <c r="DU29" s="642"/>
      <c r="DV29" s="643"/>
      <c r="DW29" s="646">
        <v>16.600000000000001</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150881</v>
      </c>
      <c r="S30" s="644"/>
      <c r="T30" s="644"/>
      <c r="U30" s="644"/>
      <c r="V30" s="644"/>
      <c r="W30" s="644"/>
      <c r="X30" s="644"/>
      <c r="Y30" s="645"/>
      <c r="Z30" s="703">
        <v>1.1000000000000001</v>
      </c>
      <c r="AA30" s="703"/>
      <c r="AB30" s="703"/>
      <c r="AC30" s="703"/>
      <c r="AD30" s="704" t="s">
        <v>170</v>
      </c>
      <c r="AE30" s="704"/>
      <c r="AF30" s="704"/>
      <c r="AG30" s="704"/>
      <c r="AH30" s="704"/>
      <c r="AI30" s="704"/>
      <c r="AJ30" s="704"/>
      <c r="AK30" s="704"/>
      <c r="AL30" s="646" t="s">
        <v>124</v>
      </c>
      <c r="AM30" s="647"/>
      <c r="AN30" s="647"/>
      <c r="AO30" s="705"/>
      <c r="AP30" s="731" t="s">
        <v>309</v>
      </c>
      <c r="AQ30" s="732"/>
      <c r="AR30" s="732"/>
      <c r="AS30" s="732"/>
      <c r="AT30" s="737" t="s">
        <v>310</v>
      </c>
      <c r="AU30" s="210"/>
      <c r="AV30" s="210"/>
      <c r="AW30" s="210"/>
      <c r="AX30" s="740" t="s">
        <v>184</v>
      </c>
      <c r="AY30" s="741"/>
      <c r="AZ30" s="741"/>
      <c r="BA30" s="741"/>
      <c r="BB30" s="741"/>
      <c r="BC30" s="741"/>
      <c r="BD30" s="741"/>
      <c r="BE30" s="741"/>
      <c r="BF30" s="742"/>
      <c r="BG30" s="721">
        <v>99</v>
      </c>
      <c r="BH30" s="722"/>
      <c r="BI30" s="722"/>
      <c r="BJ30" s="722"/>
      <c r="BK30" s="722"/>
      <c r="BL30" s="722"/>
      <c r="BM30" s="723">
        <v>95.9</v>
      </c>
      <c r="BN30" s="722"/>
      <c r="BO30" s="722"/>
      <c r="BP30" s="722"/>
      <c r="BQ30" s="724"/>
      <c r="BR30" s="721">
        <v>98.9</v>
      </c>
      <c r="BS30" s="722"/>
      <c r="BT30" s="722"/>
      <c r="BU30" s="722"/>
      <c r="BV30" s="722"/>
      <c r="BW30" s="722"/>
      <c r="BX30" s="723">
        <v>95.7</v>
      </c>
      <c r="BY30" s="722"/>
      <c r="BZ30" s="722"/>
      <c r="CA30" s="722"/>
      <c r="CB30" s="724"/>
      <c r="CD30" s="727"/>
      <c r="CE30" s="728"/>
      <c r="CF30" s="685" t="s">
        <v>311</v>
      </c>
      <c r="CG30" s="682"/>
      <c r="CH30" s="682"/>
      <c r="CI30" s="682"/>
      <c r="CJ30" s="682"/>
      <c r="CK30" s="682"/>
      <c r="CL30" s="682"/>
      <c r="CM30" s="682"/>
      <c r="CN30" s="682"/>
      <c r="CO30" s="682"/>
      <c r="CP30" s="682"/>
      <c r="CQ30" s="683"/>
      <c r="CR30" s="641">
        <v>1108871</v>
      </c>
      <c r="CS30" s="644"/>
      <c r="CT30" s="644"/>
      <c r="CU30" s="644"/>
      <c r="CV30" s="644"/>
      <c r="CW30" s="644"/>
      <c r="CX30" s="644"/>
      <c r="CY30" s="645"/>
      <c r="CZ30" s="646">
        <v>8.1</v>
      </c>
      <c r="DA30" s="675"/>
      <c r="DB30" s="675"/>
      <c r="DC30" s="676"/>
      <c r="DD30" s="649">
        <v>1108871</v>
      </c>
      <c r="DE30" s="644"/>
      <c r="DF30" s="644"/>
      <c r="DG30" s="644"/>
      <c r="DH30" s="644"/>
      <c r="DI30" s="644"/>
      <c r="DJ30" s="644"/>
      <c r="DK30" s="645"/>
      <c r="DL30" s="649">
        <v>1108871</v>
      </c>
      <c r="DM30" s="644"/>
      <c r="DN30" s="644"/>
      <c r="DO30" s="644"/>
      <c r="DP30" s="644"/>
      <c r="DQ30" s="644"/>
      <c r="DR30" s="644"/>
      <c r="DS30" s="644"/>
      <c r="DT30" s="644"/>
      <c r="DU30" s="644"/>
      <c r="DV30" s="645"/>
      <c r="DW30" s="646">
        <v>15.6</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15338</v>
      </c>
      <c r="S31" s="644"/>
      <c r="T31" s="644"/>
      <c r="U31" s="644"/>
      <c r="V31" s="644"/>
      <c r="W31" s="644"/>
      <c r="X31" s="644"/>
      <c r="Y31" s="645"/>
      <c r="Z31" s="703">
        <v>0.1</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99.1</v>
      </c>
      <c r="BH31" s="642"/>
      <c r="BI31" s="642"/>
      <c r="BJ31" s="642"/>
      <c r="BK31" s="642"/>
      <c r="BL31" s="642"/>
      <c r="BM31" s="647">
        <v>96.7</v>
      </c>
      <c r="BN31" s="720"/>
      <c r="BO31" s="720"/>
      <c r="BP31" s="720"/>
      <c r="BQ31" s="681"/>
      <c r="BR31" s="719">
        <v>99</v>
      </c>
      <c r="BS31" s="642"/>
      <c r="BT31" s="642"/>
      <c r="BU31" s="642"/>
      <c r="BV31" s="642"/>
      <c r="BW31" s="642"/>
      <c r="BX31" s="647">
        <v>96.2</v>
      </c>
      <c r="BY31" s="720"/>
      <c r="BZ31" s="720"/>
      <c r="CA31" s="720"/>
      <c r="CB31" s="681"/>
      <c r="CD31" s="727"/>
      <c r="CE31" s="728"/>
      <c r="CF31" s="685" t="s">
        <v>315</v>
      </c>
      <c r="CG31" s="682"/>
      <c r="CH31" s="682"/>
      <c r="CI31" s="682"/>
      <c r="CJ31" s="682"/>
      <c r="CK31" s="682"/>
      <c r="CL31" s="682"/>
      <c r="CM31" s="682"/>
      <c r="CN31" s="682"/>
      <c r="CO31" s="682"/>
      <c r="CP31" s="682"/>
      <c r="CQ31" s="683"/>
      <c r="CR31" s="641">
        <v>74533</v>
      </c>
      <c r="CS31" s="642"/>
      <c r="CT31" s="642"/>
      <c r="CU31" s="642"/>
      <c r="CV31" s="642"/>
      <c r="CW31" s="642"/>
      <c r="CX31" s="642"/>
      <c r="CY31" s="643"/>
      <c r="CZ31" s="646">
        <v>0.5</v>
      </c>
      <c r="DA31" s="675"/>
      <c r="DB31" s="675"/>
      <c r="DC31" s="676"/>
      <c r="DD31" s="649">
        <v>74533</v>
      </c>
      <c r="DE31" s="642"/>
      <c r="DF31" s="642"/>
      <c r="DG31" s="642"/>
      <c r="DH31" s="642"/>
      <c r="DI31" s="642"/>
      <c r="DJ31" s="642"/>
      <c r="DK31" s="643"/>
      <c r="DL31" s="649">
        <v>74533</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1076916</v>
      </c>
      <c r="S32" s="644"/>
      <c r="T32" s="644"/>
      <c r="U32" s="644"/>
      <c r="V32" s="644"/>
      <c r="W32" s="644"/>
      <c r="X32" s="644"/>
      <c r="Y32" s="645"/>
      <c r="Z32" s="703">
        <v>7.5</v>
      </c>
      <c r="AA32" s="703"/>
      <c r="AB32" s="703"/>
      <c r="AC32" s="703"/>
      <c r="AD32" s="704" t="s">
        <v>124</v>
      </c>
      <c r="AE32" s="704"/>
      <c r="AF32" s="704"/>
      <c r="AG32" s="704"/>
      <c r="AH32" s="704"/>
      <c r="AI32" s="704"/>
      <c r="AJ32" s="704"/>
      <c r="AK32" s="704"/>
      <c r="AL32" s="646" t="s">
        <v>170</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98.8</v>
      </c>
      <c r="BH32" s="657"/>
      <c r="BI32" s="657"/>
      <c r="BJ32" s="657"/>
      <c r="BK32" s="657"/>
      <c r="BL32" s="657"/>
      <c r="BM32" s="701">
        <v>94.8</v>
      </c>
      <c r="BN32" s="657"/>
      <c r="BO32" s="657"/>
      <c r="BP32" s="657"/>
      <c r="BQ32" s="694"/>
      <c r="BR32" s="718">
        <v>98.9</v>
      </c>
      <c r="BS32" s="657"/>
      <c r="BT32" s="657"/>
      <c r="BU32" s="657"/>
      <c r="BV32" s="657"/>
      <c r="BW32" s="657"/>
      <c r="BX32" s="701">
        <v>94.9</v>
      </c>
      <c r="BY32" s="657"/>
      <c r="BZ32" s="657"/>
      <c r="CA32" s="657"/>
      <c r="CB32" s="694"/>
      <c r="CD32" s="729"/>
      <c r="CE32" s="730"/>
      <c r="CF32" s="685" t="s">
        <v>318</v>
      </c>
      <c r="CG32" s="682"/>
      <c r="CH32" s="682"/>
      <c r="CI32" s="682"/>
      <c r="CJ32" s="682"/>
      <c r="CK32" s="682"/>
      <c r="CL32" s="682"/>
      <c r="CM32" s="682"/>
      <c r="CN32" s="682"/>
      <c r="CO32" s="682"/>
      <c r="CP32" s="682"/>
      <c r="CQ32" s="683"/>
      <c r="CR32" s="641">
        <v>34</v>
      </c>
      <c r="CS32" s="644"/>
      <c r="CT32" s="644"/>
      <c r="CU32" s="644"/>
      <c r="CV32" s="644"/>
      <c r="CW32" s="644"/>
      <c r="CX32" s="644"/>
      <c r="CY32" s="645"/>
      <c r="CZ32" s="646">
        <v>0</v>
      </c>
      <c r="DA32" s="675"/>
      <c r="DB32" s="675"/>
      <c r="DC32" s="676"/>
      <c r="DD32" s="649">
        <v>34</v>
      </c>
      <c r="DE32" s="644"/>
      <c r="DF32" s="644"/>
      <c r="DG32" s="644"/>
      <c r="DH32" s="644"/>
      <c r="DI32" s="644"/>
      <c r="DJ32" s="644"/>
      <c r="DK32" s="645"/>
      <c r="DL32" s="649">
        <v>34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506564</v>
      </c>
      <c r="S33" s="644"/>
      <c r="T33" s="644"/>
      <c r="U33" s="644"/>
      <c r="V33" s="644"/>
      <c r="W33" s="644"/>
      <c r="X33" s="644"/>
      <c r="Y33" s="645"/>
      <c r="Z33" s="703">
        <v>3.5</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6132654</v>
      </c>
      <c r="CS33" s="642"/>
      <c r="CT33" s="642"/>
      <c r="CU33" s="642"/>
      <c r="CV33" s="642"/>
      <c r="CW33" s="642"/>
      <c r="CX33" s="642"/>
      <c r="CY33" s="643"/>
      <c r="CZ33" s="646">
        <v>44.6</v>
      </c>
      <c r="DA33" s="675"/>
      <c r="DB33" s="675"/>
      <c r="DC33" s="676"/>
      <c r="DD33" s="649">
        <v>4651192</v>
      </c>
      <c r="DE33" s="642"/>
      <c r="DF33" s="642"/>
      <c r="DG33" s="642"/>
      <c r="DH33" s="642"/>
      <c r="DI33" s="642"/>
      <c r="DJ33" s="642"/>
      <c r="DK33" s="643"/>
      <c r="DL33" s="649">
        <v>3550019</v>
      </c>
      <c r="DM33" s="642"/>
      <c r="DN33" s="642"/>
      <c r="DO33" s="642"/>
      <c r="DP33" s="642"/>
      <c r="DQ33" s="642"/>
      <c r="DR33" s="642"/>
      <c r="DS33" s="642"/>
      <c r="DT33" s="642"/>
      <c r="DU33" s="642"/>
      <c r="DV33" s="643"/>
      <c r="DW33" s="646">
        <v>49.9</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64375</v>
      </c>
      <c r="S34" s="644"/>
      <c r="T34" s="644"/>
      <c r="U34" s="644"/>
      <c r="V34" s="644"/>
      <c r="W34" s="644"/>
      <c r="X34" s="644"/>
      <c r="Y34" s="645"/>
      <c r="Z34" s="703">
        <v>0.5</v>
      </c>
      <c r="AA34" s="703"/>
      <c r="AB34" s="703"/>
      <c r="AC34" s="703"/>
      <c r="AD34" s="704">
        <v>26</v>
      </c>
      <c r="AE34" s="704"/>
      <c r="AF34" s="704"/>
      <c r="AG34" s="704"/>
      <c r="AH34" s="704"/>
      <c r="AI34" s="704"/>
      <c r="AJ34" s="704"/>
      <c r="AK34" s="704"/>
      <c r="AL34" s="646">
        <v>0</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1612482</v>
      </c>
      <c r="CS34" s="644"/>
      <c r="CT34" s="644"/>
      <c r="CU34" s="644"/>
      <c r="CV34" s="644"/>
      <c r="CW34" s="644"/>
      <c r="CX34" s="644"/>
      <c r="CY34" s="645"/>
      <c r="CZ34" s="646">
        <v>11.7</v>
      </c>
      <c r="DA34" s="675"/>
      <c r="DB34" s="675"/>
      <c r="DC34" s="676"/>
      <c r="DD34" s="649">
        <v>1348387</v>
      </c>
      <c r="DE34" s="644"/>
      <c r="DF34" s="644"/>
      <c r="DG34" s="644"/>
      <c r="DH34" s="644"/>
      <c r="DI34" s="644"/>
      <c r="DJ34" s="644"/>
      <c r="DK34" s="645"/>
      <c r="DL34" s="649">
        <v>1160201</v>
      </c>
      <c r="DM34" s="644"/>
      <c r="DN34" s="644"/>
      <c r="DO34" s="644"/>
      <c r="DP34" s="644"/>
      <c r="DQ34" s="644"/>
      <c r="DR34" s="644"/>
      <c r="DS34" s="644"/>
      <c r="DT34" s="644"/>
      <c r="DU34" s="644"/>
      <c r="DV34" s="645"/>
      <c r="DW34" s="646">
        <v>16.3</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2449119</v>
      </c>
      <c r="S35" s="644"/>
      <c r="T35" s="644"/>
      <c r="U35" s="644"/>
      <c r="V35" s="644"/>
      <c r="W35" s="644"/>
      <c r="X35" s="644"/>
      <c r="Y35" s="645"/>
      <c r="Z35" s="703">
        <v>17.100000000000001</v>
      </c>
      <c r="AA35" s="703"/>
      <c r="AB35" s="703"/>
      <c r="AC35" s="703"/>
      <c r="AD35" s="704" t="s">
        <v>236</v>
      </c>
      <c r="AE35" s="704"/>
      <c r="AF35" s="704"/>
      <c r="AG35" s="704"/>
      <c r="AH35" s="704"/>
      <c r="AI35" s="704"/>
      <c r="AJ35" s="704"/>
      <c r="AK35" s="704"/>
      <c r="AL35" s="646" t="s">
        <v>170</v>
      </c>
      <c r="AM35" s="647"/>
      <c r="AN35" s="647"/>
      <c r="AO35" s="705"/>
      <c r="AP35" s="214"/>
      <c r="AQ35" s="709" t="s">
        <v>326</v>
      </c>
      <c r="AR35" s="710"/>
      <c r="AS35" s="710"/>
      <c r="AT35" s="710"/>
      <c r="AU35" s="710"/>
      <c r="AV35" s="710"/>
      <c r="AW35" s="710"/>
      <c r="AX35" s="710"/>
      <c r="AY35" s="711"/>
      <c r="AZ35" s="706">
        <v>1898263</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637121</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68009</v>
      </c>
      <c r="CS35" s="642"/>
      <c r="CT35" s="642"/>
      <c r="CU35" s="642"/>
      <c r="CV35" s="642"/>
      <c r="CW35" s="642"/>
      <c r="CX35" s="642"/>
      <c r="CY35" s="643"/>
      <c r="CZ35" s="646">
        <v>0.5</v>
      </c>
      <c r="DA35" s="675"/>
      <c r="DB35" s="675"/>
      <c r="DC35" s="676"/>
      <c r="DD35" s="649">
        <v>50887</v>
      </c>
      <c r="DE35" s="642"/>
      <c r="DF35" s="642"/>
      <c r="DG35" s="642"/>
      <c r="DH35" s="642"/>
      <c r="DI35" s="642"/>
      <c r="DJ35" s="642"/>
      <c r="DK35" s="643"/>
      <c r="DL35" s="649">
        <v>50240</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170</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330</v>
      </c>
      <c r="AR36" s="679"/>
      <c r="AS36" s="679"/>
      <c r="AT36" s="679"/>
      <c r="AU36" s="679"/>
      <c r="AV36" s="679"/>
      <c r="AW36" s="679"/>
      <c r="AX36" s="679"/>
      <c r="AY36" s="680"/>
      <c r="AZ36" s="641">
        <v>606322</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575047</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2204332</v>
      </c>
      <c r="CS36" s="644"/>
      <c r="CT36" s="644"/>
      <c r="CU36" s="644"/>
      <c r="CV36" s="644"/>
      <c r="CW36" s="644"/>
      <c r="CX36" s="644"/>
      <c r="CY36" s="645"/>
      <c r="CZ36" s="646">
        <v>16</v>
      </c>
      <c r="DA36" s="675"/>
      <c r="DB36" s="675"/>
      <c r="DC36" s="676"/>
      <c r="DD36" s="649">
        <v>1230485</v>
      </c>
      <c r="DE36" s="644"/>
      <c r="DF36" s="644"/>
      <c r="DG36" s="644"/>
      <c r="DH36" s="644"/>
      <c r="DI36" s="644"/>
      <c r="DJ36" s="644"/>
      <c r="DK36" s="645"/>
      <c r="DL36" s="649">
        <v>1041306</v>
      </c>
      <c r="DM36" s="644"/>
      <c r="DN36" s="644"/>
      <c r="DO36" s="644"/>
      <c r="DP36" s="644"/>
      <c r="DQ36" s="644"/>
      <c r="DR36" s="644"/>
      <c r="DS36" s="644"/>
      <c r="DT36" s="644"/>
      <c r="DU36" s="644"/>
      <c r="DV36" s="645"/>
      <c r="DW36" s="646">
        <v>14.6</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442019</v>
      </c>
      <c r="S37" s="644"/>
      <c r="T37" s="644"/>
      <c r="U37" s="644"/>
      <c r="V37" s="644"/>
      <c r="W37" s="644"/>
      <c r="X37" s="644"/>
      <c r="Y37" s="645"/>
      <c r="Z37" s="703">
        <v>3.1</v>
      </c>
      <c r="AA37" s="703"/>
      <c r="AB37" s="703"/>
      <c r="AC37" s="703"/>
      <c r="AD37" s="704" t="s">
        <v>124</v>
      </c>
      <c r="AE37" s="704"/>
      <c r="AF37" s="704"/>
      <c r="AG37" s="704"/>
      <c r="AH37" s="704"/>
      <c r="AI37" s="704"/>
      <c r="AJ37" s="704"/>
      <c r="AK37" s="704"/>
      <c r="AL37" s="646" t="s">
        <v>124</v>
      </c>
      <c r="AM37" s="647"/>
      <c r="AN37" s="647"/>
      <c r="AO37" s="705"/>
      <c r="AQ37" s="678" t="s">
        <v>334</v>
      </c>
      <c r="AR37" s="679"/>
      <c r="AS37" s="679"/>
      <c r="AT37" s="679"/>
      <c r="AU37" s="679"/>
      <c r="AV37" s="679"/>
      <c r="AW37" s="679"/>
      <c r="AX37" s="679"/>
      <c r="AY37" s="680"/>
      <c r="AZ37" s="641">
        <v>191370</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4433</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1560257</v>
      </c>
      <c r="CS37" s="642"/>
      <c r="CT37" s="642"/>
      <c r="CU37" s="642"/>
      <c r="CV37" s="642"/>
      <c r="CW37" s="642"/>
      <c r="CX37" s="642"/>
      <c r="CY37" s="643"/>
      <c r="CZ37" s="646">
        <v>11.3</v>
      </c>
      <c r="DA37" s="675"/>
      <c r="DB37" s="675"/>
      <c r="DC37" s="676"/>
      <c r="DD37" s="649">
        <v>628832</v>
      </c>
      <c r="DE37" s="642"/>
      <c r="DF37" s="642"/>
      <c r="DG37" s="642"/>
      <c r="DH37" s="642"/>
      <c r="DI37" s="642"/>
      <c r="DJ37" s="642"/>
      <c r="DK37" s="643"/>
      <c r="DL37" s="649">
        <v>602714</v>
      </c>
      <c r="DM37" s="642"/>
      <c r="DN37" s="642"/>
      <c r="DO37" s="642"/>
      <c r="DP37" s="642"/>
      <c r="DQ37" s="642"/>
      <c r="DR37" s="642"/>
      <c r="DS37" s="642"/>
      <c r="DT37" s="642"/>
      <c r="DU37" s="642"/>
      <c r="DV37" s="643"/>
      <c r="DW37" s="646">
        <v>8.5</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14286432</v>
      </c>
      <c r="S38" s="693"/>
      <c r="T38" s="693"/>
      <c r="U38" s="693"/>
      <c r="V38" s="693"/>
      <c r="W38" s="693"/>
      <c r="X38" s="693"/>
      <c r="Y38" s="698"/>
      <c r="Z38" s="699">
        <v>100</v>
      </c>
      <c r="AA38" s="699"/>
      <c r="AB38" s="699"/>
      <c r="AC38" s="699"/>
      <c r="AD38" s="700">
        <v>6677571</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v>4677</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7695</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1702216</v>
      </c>
      <c r="CS38" s="644"/>
      <c r="CT38" s="644"/>
      <c r="CU38" s="644"/>
      <c r="CV38" s="644"/>
      <c r="CW38" s="644"/>
      <c r="CX38" s="644"/>
      <c r="CY38" s="645"/>
      <c r="CZ38" s="646">
        <v>12.4</v>
      </c>
      <c r="DA38" s="675"/>
      <c r="DB38" s="675"/>
      <c r="DC38" s="676"/>
      <c r="DD38" s="649">
        <v>1493244</v>
      </c>
      <c r="DE38" s="644"/>
      <c r="DF38" s="644"/>
      <c r="DG38" s="644"/>
      <c r="DH38" s="644"/>
      <c r="DI38" s="644"/>
      <c r="DJ38" s="644"/>
      <c r="DK38" s="645"/>
      <c r="DL38" s="649">
        <v>1297947</v>
      </c>
      <c r="DM38" s="644"/>
      <c r="DN38" s="644"/>
      <c r="DO38" s="644"/>
      <c r="DP38" s="644"/>
      <c r="DQ38" s="644"/>
      <c r="DR38" s="644"/>
      <c r="DS38" s="644"/>
      <c r="DT38" s="644"/>
      <c r="DU38" s="644"/>
      <c r="DV38" s="645"/>
      <c r="DW38" s="646">
        <v>18.2</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124</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88</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544973</v>
      </c>
      <c r="CS39" s="642"/>
      <c r="CT39" s="642"/>
      <c r="CU39" s="642"/>
      <c r="CV39" s="642"/>
      <c r="CW39" s="642"/>
      <c r="CX39" s="642"/>
      <c r="CY39" s="643"/>
      <c r="CZ39" s="646">
        <v>4</v>
      </c>
      <c r="DA39" s="675"/>
      <c r="DB39" s="675"/>
      <c r="DC39" s="676"/>
      <c r="DD39" s="649">
        <v>527864</v>
      </c>
      <c r="DE39" s="642"/>
      <c r="DF39" s="642"/>
      <c r="DG39" s="642"/>
      <c r="DH39" s="642"/>
      <c r="DI39" s="642"/>
      <c r="DJ39" s="642"/>
      <c r="DK39" s="643"/>
      <c r="DL39" s="649" t="s">
        <v>124</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285013</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102</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642</v>
      </c>
      <c r="CS40" s="644"/>
      <c r="CT40" s="644"/>
      <c r="CU40" s="644"/>
      <c r="CV40" s="644"/>
      <c r="CW40" s="644"/>
      <c r="CX40" s="644"/>
      <c r="CY40" s="645"/>
      <c r="CZ40" s="646">
        <v>0</v>
      </c>
      <c r="DA40" s="675"/>
      <c r="DB40" s="675"/>
      <c r="DC40" s="676"/>
      <c r="DD40" s="649">
        <v>325</v>
      </c>
      <c r="DE40" s="644"/>
      <c r="DF40" s="644"/>
      <c r="DG40" s="644"/>
      <c r="DH40" s="644"/>
      <c r="DI40" s="644"/>
      <c r="DJ40" s="644"/>
      <c r="DK40" s="645"/>
      <c r="DL40" s="649">
        <v>325</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810881</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291</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2547999</v>
      </c>
      <c r="CS42" s="644"/>
      <c r="CT42" s="644"/>
      <c r="CU42" s="644"/>
      <c r="CV42" s="644"/>
      <c r="CW42" s="644"/>
      <c r="CX42" s="644"/>
      <c r="CY42" s="645"/>
      <c r="CZ42" s="646">
        <v>18.5</v>
      </c>
      <c r="DA42" s="647"/>
      <c r="DB42" s="647"/>
      <c r="DC42" s="648"/>
      <c r="DD42" s="649">
        <v>565531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49507</v>
      </c>
      <c r="CS43" s="642"/>
      <c r="CT43" s="642"/>
      <c r="CU43" s="642"/>
      <c r="CV43" s="642"/>
      <c r="CW43" s="642"/>
      <c r="CX43" s="642"/>
      <c r="CY43" s="643"/>
      <c r="CZ43" s="646">
        <v>0.4</v>
      </c>
      <c r="DA43" s="675"/>
      <c r="DB43" s="675"/>
      <c r="DC43" s="676"/>
      <c r="DD43" s="649">
        <v>49507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2547999</v>
      </c>
      <c r="CS44" s="644"/>
      <c r="CT44" s="644"/>
      <c r="CU44" s="644"/>
      <c r="CV44" s="644"/>
      <c r="CW44" s="644"/>
      <c r="CX44" s="644"/>
      <c r="CY44" s="645"/>
      <c r="CZ44" s="646">
        <v>18.5</v>
      </c>
      <c r="DA44" s="647"/>
      <c r="DB44" s="647"/>
      <c r="DC44" s="648"/>
      <c r="DD44" s="649">
        <v>565531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1073568</v>
      </c>
      <c r="CS45" s="642"/>
      <c r="CT45" s="642"/>
      <c r="CU45" s="642"/>
      <c r="CV45" s="642"/>
      <c r="CW45" s="642"/>
      <c r="CX45" s="642"/>
      <c r="CY45" s="643"/>
      <c r="CZ45" s="646">
        <v>7.8</v>
      </c>
      <c r="DA45" s="675"/>
      <c r="DB45" s="675"/>
      <c r="DC45" s="676"/>
      <c r="DD45" s="649">
        <v>100955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1470290</v>
      </c>
      <c r="CS46" s="644"/>
      <c r="CT46" s="644"/>
      <c r="CU46" s="644"/>
      <c r="CV46" s="644"/>
      <c r="CW46" s="644"/>
      <c r="CX46" s="644"/>
      <c r="CY46" s="645"/>
      <c r="CZ46" s="646">
        <v>10.7</v>
      </c>
      <c r="DA46" s="647"/>
      <c r="DB46" s="647"/>
      <c r="DC46" s="648"/>
      <c r="DD46" s="649">
        <v>460435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t="s">
        <v>124</v>
      </c>
      <c r="CS47" s="642"/>
      <c r="CT47" s="642"/>
      <c r="CU47" s="642"/>
      <c r="CV47" s="642"/>
      <c r="CW47" s="642"/>
      <c r="CX47" s="642"/>
      <c r="CY47" s="643"/>
      <c r="CZ47" s="646" t="s">
        <v>124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13752104</v>
      </c>
      <c r="CS49" s="657"/>
      <c r="CT49" s="657"/>
      <c r="CU49" s="657"/>
      <c r="CV49" s="657"/>
      <c r="CW49" s="657"/>
      <c r="CX49" s="657"/>
      <c r="CY49" s="658"/>
      <c r="CZ49" s="659">
        <v>100</v>
      </c>
      <c r="DA49" s="660"/>
      <c r="DB49" s="660"/>
      <c r="DC49" s="661"/>
      <c r="DD49" s="662">
        <v>8722771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fcAQCX76vQrME0is+ZkAVLla4z7E1aedehdpxeX/KvGqJrKDBeEoSXmQ0tKQE3Gg7Uj23KB4+kHlbqG+hFl4Q==" saltValue="G4MxpH+54x2vHILbdwbi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thickBot="1" x14ac:dyDescent="0.2">
      <c r="A7" s="238">
        <v>1</v>
      </c>
      <c r="B7" s="1119" t="s">
        <v>384</v>
      </c>
      <c r="C7" s="1120"/>
      <c r="D7" s="1120"/>
      <c r="E7" s="1120"/>
      <c r="F7" s="1120"/>
      <c r="G7" s="1120"/>
      <c r="H7" s="1120"/>
      <c r="I7" s="1120"/>
      <c r="J7" s="1120"/>
      <c r="K7" s="1120"/>
      <c r="L7" s="1120"/>
      <c r="M7" s="1120"/>
      <c r="N7" s="1120"/>
      <c r="O7" s="1120"/>
      <c r="P7" s="1121"/>
      <c r="Q7" s="1173">
        <v>14286</v>
      </c>
      <c r="R7" s="1174"/>
      <c r="S7" s="1174"/>
      <c r="T7" s="1174"/>
      <c r="U7" s="1174"/>
      <c r="V7" s="1174">
        <v>13752</v>
      </c>
      <c r="W7" s="1174"/>
      <c r="X7" s="1174"/>
      <c r="Y7" s="1174"/>
      <c r="Z7" s="1174"/>
      <c r="AA7" s="1174">
        <v>534</v>
      </c>
      <c r="AB7" s="1174"/>
      <c r="AC7" s="1174"/>
      <c r="AD7" s="1174"/>
      <c r="AE7" s="1175"/>
      <c r="AF7" s="1176">
        <v>345</v>
      </c>
      <c r="AG7" s="1177"/>
      <c r="AH7" s="1177"/>
      <c r="AI7" s="1177"/>
      <c r="AJ7" s="1178"/>
      <c r="AK7" s="1160">
        <v>1077</v>
      </c>
      <c r="AL7" s="1161"/>
      <c r="AM7" s="1161"/>
      <c r="AN7" s="1161"/>
      <c r="AO7" s="1161"/>
      <c r="AP7" s="1161">
        <v>12872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571</v>
      </c>
      <c r="BS7" s="1164" t="s">
        <v>572</v>
      </c>
      <c r="BT7" s="1165"/>
      <c r="BU7" s="1165"/>
      <c r="BV7" s="1165"/>
      <c r="BW7" s="1165"/>
      <c r="BX7" s="1165"/>
      <c r="BY7" s="1165"/>
      <c r="BZ7" s="1165"/>
      <c r="CA7" s="1165"/>
      <c r="CB7" s="1165"/>
      <c r="CC7" s="1165"/>
      <c r="CD7" s="1165"/>
      <c r="CE7" s="1165"/>
      <c r="CF7" s="1165"/>
      <c r="CG7" s="1166"/>
      <c r="CH7" s="1157">
        <v>0</v>
      </c>
      <c r="CI7" s="1158"/>
      <c r="CJ7" s="1158"/>
      <c r="CK7" s="1158"/>
      <c r="CL7" s="1159"/>
      <c r="CM7" s="1157">
        <v>12</v>
      </c>
      <c r="CN7" s="1158"/>
      <c r="CO7" s="1158"/>
      <c r="CP7" s="1158"/>
      <c r="CQ7" s="1159"/>
      <c r="CR7" s="1157">
        <v>5</v>
      </c>
      <c r="CS7" s="1158"/>
      <c r="CT7" s="1158"/>
      <c r="CU7" s="1158"/>
      <c r="CV7" s="1159"/>
      <c r="CW7" s="1157" t="s">
        <v>570</v>
      </c>
      <c r="CX7" s="1158"/>
      <c r="CY7" s="1158"/>
      <c r="CZ7" s="1158"/>
      <c r="DA7" s="1159"/>
      <c r="DB7" s="1157" t="s">
        <v>570</v>
      </c>
      <c r="DC7" s="1158"/>
      <c r="DD7" s="1158"/>
      <c r="DE7" s="1158"/>
      <c r="DF7" s="1159"/>
      <c r="DG7" s="1157" t="s">
        <v>570</v>
      </c>
      <c r="DH7" s="1158"/>
      <c r="DI7" s="1158"/>
      <c r="DJ7" s="1158"/>
      <c r="DK7" s="1159"/>
      <c r="DL7" s="1157" t="s">
        <v>570</v>
      </c>
      <c r="DM7" s="1158"/>
      <c r="DN7" s="1158"/>
      <c r="DO7" s="1158"/>
      <c r="DP7" s="1159"/>
      <c r="DQ7" s="1157" t="s">
        <v>570</v>
      </c>
      <c r="DR7" s="1158"/>
      <c r="DS7" s="1158"/>
      <c r="DT7" s="1158"/>
      <c r="DU7" s="1159"/>
      <c r="DV7" s="1184"/>
      <c r="DW7" s="1185"/>
      <c r="DX7" s="1185"/>
      <c r="DY7" s="1185"/>
      <c r="DZ7" s="1186"/>
      <c r="EA7" s="234"/>
    </row>
    <row r="8" spans="1:131" s="235" customFormat="1" ht="26.25" hidden="1"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hidden="1"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hidden="1"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hidden="1"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hidden="1"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hidden="1"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hidden="1"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hidden="1"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hidden="1"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hidden="1"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hidden="1"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hidden="1"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hidden="1"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hidden="1"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14286</v>
      </c>
      <c r="R23" s="1138"/>
      <c r="S23" s="1138"/>
      <c r="T23" s="1138"/>
      <c r="U23" s="1138"/>
      <c r="V23" s="1138">
        <v>13752</v>
      </c>
      <c r="W23" s="1138"/>
      <c r="X23" s="1138"/>
      <c r="Y23" s="1138"/>
      <c r="Z23" s="1138"/>
      <c r="AA23" s="1138">
        <v>534</v>
      </c>
      <c r="AB23" s="1138"/>
      <c r="AC23" s="1138"/>
      <c r="AD23" s="1138"/>
      <c r="AE23" s="1139"/>
      <c r="AF23" s="1140">
        <v>345</v>
      </c>
      <c r="AG23" s="1138"/>
      <c r="AH23" s="1138"/>
      <c r="AI23" s="1138"/>
      <c r="AJ23" s="1141"/>
      <c r="AK23" s="1142"/>
      <c r="AL23" s="1143"/>
      <c r="AM23" s="1143"/>
      <c r="AN23" s="1143"/>
      <c r="AO23" s="1143"/>
      <c r="AP23" s="1138">
        <v>12872</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374</v>
      </c>
      <c r="BF26" s="1071"/>
      <c r="BG26" s="1071"/>
      <c r="BH26" s="1071"/>
      <c r="BI26" s="1086"/>
      <c r="BJ26" s="232"/>
      <c r="BK26" s="232"/>
      <c r="BL26" s="232"/>
      <c r="BM26" s="232"/>
      <c r="BN26" s="232"/>
      <c r="BO26" s="245"/>
      <c r="BP26" s="245"/>
      <c r="BQ26" s="242"/>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4359</v>
      </c>
      <c r="R28" s="1123"/>
      <c r="S28" s="1123"/>
      <c r="T28" s="1123"/>
      <c r="U28" s="1123"/>
      <c r="V28" s="1123">
        <v>3722</v>
      </c>
      <c r="W28" s="1123"/>
      <c r="X28" s="1123"/>
      <c r="Y28" s="1123"/>
      <c r="Z28" s="1123"/>
      <c r="AA28" s="1123">
        <v>637</v>
      </c>
      <c r="AB28" s="1123"/>
      <c r="AC28" s="1123"/>
      <c r="AD28" s="1123"/>
      <c r="AE28" s="1124"/>
      <c r="AF28" s="1125">
        <v>637</v>
      </c>
      <c r="AG28" s="1123"/>
      <c r="AH28" s="1123"/>
      <c r="AI28" s="1123"/>
      <c r="AJ28" s="1126"/>
      <c r="AK28" s="1127">
        <v>285</v>
      </c>
      <c r="AL28" s="1115"/>
      <c r="AM28" s="1115"/>
      <c r="AN28" s="1115"/>
      <c r="AO28" s="1115"/>
      <c r="AP28" s="1115" t="s">
        <v>570</v>
      </c>
      <c r="AQ28" s="1115"/>
      <c r="AR28" s="1115"/>
      <c r="AS28" s="1115"/>
      <c r="AT28" s="1115"/>
      <c r="AU28" s="1115" t="s">
        <v>570</v>
      </c>
      <c r="AV28" s="1115"/>
      <c r="AW28" s="1115"/>
      <c r="AX28" s="1115"/>
      <c r="AY28" s="1115"/>
      <c r="AZ28" s="1116" t="s">
        <v>570</v>
      </c>
      <c r="BA28" s="1116"/>
      <c r="BB28" s="1116"/>
      <c r="BC28" s="1116"/>
      <c r="BD28" s="1116"/>
      <c r="BE28" s="1117"/>
      <c r="BF28" s="1117"/>
      <c r="BG28" s="1117"/>
      <c r="BH28" s="1117"/>
      <c r="BI28" s="1118"/>
      <c r="BJ28" s="232"/>
      <c r="BK28" s="232"/>
      <c r="BL28" s="232"/>
      <c r="BM28" s="232"/>
      <c r="BN28" s="232"/>
      <c r="BO28" s="245"/>
      <c r="BP28" s="245"/>
      <c r="BQ28" s="242"/>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451</v>
      </c>
      <c r="R29" s="1113"/>
      <c r="S29" s="1113"/>
      <c r="T29" s="1113"/>
      <c r="U29" s="1113"/>
      <c r="V29" s="1113">
        <v>442</v>
      </c>
      <c r="W29" s="1113"/>
      <c r="X29" s="1113"/>
      <c r="Y29" s="1113"/>
      <c r="Z29" s="1113"/>
      <c r="AA29" s="1113">
        <v>9</v>
      </c>
      <c r="AB29" s="1113"/>
      <c r="AC29" s="1113"/>
      <c r="AD29" s="1113"/>
      <c r="AE29" s="1114"/>
      <c r="AF29" s="1088">
        <v>9</v>
      </c>
      <c r="AG29" s="1089"/>
      <c r="AH29" s="1089"/>
      <c r="AI29" s="1089"/>
      <c r="AJ29" s="1090"/>
      <c r="AK29" s="1049">
        <v>108</v>
      </c>
      <c r="AL29" s="1040"/>
      <c r="AM29" s="1040"/>
      <c r="AN29" s="1040"/>
      <c r="AO29" s="1040"/>
      <c r="AP29" s="1040" t="s">
        <v>570</v>
      </c>
      <c r="AQ29" s="1040"/>
      <c r="AR29" s="1040"/>
      <c r="AS29" s="1040"/>
      <c r="AT29" s="1040"/>
      <c r="AU29" s="1040" t="s">
        <v>570</v>
      </c>
      <c r="AV29" s="1040"/>
      <c r="AW29" s="1040"/>
      <c r="AX29" s="1040"/>
      <c r="AY29" s="1040"/>
      <c r="AZ29" s="1111" t="s">
        <v>570</v>
      </c>
      <c r="BA29" s="1111"/>
      <c r="BB29" s="1111"/>
      <c r="BC29" s="1111"/>
      <c r="BD29" s="1111"/>
      <c r="BE29" s="1101"/>
      <c r="BF29" s="1101"/>
      <c r="BG29" s="1101"/>
      <c r="BH29" s="1101"/>
      <c r="BI29" s="1102"/>
      <c r="BJ29" s="232"/>
      <c r="BK29" s="232"/>
      <c r="BL29" s="232"/>
      <c r="BM29" s="232"/>
      <c r="BN29" s="232"/>
      <c r="BO29" s="245"/>
      <c r="BP29" s="245"/>
      <c r="BQ29" s="242"/>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2884</v>
      </c>
      <c r="R30" s="1113"/>
      <c r="S30" s="1113"/>
      <c r="T30" s="1113"/>
      <c r="U30" s="1113"/>
      <c r="V30" s="1113">
        <v>2691</v>
      </c>
      <c r="W30" s="1113"/>
      <c r="X30" s="1113"/>
      <c r="Y30" s="1113"/>
      <c r="Z30" s="1113"/>
      <c r="AA30" s="1113">
        <v>193</v>
      </c>
      <c r="AB30" s="1113"/>
      <c r="AC30" s="1113"/>
      <c r="AD30" s="1113"/>
      <c r="AE30" s="1114"/>
      <c r="AF30" s="1088">
        <v>193</v>
      </c>
      <c r="AG30" s="1089"/>
      <c r="AH30" s="1089"/>
      <c r="AI30" s="1089"/>
      <c r="AJ30" s="1090"/>
      <c r="AK30" s="1049">
        <v>403</v>
      </c>
      <c r="AL30" s="1040"/>
      <c r="AM30" s="1040"/>
      <c r="AN30" s="1040"/>
      <c r="AO30" s="1040"/>
      <c r="AP30" s="1040" t="s">
        <v>570</v>
      </c>
      <c r="AQ30" s="1040"/>
      <c r="AR30" s="1040"/>
      <c r="AS30" s="1040"/>
      <c r="AT30" s="1040"/>
      <c r="AU30" s="1040" t="s">
        <v>570</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15</v>
      </c>
      <c r="R31" s="1113"/>
      <c r="S31" s="1113"/>
      <c r="T31" s="1113"/>
      <c r="U31" s="1113"/>
      <c r="V31" s="1113">
        <v>14</v>
      </c>
      <c r="W31" s="1113"/>
      <c r="X31" s="1113"/>
      <c r="Y31" s="1113"/>
      <c r="Z31" s="1113"/>
      <c r="AA31" s="1113">
        <v>1</v>
      </c>
      <c r="AB31" s="1113"/>
      <c r="AC31" s="1113"/>
      <c r="AD31" s="1113"/>
      <c r="AE31" s="1114"/>
      <c r="AF31" s="1088">
        <v>1</v>
      </c>
      <c r="AG31" s="1089"/>
      <c r="AH31" s="1089"/>
      <c r="AI31" s="1089"/>
      <c r="AJ31" s="1090"/>
      <c r="AK31" s="1049">
        <v>15</v>
      </c>
      <c r="AL31" s="1040"/>
      <c r="AM31" s="1040"/>
      <c r="AN31" s="1040"/>
      <c r="AO31" s="1040"/>
      <c r="AP31" s="1040" t="s">
        <v>570</v>
      </c>
      <c r="AQ31" s="1040"/>
      <c r="AR31" s="1040"/>
      <c r="AS31" s="1040"/>
      <c r="AT31" s="1040"/>
      <c r="AU31" s="1040" t="s">
        <v>570</v>
      </c>
      <c r="AV31" s="1040"/>
      <c r="AW31" s="1040"/>
      <c r="AX31" s="1040"/>
      <c r="AY31" s="1040"/>
      <c r="AZ31" s="1111" t="s">
        <v>570</v>
      </c>
      <c r="BA31" s="1111"/>
      <c r="BB31" s="1111"/>
      <c r="BC31" s="1111"/>
      <c r="BD31" s="1111"/>
      <c r="BE31" s="1101"/>
      <c r="BF31" s="1101"/>
      <c r="BG31" s="1101"/>
      <c r="BH31" s="1101"/>
      <c r="BI31" s="1102"/>
      <c r="BJ31" s="232"/>
      <c r="BK31" s="232"/>
      <c r="BL31" s="232"/>
      <c r="BM31" s="232"/>
      <c r="BN31" s="232"/>
      <c r="BO31" s="245"/>
      <c r="BP31" s="245"/>
      <c r="BQ31" s="242"/>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818</v>
      </c>
      <c r="R32" s="1113"/>
      <c r="S32" s="1113"/>
      <c r="T32" s="1113"/>
      <c r="U32" s="1113"/>
      <c r="V32" s="1113">
        <v>781</v>
      </c>
      <c r="W32" s="1113"/>
      <c r="X32" s="1113"/>
      <c r="Y32" s="1113"/>
      <c r="Z32" s="1113"/>
      <c r="AA32" s="1113">
        <v>37</v>
      </c>
      <c r="AB32" s="1113"/>
      <c r="AC32" s="1113"/>
      <c r="AD32" s="1113"/>
      <c r="AE32" s="1114"/>
      <c r="AF32" s="1088">
        <v>701</v>
      </c>
      <c r="AG32" s="1089"/>
      <c r="AH32" s="1089"/>
      <c r="AI32" s="1089"/>
      <c r="AJ32" s="1090"/>
      <c r="AK32" s="1049">
        <v>5</v>
      </c>
      <c r="AL32" s="1040"/>
      <c r="AM32" s="1040"/>
      <c r="AN32" s="1040"/>
      <c r="AO32" s="1040"/>
      <c r="AP32" s="1040">
        <v>1589</v>
      </c>
      <c r="AQ32" s="1040"/>
      <c r="AR32" s="1040"/>
      <c r="AS32" s="1040"/>
      <c r="AT32" s="1040"/>
      <c r="AU32" s="1040" t="s">
        <v>570</v>
      </c>
      <c r="AV32" s="1040"/>
      <c r="AW32" s="1040"/>
      <c r="AX32" s="1040"/>
      <c r="AY32" s="1040"/>
      <c r="AZ32" s="1111" t="s">
        <v>570</v>
      </c>
      <c r="BA32" s="1111"/>
      <c r="BB32" s="1111"/>
      <c r="BC32" s="1111"/>
      <c r="BD32" s="1111"/>
      <c r="BE32" s="1101" t="s">
        <v>404</v>
      </c>
      <c r="BF32" s="1101"/>
      <c r="BG32" s="1101"/>
      <c r="BH32" s="1101"/>
      <c r="BI32" s="1102"/>
      <c r="BJ32" s="232"/>
      <c r="BK32" s="232"/>
      <c r="BL32" s="232"/>
      <c r="BM32" s="232"/>
      <c r="BN32" s="232"/>
      <c r="BO32" s="245"/>
      <c r="BP32" s="245"/>
      <c r="BQ32" s="242"/>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thickBot="1" x14ac:dyDescent="0.2">
      <c r="A33" s="246">
        <v>6</v>
      </c>
      <c r="B33" s="1106" t="s">
        <v>405</v>
      </c>
      <c r="C33" s="1107"/>
      <c r="D33" s="1107"/>
      <c r="E33" s="1107"/>
      <c r="F33" s="1107"/>
      <c r="G33" s="1107"/>
      <c r="H33" s="1107"/>
      <c r="I33" s="1107"/>
      <c r="J33" s="1107"/>
      <c r="K33" s="1107"/>
      <c r="L33" s="1107"/>
      <c r="M33" s="1107"/>
      <c r="N33" s="1107"/>
      <c r="O33" s="1107"/>
      <c r="P33" s="1108"/>
      <c r="Q33" s="1112">
        <v>1438</v>
      </c>
      <c r="R33" s="1113"/>
      <c r="S33" s="1113"/>
      <c r="T33" s="1113"/>
      <c r="U33" s="1113"/>
      <c r="V33" s="1113">
        <v>1354</v>
      </c>
      <c r="W33" s="1113"/>
      <c r="X33" s="1113"/>
      <c r="Y33" s="1113"/>
      <c r="Z33" s="1113"/>
      <c r="AA33" s="1113">
        <v>84</v>
      </c>
      <c r="AB33" s="1113"/>
      <c r="AC33" s="1113"/>
      <c r="AD33" s="1113"/>
      <c r="AE33" s="1114"/>
      <c r="AF33" s="1088">
        <v>84</v>
      </c>
      <c r="AG33" s="1089"/>
      <c r="AH33" s="1089"/>
      <c r="AI33" s="1089"/>
      <c r="AJ33" s="1090"/>
      <c r="AK33" s="1049">
        <v>606</v>
      </c>
      <c r="AL33" s="1040"/>
      <c r="AM33" s="1040"/>
      <c r="AN33" s="1040"/>
      <c r="AO33" s="1040"/>
      <c r="AP33" s="1040">
        <v>11313</v>
      </c>
      <c r="AQ33" s="1040"/>
      <c r="AR33" s="1040"/>
      <c r="AS33" s="1040"/>
      <c r="AT33" s="1040"/>
      <c r="AU33" s="1040">
        <v>7908</v>
      </c>
      <c r="AV33" s="1040"/>
      <c r="AW33" s="1040"/>
      <c r="AX33" s="1040"/>
      <c r="AY33" s="1040"/>
      <c r="AZ33" s="1111" t="s">
        <v>570</v>
      </c>
      <c r="BA33" s="1111"/>
      <c r="BB33" s="1111"/>
      <c r="BC33" s="1111"/>
      <c r="BD33" s="1111"/>
      <c r="BE33" s="1101" t="s">
        <v>406</v>
      </c>
      <c r="BF33" s="1101"/>
      <c r="BG33" s="1101"/>
      <c r="BH33" s="1101"/>
      <c r="BI33" s="1102"/>
      <c r="BJ33" s="232"/>
      <c r="BK33" s="232"/>
      <c r="BL33" s="232"/>
      <c r="BM33" s="232"/>
      <c r="BN33" s="232"/>
      <c r="BO33" s="245"/>
      <c r="BP33" s="245"/>
      <c r="BQ33" s="242"/>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hidden="1"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hidden="1"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hidden="1"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hidden="1"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hidden="1"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hidden="1"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hidden="1"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hidden="1"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hidden="1"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hidden="1"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hidden="1"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hidden="1"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hidden="1"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hidden="1"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hidden="1"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hidden="1"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hidden="1"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hidden="1"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hidden="1"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hidden="1"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hidden="1"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hidden="1"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hidden="1"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hidden="1"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hidden="1"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hidden="1"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hidden="1"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hidden="1"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1625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388</v>
      </c>
      <c r="BK63" s="1020"/>
      <c r="BL63" s="1020"/>
      <c r="BM63" s="1020"/>
      <c r="BN63" s="1096"/>
      <c r="BO63" s="245"/>
      <c r="BP63" s="245"/>
      <c r="BQ63" s="242"/>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393</v>
      </c>
      <c r="AB66" s="1071"/>
      <c r="AC66" s="1071"/>
      <c r="AD66" s="1071"/>
      <c r="AE66" s="1072"/>
      <c r="AF66" s="1076" t="s">
        <v>413</v>
      </c>
      <c r="AG66" s="1077"/>
      <c r="AH66" s="1077"/>
      <c r="AI66" s="1077"/>
      <c r="AJ66" s="1078"/>
      <c r="AK66" s="1070" t="s">
        <v>395</v>
      </c>
      <c r="AL66" s="1065"/>
      <c r="AM66" s="1065"/>
      <c r="AN66" s="1065"/>
      <c r="AO66" s="1066"/>
      <c r="AP66" s="1070" t="s">
        <v>396</v>
      </c>
      <c r="AQ66" s="1071"/>
      <c r="AR66" s="1071"/>
      <c r="AS66" s="1071"/>
      <c r="AT66" s="1072"/>
      <c r="AU66" s="1070" t="s">
        <v>414</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4697</v>
      </c>
      <c r="R68" s="1051"/>
      <c r="S68" s="1051"/>
      <c r="T68" s="1051"/>
      <c r="U68" s="1051"/>
      <c r="V68" s="1051">
        <v>4682</v>
      </c>
      <c r="W68" s="1051"/>
      <c r="X68" s="1051"/>
      <c r="Y68" s="1051"/>
      <c r="Z68" s="1051"/>
      <c r="AA68" s="1051">
        <v>15</v>
      </c>
      <c r="AB68" s="1051"/>
      <c r="AC68" s="1051"/>
      <c r="AD68" s="1051"/>
      <c r="AE68" s="1051"/>
      <c r="AF68" s="1051">
        <v>15</v>
      </c>
      <c r="AG68" s="1051"/>
      <c r="AH68" s="1051"/>
      <c r="AI68" s="1051"/>
      <c r="AJ68" s="1051"/>
      <c r="AK68" s="1051" t="s">
        <v>570</v>
      </c>
      <c r="AL68" s="1051"/>
      <c r="AM68" s="1051"/>
      <c r="AN68" s="1051"/>
      <c r="AO68" s="1051"/>
      <c r="AP68" s="1051" t="s">
        <v>570</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13791</v>
      </c>
      <c r="R69" s="1040"/>
      <c r="S69" s="1040"/>
      <c r="T69" s="1040"/>
      <c r="U69" s="1040"/>
      <c r="V69" s="1040">
        <v>13536</v>
      </c>
      <c r="W69" s="1040"/>
      <c r="X69" s="1040"/>
      <c r="Y69" s="1040"/>
      <c r="Z69" s="1040"/>
      <c r="AA69" s="1040">
        <v>256</v>
      </c>
      <c r="AB69" s="1040"/>
      <c r="AC69" s="1040"/>
      <c r="AD69" s="1040"/>
      <c r="AE69" s="1040"/>
      <c r="AF69" s="1040">
        <v>256</v>
      </c>
      <c r="AG69" s="1040"/>
      <c r="AH69" s="1040"/>
      <c r="AI69" s="1040"/>
      <c r="AJ69" s="1040"/>
      <c r="AK69" s="1040">
        <v>60</v>
      </c>
      <c r="AL69" s="1040"/>
      <c r="AM69" s="1040"/>
      <c r="AN69" s="1040"/>
      <c r="AO69" s="1040"/>
      <c r="AP69" s="1040">
        <v>5317</v>
      </c>
      <c r="AQ69" s="1040"/>
      <c r="AR69" s="1040"/>
      <c r="AS69" s="1040"/>
      <c r="AT69" s="1040"/>
      <c r="AU69" s="1040">
        <v>624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121</v>
      </c>
      <c r="R70" s="1040"/>
      <c r="S70" s="1040"/>
      <c r="T70" s="1040"/>
      <c r="U70" s="1040"/>
      <c r="V70" s="1040">
        <v>117</v>
      </c>
      <c r="W70" s="1040"/>
      <c r="X70" s="1040"/>
      <c r="Y70" s="1040"/>
      <c r="Z70" s="1040"/>
      <c r="AA70" s="1040">
        <v>4</v>
      </c>
      <c r="AB70" s="1040"/>
      <c r="AC70" s="1040"/>
      <c r="AD70" s="1040"/>
      <c r="AE70" s="1040"/>
      <c r="AF70" s="1040">
        <v>4</v>
      </c>
      <c r="AG70" s="1040"/>
      <c r="AH70" s="1040"/>
      <c r="AI70" s="1040"/>
      <c r="AJ70" s="1040"/>
      <c r="AK70" s="1040">
        <v>21</v>
      </c>
      <c r="AL70" s="1040"/>
      <c r="AM70" s="1040"/>
      <c r="AN70" s="1040"/>
      <c r="AO70" s="1040"/>
      <c r="AP70" s="1040" t="s">
        <v>570</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233</v>
      </c>
      <c r="R71" s="1040"/>
      <c r="S71" s="1040"/>
      <c r="T71" s="1040"/>
      <c r="U71" s="1040"/>
      <c r="V71" s="1040">
        <v>233</v>
      </c>
      <c r="W71" s="1040"/>
      <c r="X71" s="1040"/>
      <c r="Y71" s="1040"/>
      <c r="Z71" s="1040"/>
      <c r="AA71" s="1040" t="s">
        <v>570</v>
      </c>
      <c r="AB71" s="1040"/>
      <c r="AC71" s="1040"/>
      <c r="AD71" s="1040"/>
      <c r="AE71" s="1040"/>
      <c r="AF71" s="1040" t="s">
        <v>570</v>
      </c>
      <c r="AG71" s="1040"/>
      <c r="AH71" s="1040"/>
      <c r="AI71" s="1040"/>
      <c r="AJ71" s="1040"/>
      <c r="AK71" s="1040">
        <v>1</v>
      </c>
      <c r="AL71" s="1040"/>
      <c r="AM71" s="1040"/>
      <c r="AN71" s="1040"/>
      <c r="AO71" s="1040"/>
      <c r="AP71" s="1040" t="s">
        <v>570</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3469</v>
      </c>
      <c r="R72" s="1040"/>
      <c r="S72" s="1040"/>
      <c r="T72" s="1040"/>
      <c r="U72" s="1040"/>
      <c r="V72" s="1040">
        <v>3291</v>
      </c>
      <c r="W72" s="1040"/>
      <c r="X72" s="1040"/>
      <c r="Y72" s="1040"/>
      <c r="Z72" s="1040"/>
      <c r="AA72" s="1040">
        <v>178</v>
      </c>
      <c r="AB72" s="1040"/>
      <c r="AC72" s="1040"/>
      <c r="AD72" s="1040"/>
      <c r="AE72" s="1040"/>
      <c r="AF72" s="1040">
        <v>1962</v>
      </c>
      <c r="AG72" s="1040"/>
      <c r="AH72" s="1040"/>
      <c r="AI72" s="1040"/>
      <c r="AJ72" s="1040"/>
      <c r="AK72" s="1040">
        <v>321</v>
      </c>
      <c r="AL72" s="1040"/>
      <c r="AM72" s="1040"/>
      <c r="AN72" s="1040"/>
      <c r="AO72" s="1040"/>
      <c r="AP72" s="1040">
        <v>1618</v>
      </c>
      <c r="AQ72" s="1040"/>
      <c r="AR72" s="1040"/>
      <c r="AS72" s="1040"/>
      <c r="AT72" s="1040"/>
      <c r="AU72" s="1040">
        <v>418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191</v>
      </c>
      <c r="R73" s="1040"/>
      <c r="S73" s="1040"/>
      <c r="T73" s="1040"/>
      <c r="U73" s="1040"/>
      <c r="V73" s="1040">
        <v>108</v>
      </c>
      <c r="W73" s="1040"/>
      <c r="X73" s="1040"/>
      <c r="Y73" s="1040"/>
      <c r="Z73" s="1040"/>
      <c r="AA73" s="1040">
        <v>83</v>
      </c>
      <c r="AB73" s="1040"/>
      <c r="AC73" s="1040"/>
      <c r="AD73" s="1040"/>
      <c r="AE73" s="1040"/>
      <c r="AF73" s="1040">
        <v>83</v>
      </c>
      <c r="AG73" s="1040"/>
      <c r="AH73" s="1040"/>
      <c r="AI73" s="1040"/>
      <c r="AJ73" s="1040"/>
      <c r="AK73" s="1040" t="s">
        <v>570</v>
      </c>
      <c r="AL73" s="1040"/>
      <c r="AM73" s="1040"/>
      <c r="AN73" s="1040"/>
      <c r="AO73" s="1040"/>
      <c r="AP73" s="1040" t="s">
        <v>570</v>
      </c>
      <c r="AQ73" s="1040"/>
      <c r="AR73" s="1040"/>
      <c r="AS73" s="1040"/>
      <c r="AT73" s="1040"/>
      <c r="AU73" s="1040" t="s">
        <v>570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579</v>
      </c>
      <c r="C74" s="1044"/>
      <c r="D74" s="1044"/>
      <c r="E74" s="1044"/>
      <c r="F74" s="1044"/>
      <c r="G74" s="1044"/>
      <c r="H74" s="1044"/>
      <c r="I74" s="1044"/>
      <c r="J74" s="1044"/>
      <c r="K74" s="1044"/>
      <c r="L74" s="1044"/>
      <c r="M74" s="1044"/>
      <c r="N74" s="1044"/>
      <c r="O74" s="1044"/>
      <c r="P74" s="1045"/>
      <c r="Q74" s="1046">
        <v>4254</v>
      </c>
      <c r="R74" s="1040"/>
      <c r="S74" s="1040"/>
      <c r="T74" s="1040"/>
      <c r="U74" s="1040"/>
      <c r="V74" s="1040">
        <v>4254</v>
      </c>
      <c r="W74" s="1040"/>
      <c r="X74" s="1040"/>
      <c r="Y74" s="1040"/>
      <c r="Z74" s="1040"/>
      <c r="AA74" s="1040" t="s">
        <v>570</v>
      </c>
      <c r="AB74" s="1040"/>
      <c r="AC74" s="1040"/>
      <c r="AD74" s="1040"/>
      <c r="AE74" s="1040"/>
      <c r="AF74" s="1040" t="s">
        <v>570</v>
      </c>
      <c r="AG74" s="1040"/>
      <c r="AH74" s="1040"/>
      <c r="AI74" s="1040"/>
      <c r="AJ74" s="1040"/>
      <c r="AK74" s="1040">
        <v>126</v>
      </c>
      <c r="AL74" s="1040"/>
      <c r="AM74" s="1040"/>
      <c r="AN74" s="1040"/>
      <c r="AO74" s="1040"/>
      <c r="AP74" s="1040" t="s">
        <v>570</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hidden="1"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hidden="1"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hidden="1"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hidden="1"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hidden="1"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hidden="1"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hidden="1"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hidden="1"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hidden="1"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hidden="1"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hidden="1"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hidden="1"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hidden="1"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2320</v>
      </c>
      <c r="AG88" s="1028"/>
      <c r="AH88" s="1028"/>
      <c r="AI88" s="1028"/>
      <c r="AJ88" s="1028"/>
      <c r="AK88" s="1032"/>
      <c r="AL88" s="1032"/>
      <c r="AM88" s="1032"/>
      <c r="AN88" s="1032"/>
      <c r="AO88" s="1032"/>
      <c r="AP88" s="1028">
        <v>6935</v>
      </c>
      <c r="AQ88" s="1028"/>
      <c r="AR88" s="1028"/>
      <c r="AS88" s="1028"/>
      <c r="AT88" s="1028"/>
      <c r="AU88" s="1028">
        <v>1042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305</v>
      </c>
      <c r="AG109" s="963"/>
      <c r="AH109" s="963"/>
      <c r="AI109" s="963"/>
      <c r="AJ109" s="964"/>
      <c r="AK109" s="965" t="s">
        <v>304</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305</v>
      </c>
      <c r="BW109" s="963"/>
      <c r="BX109" s="963"/>
      <c r="BY109" s="963"/>
      <c r="BZ109" s="964"/>
      <c r="CA109" s="965" t="s">
        <v>304</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305</v>
      </c>
      <c r="DM109" s="963"/>
      <c r="DN109" s="963"/>
      <c r="DO109" s="963"/>
      <c r="DP109" s="964"/>
      <c r="DQ109" s="965" t="s">
        <v>304</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1210930</v>
      </c>
      <c r="AB110" s="956"/>
      <c r="AC110" s="956"/>
      <c r="AD110" s="956"/>
      <c r="AE110" s="957"/>
      <c r="AF110" s="958">
        <v>1220204</v>
      </c>
      <c r="AG110" s="956"/>
      <c r="AH110" s="956"/>
      <c r="AI110" s="956"/>
      <c r="AJ110" s="957"/>
      <c r="AK110" s="958">
        <v>1183404</v>
      </c>
      <c r="AL110" s="956"/>
      <c r="AM110" s="956"/>
      <c r="AN110" s="956"/>
      <c r="AO110" s="957"/>
      <c r="AP110" s="959">
        <v>20</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11012904</v>
      </c>
      <c r="BR110" s="903"/>
      <c r="BS110" s="903"/>
      <c r="BT110" s="903"/>
      <c r="BU110" s="903"/>
      <c r="BV110" s="903">
        <v>11532144</v>
      </c>
      <c r="BW110" s="903"/>
      <c r="BX110" s="903"/>
      <c r="BY110" s="903"/>
      <c r="BZ110" s="903"/>
      <c r="CA110" s="903">
        <v>12872392</v>
      </c>
      <c r="CB110" s="903"/>
      <c r="CC110" s="903"/>
      <c r="CD110" s="903"/>
      <c r="CE110" s="903"/>
      <c r="CF110" s="927">
        <v>218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432</v>
      </c>
      <c r="DM110" s="903"/>
      <c r="DN110" s="903"/>
      <c r="DO110" s="903"/>
      <c r="DP110" s="903"/>
      <c r="DQ110" s="903" t="s">
        <v>433</v>
      </c>
      <c r="DR110" s="903"/>
      <c r="DS110" s="903"/>
      <c r="DT110" s="903"/>
      <c r="DU110" s="903"/>
      <c r="DV110" s="904" t="s">
        <v>432</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388</v>
      </c>
      <c r="AB111" s="984"/>
      <c r="AC111" s="984"/>
      <c r="AD111" s="984"/>
      <c r="AE111" s="985"/>
      <c r="AF111" s="986" t="s">
        <v>388</v>
      </c>
      <c r="AG111" s="984"/>
      <c r="AH111" s="984"/>
      <c r="AI111" s="984"/>
      <c r="AJ111" s="985"/>
      <c r="AK111" s="986" t="s">
        <v>388</v>
      </c>
      <c r="AL111" s="984"/>
      <c r="AM111" s="984"/>
      <c r="AN111" s="984"/>
      <c r="AO111" s="985"/>
      <c r="AP111" s="987" t="s">
        <v>435</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209278</v>
      </c>
      <c r="BR111" s="875"/>
      <c r="BS111" s="875"/>
      <c r="BT111" s="875"/>
      <c r="BU111" s="875"/>
      <c r="BV111" s="875" t="s">
        <v>388</v>
      </c>
      <c r="BW111" s="875"/>
      <c r="BX111" s="875"/>
      <c r="BY111" s="875"/>
      <c r="BZ111" s="875"/>
      <c r="CA111" s="875" t="s">
        <v>431</v>
      </c>
      <c r="CB111" s="875"/>
      <c r="CC111" s="875"/>
      <c r="CD111" s="875"/>
      <c r="CE111" s="875"/>
      <c r="CF111" s="936" t="s">
        <v>431</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388</v>
      </c>
      <c r="DM111" s="875"/>
      <c r="DN111" s="875"/>
      <c r="DO111" s="875"/>
      <c r="DP111" s="875"/>
      <c r="DQ111" s="875" t="s">
        <v>388</v>
      </c>
      <c r="DR111" s="875"/>
      <c r="DS111" s="875"/>
      <c r="DT111" s="875"/>
      <c r="DU111" s="875"/>
      <c r="DV111" s="852" t="s">
        <v>433</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388</v>
      </c>
      <c r="AG112" s="838"/>
      <c r="AH112" s="838"/>
      <c r="AI112" s="838"/>
      <c r="AJ112" s="839"/>
      <c r="AK112" s="840" t="s">
        <v>435</v>
      </c>
      <c r="AL112" s="838"/>
      <c r="AM112" s="838"/>
      <c r="AN112" s="838"/>
      <c r="AO112" s="839"/>
      <c r="AP112" s="885" t="s">
        <v>431</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7495894</v>
      </c>
      <c r="BR112" s="875"/>
      <c r="BS112" s="875"/>
      <c r="BT112" s="875"/>
      <c r="BU112" s="875"/>
      <c r="BV112" s="875">
        <v>7305289</v>
      </c>
      <c r="BW112" s="875"/>
      <c r="BX112" s="875"/>
      <c r="BY112" s="875"/>
      <c r="BZ112" s="875"/>
      <c r="CA112" s="875">
        <v>7907904</v>
      </c>
      <c r="CB112" s="875"/>
      <c r="CC112" s="875"/>
      <c r="CD112" s="875"/>
      <c r="CE112" s="875"/>
      <c r="CF112" s="936">
        <v>133.9</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388</v>
      </c>
      <c r="DH112" s="875"/>
      <c r="DI112" s="875"/>
      <c r="DJ112" s="875"/>
      <c r="DK112" s="875"/>
      <c r="DL112" s="875" t="s">
        <v>432</v>
      </c>
      <c r="DM112" s="875"/>
      <c r="DN112" s="875"/>
      <c r="DO112" s="875"/>
      <c r="DP112" s="875"/>
      <c r="DQ112" s="875" t="s">
        <v>388</v>
      </c>
      <c r="DR112" s="875"/>
      <c r="DS112" s="875"/>
      <c r="DT112" s="875"/>
      <c r="DU112" s="875"/>
      <c r="DV112" s="852" t="s">
        <v>388</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402109</v>
      </c>
      <c r="AB113" s="984"/>
      <c r="AC113" s="984"/>
      <c r="AD113" s="984"/>
      <c r="AE113" s="985"/>
      <c r="AF113" s="986">
        <v>416392</v>
      </c>
      <c r="AG113" s="984"/>
      <c r="AH113" s="984"/>
      <c r="AI113" s="984"/>
      <c r="AJ113" s="985"/>
      <c r="AK113" s="986">
        <v>494523</v>
      </c>
      <c r="AL113" s="984"/>
      <c r="AM113" s="984"/>
      <c r="AN113" s="984"/>
      <c r="AO113" s="985"/>
      <c r="AP113" s="987">
        <v>8.4</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1148162</v>
      </c>
      <c r="BR113" s="875"/>
      <c r="BS113" s="875"/>
      <c r="BT113" s="875"/>
      <c r="BU113" s="875"/>
      <c r="BV113" s="875">
        <v>1063602</v>
      </c>
      <c r="BW113" s="875"/>
      <c r="BX113" s="875"/>
      <c r="BY113" s="875"/>
      <c r="BZ113" s="875"/>
      <c r="CA113" s="875">
        <v>1042358</v>
      </c>
      <c r="CB113" s="875"/>
      <c r="CC113" s="875"/>
      <c r="CD113" s="875"/>
      <c r="CE113" s="875"/>
      <c r="CF113" s="936">
        <v>17.7</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388</v>
      </c>
      <c r="DH113" s="838"/>
      <c r="DI113" s="838"/>
      <c r="DJ113" s="838"/>
      <c r="DK113" s="839"/>
      <c r="DL113" s="840" t="s">
        <v>388</v>
      </c>
      <c r="DM113" s="838"/>
      <c r="DN113" s="838"/>
      <c r="DO113" s="838"/>
      <c r="DP113" s="839"/>
      <c r="DQ113" s="840" t="s">
        <v>388</v>
      </c>
      <c r="DR113" s="838"/>
      <c r="DS113" s="838"/>
      <c r="DT113" s="838"/>
      <c r="DU113" s="839"/>
      <c r="DV113" s="885" t="s">
        <v>388</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98655</v>
      </c>
      <c r="AB114" s="838"/>
      <c r="AC114" s="838"/>
      <c r="AD114" s="838"/>
      <c r="AE114" s="839"/>
      <c r="AF114" s="840">
        <v>112027</v>
      </c>
      <c r="AG114" s="838"/>
      <c r="AH114" s="838"/>
      <c r="AI114" s="838"/>
      <c r="AJ114" s="839"/>
      <c r="AK114" s="840">
        <v>141909</v>
      </c>
      <c r="AL114" s="838"/>
      <c r="AM114" s="838"/>
      <c r="AN114" s="838"/>
      <c r="AO114" s="839"/>
      <c r="AP114" s="885">
        <v>2.4</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2368912</v>
      </c>
      <c r="BR114" s="875"/>
      <c r="BS114" s="875"/>
      <c r="BT114" s="875"/>
      <c r="BU114" s="875"/>
      <c r="BV114" s="875">
        <v>2326093</v>
      </c>
      <c r="BW114" s="875"/>
      <c r="BX114" s="875"/>
      <c r="BY114" s="875"/>
      <c r="BZ114" s="875"/>
      <c r="CA114" s="875">
        <v>2244762</v>
      </c>
      <c r="CB114" s="875"/>
      <c r="CC114" s="875"/>
      <c r="CD114" s="875"/>
      <c r="CE114" s="875"/>
      <c r="CF114" s="936">
        <v>38</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388</v>
      </c>
      <c r="DH114" s="838"/>
      <c r="DI114" s="838"/>
      <c r="DJ114" s="838"/>
      <c r="DK114" s="839"/>
      <c r="DL114" s="840" t="s">
        <v>432</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388</v>
      </c>
      <c r="AB115" s="984"/>
      <c r="AC115" s="984"/>
      <c r="AD115" s="984"/>
      <c r="AE115" s="985"/>
      <c r="AF115" s="986" t="s">
        <v>388</v>
      </c>
      <c r="AG115" s="984"/>
      <c r="AH115" s="984"/>
      <c r="AI115" s="984"/>
      <c r="AJ115" s="985"/>
      <c r="AK115" s="986" t="s">
        <v>431</v>
      </c>
      <c r="AL115" s="984"/>
      <c r="AM115" s="984"/>
      <c r="AN115" s="984"/>
      <c r="AO115" s="985"/>
      <c r="AP115" s="987" t="s">
        <v>432</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388</v>
      </c>
      <c r="BR115" s="875"/>
      <c r="BS115" s="875"/>
      <c r="BT115" s="875"/>
      <c r="BU115" s="875"/>
      <c r="BV115" s="875" t="s">
        <v>431</v>
      </c>
      <c r="BW115" s="875"/>
      <c r="BX115" s="875"/>
      <c r="BY115" s="875"/>
      <c r="BZ115" s="875"/>
      <c r="CA115" s="875" t="s">
        <v>432</v>
      </c>
      <c r="CB115" s="875"/>
      <c r="CC115" s="875"/>
      <c r="CD115" s="875"/>
      <c r="CE115" s="875"/>
      <c r="CF115" s="936" t="s">
        <v>388</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209278</v>
      </c>
      <c r="DH115" s="838"/>
      <c r="DI115" s="838"/>
      <c r="DJ115" s="838"/>
      <c r="DK115" s="839"/>
      <c r="DL115" s="840" t="s">
        <v>433</v>
      </c>
      <c r="DM115" s="838"/>
      <c r="DN115" s="838"/>
      <c r="DO115" s="838"/>
      <c r="DP115" s="839"/>
      <c r="DQ115" s="840" t="s">
        <v>432</v>
      </c>
      <c r="DR115" s="838"/>
      <c r="DS115" s="838"/>
      <c r="DT115" s="838"/>
      <c r="DU115" s="839"/>
      <c r="DV115" s="885" t="s">
        <v>388</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388</v>
      </c>
      <c r="AB116" s="838"/>
      <c r="AC116" s="838"/>
      <c r="AD116" s="838"/>
      <c r="AE116" s="839"/>
      <c r="AF116" s="840" t="s">
        <v>432</v>
      </c>
      <c r="AG116" s="838"/>
      <c r="AH116" s="838"/>
      <c r="AI116" s="838"/>
      <c r="AJ116" s="839"/>
      <c r="AK116" s="840" t="s">
        <v>388</v>
      </c>
      <c r="AL116" s="838"/>
      <c r="AM116" s="838"/>
      <c r="AN116" s="838"/>
      <c r="AO116" s="839"/>
      <c r="AP116" s="885" t="s">
        <v>435</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388</v>
      </c>
      <c r="BR116" s="875"/>
      <c r="BS116" s="875"/>
      <c r="BT116" s="875"/>
      <c r="BU116" s="875"/>
      <c r="BV116" s="875" t="s">
        <v>432</v>
      </c>
      <c r="BW116" s="875"/>
      <c r="BX116" s="875"/>
      <c r="BY116" s="875"/>
      <c r="BZ116" s="875"/>
      <c r="CA116" s="875" t="s">
        <v>432</v>
      </c>
      <c r="CB116" s="875"/>
      <c r="CC116" s="875"/>
      <c r="CD116" s="875"/>
      <c r="CE116" s="875"/>
      <c r="CF116" s="936" t="s">
        <v>388</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388</v>
      </c>
      <c r="DH116" s="838"/>
      <c r="DI116" s="838"/>
      <c r="DJ116" s="838"/>
      <c r="DK116" s="839"/>
      <c r="DL116" s="840" t="s">
        <v>388</v>
      </c>
      <c r="DM116" s="838"/>
      <c r="DN116" s="838"/>
      <c r="DO116" s="838"/>
      <c r="DP116" s="839"/>
      <c r="DQ116" s="840" t="s">
        <v>388</v>
      </c>
      <c r="DR116" s="838"/>
      <c r="DS116" s="838"/>
      <c r="DT116" s="838"/>
      <c r="DU116" s="839"/>
      <c r="DV116" s="885" t="s">
        <v>432</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1711694</v>
      </c>
      <c r="AB117" s="970"/>
      <c r="AC117" s="970"/>
      <c r="AD117" s="970"/>
      <c r="AE117" s="971"/>
      <c r="AF117" s="972">
        <v>1748623</v>
      </c>
      <c r="AG117" s="970"/>
      <c r="AH117" s="970"/>
      <c r="AI117" s="970"/>
      <c r="AJ117" s="971"/>
      <c r="AK117" s="972">
        <v>1819836</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388</v>
      </c>
      <c r="BR117" s="875"/>
      <c r="BS117" s="875"/>
      <c r="BT117" s="875"/>
      <c r="BU117" s="875"/>
      <c r="BV117" s="875" t="s">
        <v>432</v>
      </c>
      <c r="BW117" s="875"/>
      <c r="BX117" s="875"/>
      <c r="BY117" s="875"/>
      <c r="BZ117" s="875"/>
      <c r="CA117" s="875" t="s">
        <v>432</v>
      </c>
      <c r="CB117" s="875"/>
      <c r="CC117" s="875"/>
      <c r="CD117" s="875"/>
      <c r="CE117" s="875"/>
      <c r="CF117" s="936" t="s">
        <v>432</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432</v>
      </c>
      <c r="DM117" s="838"/>
      <c r="DN117" s="838"/>
      <c r="DO117" s="838"/>
      <c r="DP117" s="839"/>
      <c r="DQ117" s="840" t="s">
        <v>432</v>
      </c>
      <c r="DR117" s="838"/>
      <c r="DS117" s="838"/>
      <c r="DT117" s="838"/>
      <c r="DU117" s="839"/>
      <c r="DV117" s="885" t="s">
        <v>388</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305</v>
      </c>
      <c r="AG118" s="963"/>
      <c r="AH118" s="963"/>
      <c r="AI118" s="963"/>
      <c r="AJ118" s="964"/>
      <c r="AK118" s="965" t="s">
        <v>304</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433</v>
      </c>
      <c r="CB118" s="906"/>
      <c r="CC118" s="906"/>
      <c r="CD118" s="906"/>
      <c r="CE118" s="906"/>
      <c r="CF118" s="936" t="s">
        <v>435</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433</v>
      </c>
      <c r="DM118" s="838"/>
      <c r="DN118" s="838"/>
      <c r="DO118" s="838"/>
      <c r="DP118" s="839"/>
      <c r="DQ118" s="840" t="s">
        <v>432</v>
      </c>
      <c r="DR118" s="838"/>
      <c r="DS118" s="838"/>
      <c r="DT118" s="838"/>
      <c r="DU118" s="839"/>
      <c r="DV118" s="885" t="s">
        <v>433</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435</v>
      </c>
      <c r="AG119" s="956"/>
      <c r="AH119" s="956"/>
      <c r="AI119" s="956"/>
      <c r="AJ119" s="957"/>
      <c r="AK119" s="958" t="s">
        <v>435</v>
      </c>
      <c r="AL119" s="956"/>
      <c r="AM119" s="956"/>
      <c r="AN119" s="956"/>
      <c r="AO119" s="957"/>
      <c r="AP119" s="959" t="s">
        <v>432</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459</v>
      </c>
      <c r="BP119" s="939"/>
      <c r="BQ119" s="943">
        <v>22235150</v>
      </c>
      <c r="BR119" s="906"/>
      <c r="BS119" s="906"/>
      <c r="BT119" s="906"/>
      <c r="BU119" s="906"/>
      <c r="BV119" s="906">
        <v>22227128</v>
      </c>
      <c r="BW119" s="906"/>
      <c r="BX119" s="906"/>
      <c r="BY119" s="906"/>
      <c r="BZ119" s="906"/>
      <c r="CA119" s="906">
        <v>24067416</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435</v>
      </c>
      <c r="DM119" s="821"/>
      <c r="DN119" s="821"/>
      <c r="DO119" s="821"/>
      <c r="DP119" s="822"/>
      <c r="DQ119" s="823" t="s">
        <v>433</v>
      </c>
      <c r="DR119" s="821"/>
      <c r="DS119" s="821"/>
      <c r="DT119" s="821"/>
      <c r="DU119" s="822"/>
      <c r="DV119" s="909" t="s">
        <v>388</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435</v>
      </c>
      <c r="AG120" s="838"/>
      <c r="AH120" s="838"/>
      <c r="AI120" s="838"/>
      <c r="AJ120" s="839"/>
      <c r="AK120" s="840" t="s">
        <v>432</v>
      </c>
      <c r="AL120" s="838"/>
      <c r="AM120" s="838"/>
      <c r="AN120" s="838"/>
      <c r="AO120" s="839"/>
      <c r="AP120" s="885" t="s">
        <v>431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3761335</v>
      </c>
      <c r="BR120" s="903"/>
      <c r="BS120" s="903"/>
      <c r="BT120" s="903"/>
      <c r="BU120" s="903"/>
      <c r="BV120" s="903">
        <v>3702127</v>
      </c>
      <c r="BW120" s="903"/>
      <c r="BX120" s="903"/>
      <c r="BY120" s="903"/>
      <c r="BZ120" s="903"/>
      <c r="CA120" s="903">
        <v>3170228</v>
      </c>
      <c r="CB120" s="903"/>
      <c r="CC120" s="903"/>
      <c r="CD120" s="903"/>
      <c r="CE120" s="903"/>
      <c r="CF120" s="927">
        <v>53.7</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7495894</v>
      </c>
      <c r="DH120" s="903"/>
      <c r="DI120" s="903"/>
      <c r="DJ120" s="903"/>
      <c r="DK120" s="903"/>
      <c r="DL120" s="903">
        <v>7305289</v>
      </c>
      <c r="DM120" s="903"/>
      <c r="DN120" s="903"/>
      <c r="DO120" s="903"/>
      <c r="DP120" s="903"/>
      <c r="DQ120" s="903">
        <v>7907904</v>
      </c>
      <c r="DR120" s="903"/>
      <c r="DS120" s="903"/>
      <c r="DT120" s="903"/>
      <c r="DU120" s="903"/>
      <c r="DV120" s="904">
        <v>133.9</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432</v>
      </c>
      <c r="AG121" s="838"/>
      <c r="AH121" s="838"/>
      <c r="AI121" s="838"/>
      <c r="AJ121" s="839"/>
      <c r="AK121" s="840" t="s">
        <v>433</v>
      </c>
      <c r="AL121" s="838"/>
      <c r="AM121" s="838"/>
      <c r="AN121" s="838"/>
      <c r="AO121" s="839"/>
      <c r="AP121" s="885" t="s">
        <v>431</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2107492</v>
      </c>
      <c r="BR121" s="875"/>
      <c r="BS121" s="875"/>
      <c r="BT121" s="875"/>
      <c r="BU121" s="875"/>
      <c r="BV121" s="875">
        <v>2011085</v>
      </c>
      <c r="BW121" s="875"/>
      <c r="BX121" s="875"/>
      <c r="BY121" s="875"/>
      <c r="BZ121" s="875"/>
      <c r="CA121" s="875">
        <v>2321001</v>
      </c>
      <c r="CB121" s="875"/>
      <c r="CC121" s="875"/>
      <c r="CD121" s="875"/>
      <c r="CE121" s="875"/>
      <c r="CF121" s="936">
        <v>39.299999999999997</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t="s">
        <v>433</v>
      </c>
      <c r="DH121" s="875"/>
      <c r="DI121" s="875"/>
      <c r="DJ121" s="875"/>
      <c r="DK121" s="875"/>
      <c r="DL121" s="875" t="s">
        <v>432</v>
      </c>
      <c r="DM121" s="875"/>
      <c r="DN121" s="875"/>
      <c r="DO121" s="875"/>
      <c r="DP121" s="875"/>
      <c r="DQ121" s="875" t="s">
        <v>435</v>
      </c>
      <c r="DR121" s="875"/>
      <c r="DS121" s="875"/>
      <c r="DT121" s="875"/>
      <c r="DU121" s="875"/>
      <c r="DV121" s="852" t="s">
        <v>433</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432</v>
      </c>
      <c r="AG122" s="838"/>
      <c r="AH122" s="838"/>
      <c r="AI122" s="838"/>
      <c r="AJ122" s="839"/>
      <c r="AK122" s="840" t="s">
        <v>432</v>
      </c>
      <c r="AL122" s="838"/>
      <c r="AM122" s="838"/>
      <c r="AN122" s="838"/>
      <c r="AO122" s="839"/>
      <c r="AP122" s="885" t="s">
        <v>432</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14049093</v>
      </c>
      <c r="BR122" s="906"/>
      <c r="BS122" s="906"/>
      <c r="BT122" s="906"/>
      <c r="BU122" s="906"/>
      <c r="BV122" s="906">
        <v>14335971</v>
      </c>
      <c r="BW122" s="906"/>
      <c r="BX122" s="906"/>
      <c r="BY122" s="906"/>
      <c r="BZ122" s="906"/>
      <c r="CA122" s="906">
        <v>14245183</v>
      </c>
      <c r="CB122" s="906"/>
      <c r="CC122" s="906"/>
      <c r="CD122" s="906"/>
      <c r="CE122" s="906"/>
      <c r="CF122" s="907">
        <v>241.2</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431</v>
      </c>
      <c r="DH122" s="875"/>
      <c r="DI122" s="875"/>
      <c r="DJ122" s="875"/>
      <c r="DK122" s="875"/>
      <c r="DL122" s="875" t="s">
        <v>432</v>
      </c>
      <c r="DM122" s="875"/>
      <c r="DN122" s="875"/>
      <c r="DO122" s="875"/>
      <c r="DP122" s="875"/>
      <c r="DQ122" s="875" t="s">
        <v>432</v>
      </c>
      <c r="DR122" s="875"/>
      <c r="DS122" s="875"/>
      <c r="DT122" s="875"/>
      <c r="DU122" s="875"/>
      <c r="DV122" s="852" t="s">
        <v>435</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435</v>
      </c>
      <c r="AG123" s="838"/>
      <c r="AH123" s="838"/>
      <c r="AI123" s="838"/>
      <c r="AJ123" s="839"/>
      <c r="AK123" s="840" t="s">
        <v>432</v>
      </c>
      <c r="AL123" s="838"/>
      <c r="AM123" s="838"/>
      <c r="AN123" s="838"/>
      <c r="AO123" s="839"/>
      <c r="AP123" s="885" t="s">
        <v>435</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470</v>
      </c>
      <c r="BP123" s="939"/>
      <c r="BQ123" s="893">
        <v>19917920</v>
      </c>
      <c r="BR123" s="894"/>
      <c r="BS123" s="894"/>
      <c r="BT123" s="894"/>
      <c r="BU123" s="894"/>
      <c r="BV123" s="894">
        <v>20049183</v>
      </c>
      <c r="BW123" s="894"/>
      <c r="BX123" s="894"/>
      <c r="BY123" s="894"/>
      <c r="BZ123" s="894"/>
      <c r="CA123" s="894">
        <v>19736412</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388</v>
      </c>
      <c r="DH123" s="838"/>
      <c r="DI123" s="838"/>
      <c r="DJ123" s="838"/>
      <c r="DK123" s="839"/>
      <c r="DL123" s="840" t="s">
        <v>388</v>
      </c>
      <c r="DM123" s="838"/>
      <c r="DN123" s="838"/>
      <c r="DO123" s="838"/>
      <c r="DP123" s="839"/>
      <c r="DQ123" s="840" t="s">
        <v>388</v>
      </c>
      <c r="DR123" s="838"/>
      <c r="DS123" s="838"/>
      <c r="DT123" s="838"/>
      <c r="DU123" s="839"/>
      <c r="DV123" s="885" t="s">
        <v>388</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388</v>
      </c>
      <c r="AB124" s="838"/>
      <c r="AC124" s="838"/>
      <c r="AD124" s="838"/>
      <c r="AE124" s="839"/>
      <c r="AF124" s="840" t="s">
        <v>431</v>
      </c>
      <c r="AG124" s="838"/>
      <c r="AH124" s="838"/>
      <c r="AI124" s="838"/>
      <c r="AJ124" s="839"/>
      <c r="AK124" s="840" t="s">
        <v>431</v>
      </c>
      <c r="AL124" s="838"/>
      <c r="AM124" s="838"/>
      <c r="AN124" s="838"/>
      <c r="AO124" s="839"/>
      <c r="AP124" s="885" t="s">
        <v>431</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39.1</v>
      </c>
      <c r="BR124" s="892"/>
      <c r="BS124" s="892"/>
      <c r="BT124" s="892"/>
      <c r="BU124" s="892"/>
      <c r="BV124" s="892">
        <v>36.9</v>
      </c>
      <c r="BW124" s="892"/>
      <c r="BX124" s="892"/>
      <c r="BY124" s="892"/>
      <c r="BZ124" s="892"/>
      <c r="CA124" s="892">
        <v>73.3</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435</v>
      </c>
      <c r="DH124" s="821"/>
      <c r="DI124" s="821"/>
      <c r="DJ124" s="821"/>
      <c r="DK124" s="822"/>
      <c r="DL124" s="823" t="s">
        <v>435</v>
      </c>
      <c r="DM124" s="821"/>
      <c r="DN124" s="821"/>
      <c r="DO124" s="821"/>
      <c r="DP124" s="822"/>
      <c r="DQ124" s="823" t="s">
        <v>435</v>
      </c>
      <c r="DR124" s="821"/>
      <c r="DS124" s="821"/>
      <c r="DT124" s="821"/>
      <c r="DU124" s="822"/>
      <c r="DV124" s="909" t="s">
        <v>435</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435</v>
      </c>
      <c r="AG125" s="838"/>
      <c r="AH125" s="838"/>
      <c r="AI125" s="838"/>
      <c r="AJ125" s="839"/>
      <c r="AK125" s="840" t="s">
        <v>435</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435</v>
      </c>
      <c r="DM125" s="903"/>
      <c r="DN125" s="903"/>
      <c r="DO125" s="903"/>
      <c r="DP125" s="903"/>
      <c r="DQ125" s="903" t="s">
        <v>435</v>
      </c>
      <c r="DR125" s="903"/>
      <c r="DS125" s="903"/>
      <c r="DT125" s="903"/>
      <c r="DU125" s="903"/>
      <c r="DV125" s="904" t="s">
        <v>435</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435</v>
      </c>
      <c r="AB126" s="838"/>
      <c r="AC126" s="838"/>
      <c r="AD126" s="838"/>
      <c r="AE126" s="839"/>
      <c r="AF126" s="840" t="s">
        <v>435</v>
      </c>
      <c r="AG126" s="838"/>
      <c r="AH126" s="838"/>
      <c r="AI126" s="838"/>
      <c r="AJ126" s="839"/>
      <c r="AK126" s="840" t="s">
        <v>435</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435</v>
      </c>
      <c r="DH126" s="875"/>
      <c r="DI126" s="875"/>
      <c r="DJ126" s="875"/>
      <c r="DK126" s="875"/>
      <c r="DL126" s="875" t="s">
        <v>435</v>
      </c>
      <c r="DM126" s="875"/>
      <c r="DN126" s="875"/>
      <c r="DO126" s="875"/>
      <c r="DP126" s="875"/>
      <c r="DQ126" s="875" t="s">
        <v>435</v>
      </c>
      <c r="DR126" s="875"/>
      <c r="DS126" s="875"/>
      <c r="DT126" s="875"/>
      <c r="DU126" s="875"/>
      <c r="DV126" s="852" t="s">
        <v>435</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435</v>
      </c>
      <c r="AB127" s="838"/>
      <c r="AC127" s="838"/>
      <c r="AD127" s="838"/>
      <c r="AE127" s="839"/>
      <c r="AF127" s="840" t="s">
        <v>435</v>
      </c>
      <c r="AG127" s="838"/>
      <c r="AH127" s="838"/>
      <c r="AI127" s="838"/>
      <c r="AJ127" s="839"/>
      <c r="AK127" s="840" t="s">
        <v>435</v>
      </c>
      <c r="AL127" s="838"/>
      <c r="AM127" s="838"/>
      <c r="AN127" s="838"/>
      <c r="AO127" s="839"/>
      <c r="AP127" s="885" t="s">
        <v>435</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435</v>
      </c>
      <c r="DH127" s="875"/>
      <c r="DI127" s="875"/>
      <c r="DJ127" s="875"/>
      <c r="DK127" s="875"/>
      <c r="DL127" s="875" t="s">
        <v>435</v>
      </c>
      <c r="DM127" s="875"/>
      <c r="DN127" s="875"/>
      <c r="DO127" s="875"/>
      <c r="DP127" s="875"/>
      <c r="DQ127" s="875" t="s">
        <v>388</v>
      </c>
      <c r="DR127" s="875"/>
      <c r="DS127" s="875"/>
      <c r="DT127" s="875"/>
      <c r="DU127" s="875"/>
      <c r="DV127" s="852" t="s">
        <v>435</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175681</v>
      </c>
      <c r="AB128" s="859"/>
      <c r="AC128" s="859"/>
      <c r="AD128" s="859"/>
      <c r="AE128" s="860"/>
      <c r="AF128" s="861">
        <v>144820</v>
      </c>
      <c r="AG128" s="859"/>
      <c r="AH128" s="859"/>
      <c r="AI128" s="859"/>
      <c r="AJ128" s="860"/>
      <c r="AK128" s="861">
        <v>136457</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486</v>
      </c>
      <c r="BG128" s="845"/>
      <c r="BH128" s="845"/>
      <c r="BI128" s="845"/>
      <c r="BJ128" s="845"/>
      <c r="BK128" s="845"/>
      <c r="BL128" s="868"/>
      <c r="BM128" s="844">
        <v>14.02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488</v>
      </c>
      <c r="DH128" s="849"/>
      <c r="DI128" s="849"/>
      <c r="DJ128" s="849"/>
      <c r="DK128" s="849"/>
      <c r="DL128" s="849" t="s">
        <v>433</v>
      </c>
      <c r="DM128" s="849"/>
      <c r="DN128" s="849"/>
      <c r="DO128" s="849"/>
      <c r="DP128" s="849"/>
      <c r="DQ128" s="849" t="s">
        <v>486</v>
      </c>
      <c r="DR128" s="849"/>
      <c r="DS128" s="849"/>
      <c r="DT128" s="849"/>
      <c r="DU128" s="849"/>
      <c r="DV128" s="850" t="s">
        <v>486</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7101891</v>
      </c>
      <c r="AB129" s="838"/>
      <c r="AC129" s="838"/>
      <c r="AD129" s="838"/>
      <c r="AE129" s="839"/>
      <c r="AF129" s="840">
        <v>7077241</v>
      </c>
      <c r="AG129" s="838"/>
      <c r="AH129" s="838"/>
      <c r="AI129" s="838"/>
      <c r="AJ129" s="839"/>
      <c r="AK129" s="840">
        <v>7081100</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488</v>
      </c>
      <c r="BG129" s="828"/>
      <c r="BH129" s="828"/>
      <c r="BI129" s="828"/>
      <c r="BJ129" s="828"/>
      <c r="BK129" s="828"/>
      <c r="BL129" s="829"/>
      <c r="BM129" s="827">
        <v>19.02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1188793</v>
      </c>
      <c r="AB130" s="838"/>
      <c r="AC130" s="838"/>
      <c r="AD130" s="838"/>
      <c r="AE130" s="839"/>
      <c r="AF130" s="840">
        <v>1182752</v>
      </c>
      <c r="AG130" s="838"/>
      <c r="AH130" s="838"/>
      <c r="AI130" s="838"/>
      <c r="AJ130" s="839"/>
      <c r="AK130" s="840">
        <v>1176247</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7.2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5913098</v>
      </c>
      <c r="AB131" s="821"/>
      <c r="AC131" s="821"/>
      <c r="AD131" s="821"/>
      <c r="AE131" s="822"/>
      <c r="AF131" s="823">
        <v>5894489</v>
      </c>
      <c r="AG131" s="821"/>
      <c r="AH131" s="821"/>
      <c r="AI131" s="821"/>
      <c r="AJ131" s="822"/>
      <c r="AK131" s="823">
        <v>5904853</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73.3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5.8720487969999997</v>
      </c>
      <c r="AB132" s="801"/>
      <c r="AC132" s="801"/>
      <c r="AD132" s="801"/>
      <c r="AE132" s="802"/>
      <c r="AF132" s="803">
        <v>7.1431297950000001</v>
      </c>
      <c r="AG132" s="801"/>
      <c r="AH132" s="801"/>
      <c r="AI132" s="801"/>
      <c r="AJ132" s="802"/>
      <c r="AK132" s="803">
        <v>8.5883933100000007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6</v>
      </c>
      <c r="AB133" s="780"/>
      <c r="AC133" s="780"/>
      <c r="AD133" s="780"/>
      <c r="AE133" s="781"/>
      <c r="AF133" s="779">
        <v>6.3</v>
      </c>
      <c r="AG133" s="780"/>
      <c r="AH133" s="780"/>
      <c r="AI133" s="780"/>
      <c r="AJ133" s="781"/>
      <c r="AK133" s="779">
        <v>7.2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i/01yUX70z41kcBXQG3u6AerlIFf2OnPuoHPoNF+221cs4wicYtViG7vclHaIbd6abOwRCYaRlDXjcqtwRnMg==" saltValue="IW23KfbRA8IGbZTtWLy4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rBsND91jw98Tp7yZbACeviuOIcGctCpneLlLWPi1KCm1Dk9nG3mMrH5Isro2aFThzRFuocvinpBdNtc4w70Vw==" saltValue="O3kylQVf02amOI/n4NeZ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aLhvr98T7VNxTQmwKYYqYvrado4oLZQBsfi/4BwXqXHLcqF0+D895anD6XuduRNLU8cJ1E57vcMQBJN2UIMww==" saltValue="U4ExD7sNzc5FldQmlah4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1854302</v>
      </c>
      <c r="AP9" s="292">
        <v>57668</v>
      </c>
      <c r="AQ9" s="293">
        <v>55995</v>
      </c>
      <c r="AR9" s="294">
        <v>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205601</v>
      </c>
      <c r="AP10" s="295">
        <v>6394</v>
      </c>
      <c r="AQ10" s="296">
        <v>5813</v>
      </c>
      <c r="AR10" s="297">
        <v>10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383494</v>
      </c>
      <c r="AP11" s="295">
        <v>11926</v>
      </c>
      <c r="AQ11" s="296">
        <v>8381</v>
      </c>
      <c r="AR11" s="297">
        <v>42.3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170</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73374</v>
      </c>
      <c r="AP14" s="295">
        <v>2282</v>
      </c>
      <c r="AQ14" s="296">
        <v>2724</v>
      </c>
      <c r="AR14" s="297">
        <v>-16.2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49507</v>
      </c>
      <c r="AP15" s="295">
        <v>1540</v>
      </c>
      <c r="AQ15" s="296">
        <v>1180</v>
      </c>
      <c r="AR15" s="297">
        <v>30.5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-219257</v>
      </c>
      <c r="AP16" s="295">
        <v>-6819</v>
      </c>
      <c r="AQ16" s="296">
        <v>-5022</v>
      </c>
      <c r="AR16" s="297">
        <v>35.799999999999997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2347021</v>
      </c>
      <c r="AP17" s="295">
        <v>72991</v>
      </c>
      <c r="AQ17" s="296">
        <v>69242</v>
      </c>
      <c r="AR17" s="297">
        <v>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7.25</v>
      </c>
      <c r="AP21" s="308">
        <v>6.42</v>
      </c>
      <c r="AQ21" s="309">
        <v>0.83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93.7</v>
      </c>
      <c r="AP22" s="313">
        <v>97.3</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1183404</v>
      </c>
      <c r="AP32" s="322">
        <v>36803</v>
      </c>
      <c r="AQ32" s="323">
        <v>31321</v>
      </c>
      <c r="AR32" s="324">
        <v>17.5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494523</v>
      </c>
      <c r="AP35" s="322">
        <v>15379</v>
      </c>
      <c r="AQ35" s="323">
        <v>9685</v>
      </c>
      <c r="AR35" s="324">
        <v>58.8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141909</v>
      </c>
      <c r="AP36" s="322">
        <v>4413</v>
      </c>
      <c r="AQ36" s="323">
        <v>2454</v>
      </c>
      <c r="AR36" s="324">
        <v>79.8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511</v>
      </c>
      <c r="AP37" s="322" t="s">
        <v>511</v>
      </c>
      <c r="AQ37" s="323">
        <v>1182</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-136457</v>
      </c>
      <c r="AP39" s="322">
        <v>-4244</v>
      </c>
      <c r="AQ39" s="323">
        <v>-3213</v>
      </c>
      <c r="AR39" s="324">
        <v>32.1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-1176247</v>
      </c>
      <c r="AP40" s="322">
        <v>-36581</v>
      </c>
      <c r="AQ40" s="323">
        <v>-28480</v>
      </c>
      <c r="AR40" s="324">
        <v>28.4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507132</v>
      </c>
      <c r="AP41" s="322">
        <v>15771</v>
      </c>
      <c r="AQ41" s="323">
        <v>12950</v>
      </c>
      <c r="AR41" s="324">
        <v>21.8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716576</v>
      </c>
      <c r="AN51" s="344">
        <v>21790</v>
      </c>
      <c r="AO51" s="345">
        <v>17</v>
      </c>
      <c r="AP51" s="346">
        <v>53270</v>
      </c>
      <c r="AQ51" s="347">
        <v>13.8</v>
      </c>
      <c r="AR51" s="348">
        <v>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270472</v>
      </c>
      <c r="AN52" s="352">
        <v>8225</v>
      </c>
      <c r="AO52" s="353">
        <v>4.9000000000000004</v>
      </c>
      <c r="AP52" s="354">
        <v>24316</v>
      </c>
      <c r="AQ52" s="355">
        <v>0.8</v>
      </c>
      <c r="AR52" s="356">
        <v>4.0999999999999996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1156297</v>
      </c>
      <c r="AN53" s="344">
        <v>35340</v>
      </c>
      <c r="AO53" s="345">
        <v>62.2</v>
      </c>
      <c r="AP53" s="346">
        <v>53292</v>
      </c>
      <c r="AQ53" s="347">
        <v>0</v>
      </c>
      <c r="AR53" s="348">
        <v>62.2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607088</v>
      </c>
      <c r="AN54" s="352">
        <v>18555</v>
      </c>
      <c r="AO54" s="353">
        <v>125.6</v>
      </c>
      <c r="AP54" s="354">
        <v>28900</v>
      </c>
      <c r="AQ54" s="355">
        <v>18.899999999999999</v>
      </c>
      <c r="AR54" s="356">
        <v>106.7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1683883</v>
      </c>
      <c r="AN55" s="344">
        <v>51774</v>
      </c>
      <c r="AO55" s="345">
        <v>46.5</v>
      </c>
      <c r="AP55" s="346">
        <v>49919</v>
      </c>
      <c r="AQ55" s="347">
        <v>-6.3</v>
      </c>
      <c r="AR55" s="348">
        <v>52.8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1244524</v>
      </c>
      <c r="AN56" s="352">
        <v>38265</v>
      </c>
      <c r="AO56" s="353">
        <v>106.2</v>
      </c>
      <c r="AP56" s="354">
        <v>26398</v>
      </c>
      <c r="AQ56" s="355">
        <v>-8.6999999999999993</v>
      </c>
      <c r="AR56" s="356">
        <v>114.9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1089462</v>
      </c>
      <c r="AN57" s="344">
        <v>33698</v>
      </c>
      <c r="AO57" s="345">
        <v>-34.9</v>
      </c>
      <c r="AP57" s="346">
        <v>47738</v>
      </c>
      <c r="AQ57" s="347">
        <v>-4.4000000000000004</v>
      </c>
      <c r="AR57" s="348">
        <v>-30.5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766640</v>
      </c>
      <c r="AN58" s="352">
        <v>23713</v>
      </c>
      <c r="AO58" s="353">
        <v>-38</v>
      </c>
      <c r="AP58" s="354">
        <v>24937</v>
      </c>
      <c r="AQ58" s="355">
        <v>-5.5</v>
      </c>
      <c r="AR58" s="356">
        <v>-32.5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2547999</v>
      </c>
      <c r="AN59" s="344">
        <v>79241</v>
      </c>
      <c r="AO59" s="345">
        <v>135.19999999999999</v>
      </c>
      <c r="AP59" s="346">
        <v>52191</v>
      </c>
      <c r="AQ59" s="347">
        <v>9.3000000000000007</v>
      </c>
      <c r="AR59" s="348">
        <v>125.9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1470290</v>
      </c>
      <c r="AN60" s="352">
        <v>45725</v>
      </c>
      <c r="AO60" s="353">
        <v>92.8</v>
      </c>
      <c r="AP60" s="354">
        <v>24843</v>
      </c>
      <c r="AQ60" s="355">
        <v>-0.4</v>
      </c>
      <c r="AR60" s="356">
        <v>93.2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1438843</v>
      </c>
      <c r="AN61" s="359">
        <v>44369</v>
      </c>
      <c r="AO61" s="360">
        <v>45.2</v>
      </c>
      <c r="AP61" s="361">
        <v>51282</v>
      </c>
      <c r="AQ61" s="362">
        <v>2.5</v>
      </c>
      <c r="AR61" s="348">
        <v>42.7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871803</v>
      </c>
      <c r="AN62" s="352">
        <v>26897</v>
      </c>
      <c r="AO62" s="353">
        <v>58.3</v>
      </c>
      <c r="AP62" s="354">
        <v>25879</v>
      </c>
      <c r="AQ62" s="355">
        <v>1</v>
      </c>
      <c r="AR62" s="356">
        <v>57.3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8o+rswIwzM1P/PIu5x9rUX1CxQYqopzrzYhnUUtsFcPofsdocrkTUCrueqUDJkQ6YouXpE2G/nrGCkPOuq5oA==" saltValue="8gQq4Vwm3ANeAmer5CN+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ho0OXUHV6IH2x0U+LX0n8TFoRFYGh0lltuzU2onQ6NLv5zwosUH7FImFerZFYZ+8NU5sV3ED4Hn4sAho64JXQ==" saltValue="MKwyi5OvbhD62ZIdhUYO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Gsn2b1y/LfDiJz60FCzl4YV7NQZ3kQkkgZliMewh9plpSZ8kKEiREiOyi6DW0a1qMOv2uhl28kDaBWNKdkMA==" saltValue="I0vGAoV2e1L27K41PJ78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26.85</v>
      </c>
      <c r="G47" s="12">
        <v>31.23</v>
      </c>
      <c r="H47" s="12">
        <v>34.880000000000003</v>
      </c>
      <c r="I47" s="12">
        <v>35.03</v>
      </c>
      <c r="J47" s="13">
        <v>29.45</v>
      </c>
    </row>
    <row r="48" spans="2:10" ht="57.75" customHeight="1" x14ac:dyDescent="0.15">
      <c r="B48" s="14"/>
      <c r="C48" s="1214" t="s">
        <v>4</v>
      </c>
      <c r="D48" s="1214"/>
      <c r="E48" s="1215"/>
      <c r="F48" s="15">
        <v>12.63</v>
      </c>
      <c r="G48" s="16">
        <v>12.62</v>
      </c>
      <c r="H48" s="16">
        <v>11.08</v>
      </c>
      <c r="I48" s="16">
        <v>6.38</v>
      </c>
      <c r="J48" s="17">
        <v>4.87</v>
      </c>
    </row>
    <row r="49" spans="2:10" ht="57.75" customHeight="1" thickBot="1" x14ac:dyDescent="0.2">
      <c r="B49" s="18"/>
      <c r="C49" s="1216" t="s">
        <v>5</v>
      </c>
      <c r="D49" s="1216"/>
      <c r="E49" s="1217"/>
      <c r="F49" s="19">
        <v>10.41</v>
      </c>
      <c r="G49" s="20">
        <v>4.3499999999999996</v>
      </c>
      <c r="H49" s="20">
        <v>3</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n88gkWtCIT0+hUS0lboDUAAOfHLT3rM9JKbJBN34lHbQsPbTCt0riFaG7eMNV1Ls3HCH39wPhlvq/6z8Mt+FQ==" saltValue="boNsykSVC7D0b+jkcGoz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2019-10-29T07:52:45Z</cp:lastPrinted>
  <dcterms:created xsi:type="dcterms:W3CDTF">2019-02-14T03:57:15Z</dcterms:created>
  <dcterms:modified xsi:type="dcterms:W3CDTF">2019-10-29T07:53:26Z</dcterms:modified>
  <cp:category/>
</cp:coreProperties>
</file>