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H31(H29決算）\07財政状況資料集の作成について\04_市町村からの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<sst xmlns="http://schemas.openxmlformats.org/spreadsheetml/2006/main" count="1137" uniqueCount="593">
  <si>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</si>
  <si>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</si>
  <si>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</si>
  <si>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</si>
  <si>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</si>
  <si>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</si>
  <si>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</si>
  <si>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</si>
  <si>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</si>
  <si>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</si>
  <si>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</si>
  <si>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</si>
  <si>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</si>
  <si>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</si>
  <si>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</si>
  <si>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</si>
  <si>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</si>
  <si>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</si>
  <si>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</si>
  <si>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</si>
  <si>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</si>
  <si>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</si>
  <si>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</si>
  <si>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</si>
  <si>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</si>
  <si>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</si>
  <si>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</si>
  <si>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</si>
  <si>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</si>
  <si>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</si>
  <si>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</si>
  <si>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</si>
  <si>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</si>
  <si>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</si>
  <si>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</si>
  <si>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</si>
  <si>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</si>
  <si>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</si>
  <si>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</si>
  <si>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</si>
  <si>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</si>
  <si>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</si>
  <si>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</si>
  <si>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</si>
  <si>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</si>
  <si>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</si>
  <si>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</si>
  <si>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</si>
  <si>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</si>
  <si>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</si>
  <si>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</si>
  <si>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</si>
  <si>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</si>
  <si>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</si>
  <si>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</si>
  <si>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</si>
  <si>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</si>
  <si>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</si>
  <si>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</si>
  <si>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</si>
  <si>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</si>
  <si>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</si>
  <si>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</si>
  <si>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</si>
  <si>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</si>
  <si>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</si>
  <si>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</si>
  <si>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</si>
  <si>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</si>
  <si>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</si>
  <si>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</si>
  <si>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</si>
  <si>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</si>
  <si>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</si>
  <si>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</si>
  <si>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</si>
  <si>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</si>
  <si>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</si>
  <si>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</si>
  <si>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</si>
  <si>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</si>
  <si>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</si>
  <si>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</si>
  <si>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</si>
  <si>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</si>
  <si>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</si>
  <si>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</si>
  <si>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</si>
  <si>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</si>
  <si>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</si>
  <si>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</si>
  <si>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</si>
  <si>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野迫川村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</si>
  <si>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</si>
  <si>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</si>
  <si>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</si>
  <si>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</si>
  <si>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</si>
  <si>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</si>
  <si>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</si>
  <si>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</si>
  <si>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</si>
  <si>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</si>
  <si>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</si>
  <si>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</si>
  <si>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</si>
  <si>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</si>
  <si>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</si>
  <si>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</si>
  <si>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</si>
  <si>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</si>
  <si>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</si>
  <si>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</si>
  <si>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</si>
  <si>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</si>
  <si>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</si>
  <si>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</si>
  <si>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</si>
  <si>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</si>
  <si>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</si>
  <si>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</si>
  <si>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</si>
  <si>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</si>
  <si>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</si>
  <si>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</si>
  <si>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</si>
  <si>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</si>
  <si>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</si>
  <si>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</si>
  <si>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</si>
  <si>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</si>
  <si>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</si>
  <si>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</si>
  <si>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</si>
  <si>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</si>
  <si>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</si>
  <si>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</si>
  <si>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</si>
  <si>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</si>
  <si>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</si>
  <si>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</si>
  <si>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</si>
  <si>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</si>
  <si>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</si>
  <si>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</si>
  <si>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</si>
  <si>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</si>
  <si>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0"/>
  </si>
  <si>
    <t>うち日本人(％)</t>
    <phoneticPr fontId="5"/>
  </si>
  <si>
    <t>-3.0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</si>
  <si>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</si>
  <si>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</si>
  <si>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</si>
  <si>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</si>
  <si>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</si>
  <si>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</si>
  <si>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</si>
  <si>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</si>
  <si>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</si>
  <si>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</si>
  <si>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</si>
  <si>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</si>
  <si>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</si>
  <si>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</si>
  <si>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</si>
  <si>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</si>
  <si>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</si>
  <si>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</si>
  <si>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</si>
  <si>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</si>
  <si>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</si>
  <si>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</si>
  <si>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</si>
  <si>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</si>
  <si>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</si>
  <si>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</si>
  <si>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</si>
  <si>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</si>
  <si>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</si>
  <si>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</si>
  <si>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</si>
  <si>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</si>
  <si>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</si>
  <si>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</si>
  <si>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</si>
  <si>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</si>
  <si>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</si>
  <si>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</si>
  <si>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</si>
  <si>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</si>
  <si>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</si>
  <si>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</si>
  <si>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</si>
  <si>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</si>
  <si>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</si>
  <si>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</si>
  <si>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</si>
  <si>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</si>
  <si>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</si>
  <si>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</si>
  <si>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</si>
  <si>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</si>
  <si>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</si>
  <si>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</si>
  <si>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</si>
  <si>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</si>
  <si>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</si>
  <si>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</si>
  <si>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</si>
  <si>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</si>
  <si>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</si>
  <si>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</si>
  <si>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奈良県野迫川村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</si>
  <si>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</si>
  <si>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</si>
  <si>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</si>
  <si>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</si>
  <si>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</si>
  <si>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</si>
  <si>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</si>
  <si>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</si>
  <si>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</si>
  <si>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</si>
  <si>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</si>
  <si>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</si>
  <si>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</si>
  <si>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</si>
  <si>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</si>
  <si>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</si>
  <si>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</si>
  <si>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</si>
  <si>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</si>
  <si>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</si>
  <si>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</si>
  <si>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</si>
  <si>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</si>
  <si>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</si>
  <si>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</si>
  <si>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</si>
  <si>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</si>
  <si>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</si>
  <si>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</si>
  <si>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</si>
  <si>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</si>
  <si>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</si>
  <si>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</si>
  <si>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</si>
  <si>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</si>
  <si>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</si>
  <si>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</si>
  <si>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</si>
  <si>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</si>
  <si>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</si>
  <si>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</si>
  <si>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</si>
  <si>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</si>
  <si>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</si>
  <si>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</si>
  <si>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</si>
  <si>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</si>
  <si>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</si>
  <si>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</si>
  <si>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</si>
  <si>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</si>
  <si>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</si>
  <si>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</si>
  <si>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</si>
  <si>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</si>
  <si>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</si>
  <si>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</si>
  <si>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</si>
  <si>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</si>
  <si>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</si>
  <si>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</si>
  <si>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</si>
  <si>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</si>
  <si>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</si>
  <si>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</si>
  <si>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</si>
  <si>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</si>
  <si>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</si>
  <si>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</si>
  <si>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</si>
  <si>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</si>
  <si>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</si>
  <si>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</si>
  <si>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</si>
  <si>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</si>
  <si>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</si>
  <si>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</si>
  <si>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</si>
  <si>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</si>
  <si>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</si>
  <si>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</si>
  <si>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</si>
  <si>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</si>
  <si>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</si>
  <si>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</si>
  <si>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</si>
  <si>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</si>
  <si>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</si>
  <si>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</si>
  <si>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</si>
  <si>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</si>
  <si>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</si>
  <si>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</si>
  <si>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</si>
  <si>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</si>
  <si>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</si>
  <si>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</si>
  <si>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</si>
  <si>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</si>
  <si>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</si>
  <si>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</si>
  <si>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</si>
  <si>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</si>
  <si>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</si>
  <si>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</si>
  <si>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</si>
  <si>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</si>
  <si>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</si>
  <si>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</si>
  <si>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</si>
  <si>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</si>
  <si>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</si>
  <si>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</si>
  <si>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</si>
  <si>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</si>
  <si>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</si>
  <si>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</si>
  <si>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</si>
  <si>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</si>
  <si>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</si>
  <si>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</si>
  <si>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</si>
  <si>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</si>
  <si>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</si>
  <si>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</si>
  <si>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</si>
  <si>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</si>
  <si>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</si>
  <si>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</si>
  <si>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</si>
  <si>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</si>
  <si>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</si>
  <si>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</si>
  <si>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</si>
  <si>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</si>
  <si>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</si>
  <si>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</si>
  <si>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</si>
  <si>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</si>
  <si>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</si>
  <si>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</si>
  <si>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</si>
  <si>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</si>
  <si>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</si>
  <si>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</si>
  <si>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</si>
  <si>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</si>
  <si>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</si>
  <si>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</si>
  <si>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奈良県野迫川村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</si>
  <si>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</si>
  <si>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</si>
  <si>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</si>
  <si>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</si>
  <si>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</si>
  <si>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</si>
  <si>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</si>
  <si>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</si>
  <si>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</si>
  <si>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</si>
  <si>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</si>
  <si>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</si>
  <si>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</si>
  <si>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</si>
  <si>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</si>
  <si>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</si>
  <si>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</si>
  <si>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</si>
  <si>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</si>
  <si>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</si>
  <si>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代替バス</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</si>
  <si>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</si>
  <si>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</si>
  <si>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</si>
  <si>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</si>
  <si>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</si>
  <si>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</si>
  <si>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</si>
  <si>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</si>
  <si>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</si>
  <si>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</si>
  <si>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</si>
  <si>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</si>
  <si>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</si>
  <si>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</si>
  <si>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国民健康保険事業（直診勘定）</t>
    <phoneticPr fontId="5"/>
  </si>
  <si>
    <t>介護保険事業</t>
    <phoneticPr fontId="5"/>
  </si>
  <si>
    <t>後期高齢者医療事業</t>
    <phoneticPr fontId="5"/>
  </si>
  <si>
    <t>簡易水道事業</t>
    <phoneticPr fontId="5"/>
  </si>
  <si>
    <t>法非適用企業</t>
    <phoneticPr fontId="5"/>
  </si>
  <si>
    <t>温泉事業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</si>
  <si>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</si>
  <si>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</si>
  <si>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</si>
  <si>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</si>
  <si>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</si>
  <si>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</si>
  <si>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</si>
  <si>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</si>
  <si>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</si>
  <si>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</si>
  <si>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</si>
  <si>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</si>
  <si>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</si>
  <si>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</si>
  <si>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</si>
  <si>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</si>
  <si>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</si>
  <si>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</si>
  <si>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</si>
  <si>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</si>
  <si>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</si>
  <si>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</si>
  <si>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</si>
  <si>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</si>
  <si>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</si>
  <si>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</si>
  <si>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</si>
  <si>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</si>
  <si>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</si>
  <si>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</si>
  <si>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</si>
  <si>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</si>
  <si>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</si>
  <si>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</si>
  <si>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</si>
  <si>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</si>
  <si>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</si>
  <si>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</si>
  <si>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</si>
  <si>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</si>
  <si>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</si>
  <si>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</si>
  <si>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</si>
  <si>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</si>
  <si>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</si>
  <si>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</si>
  <si>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</si>
  <si>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</si>
  <si>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</si>
  <si>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</si>
  <si>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</si>
  <si>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</si>
  <si>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</si>
  <si>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</si>
  <si>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</si>
  <si>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</si>
  <si>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</si>
  <si>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</si>
  <si>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</si>
  <si>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</si>
  <si>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</si>
  <si>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</si>
  <si>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</si>
  <si>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</si>
  <si>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</si>
  <si>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</si>
  <si>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</si>
  <si>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</si>
  <si>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</si>
  <si>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</si>
  <si>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</si>
  <si>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</si>
  <si>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</si>
  <si>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</si>
  <si>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</si>
  <si>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</si>
  <si>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</si>
  <si>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</si>
  <si>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</si>
  <si>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</si>
  <si>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</si>
  <si>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</si>
  <si>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</si>
  <si>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</si>
  <si>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</si>
  <si>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</si>
  <si>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</si>
  <si>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</si>
  <si>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</si>
  <si>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</si>
  <si>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</si>
  <si>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</si>
  <si>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</si>
  <si>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</si>
  <si>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</si>
  <si>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</si>
  <si>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</si>
  <si>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</si>
  <si>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</si>
  <si>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</si>
  <si>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</si>
  <si>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</si>
  <si>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</si>
  <si>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</si>
  <si>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</si>
  <si>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</si>
  <si>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</si>
  <si>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</si>
  <si>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</si>
  <si>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</si>
  <si>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</si>
  <si>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</si>
  <si>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</si>
  <si>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</si>
  <si>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</si>
  <si>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</si>
  <si>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</si>
  <si>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</si>
  <si>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</si>
  <si>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</si>
  <si>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</si>
  <si>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</si>
  <si>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</si>
  <si>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</si>
  <si>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</si>
  <si>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</si>
  <si>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</si>
  <si>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</si>
  <si>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</si>
  <si>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</si>
  <si>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</si>
  <si>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</si>
  <si>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</si>
  <si>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</si>
  <si>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</si>
  <si>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</si>
  <si>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</si>
  <si>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</si>
  <si>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</si>
  <si>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</si>
  <si>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</si>
  <si>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</si>
  <si>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</si>
  <si>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</si>
  <si>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</si>
  <si>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</si>
  <si>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</si>
  <si>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</si>
  <si>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</si>
  <si>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</si>
  <si>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</si>
  <si>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</si>
  <si>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</si>
  <si>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14.74</t>
  </si>
  <si>
    <t>▲ 7.80</t>
  </si>
  <si>
    <t>一般会計</t>
  </si>
  <si>
    <t>国民健康保険事業（事業勘定）</t>
  </si>
  <si>
    <t>簡易水道事業</t>
  </si>
  <si>
    <t>介護保険事業</t>
  </si>
  <si>
    <t>代替バス</t>
  </si>
  <si>
    <t>国民健康保険事業（直診勘定）</t>
  </si>
  <si>
    <t>後期高齢者医療事業</t>
  </si>
  <si>
    <t>温泉事業</t>
  </si>
  <si>
    <t>その他会計（赤字）</t>
  </si>
  <si>
    <t>その他会計（黒字）</t>
  </si>
  <si>
    <t>-</t>
    <phoneticPr fontId="2"/>
  </si>
  <si>
    <t>-</t>
    <phoneticPr fontId="2"/>
  </si>
  <si>
    <t>奈良県市町村総合事務組合</t>
    <rPh sb="0" eb="3">
      <t>ナラケン</t>
    </rPh>
    <rPh sb="3" eb="6">
      <t>シチョウソン</t>
    </rPh>
    <rPh sb="6" eb="8">
      <t>ソウゴウ</t>
    </rPh>
    <rPh sb="8" eb="10">
      <t>ジム</t>
    </rPh>
    <rPh sb="10" eb="12">
      <t>クミアイ</t>
    </rPh>
    <phoneticPr fontId="2"/>
  </si>
  <si>
    <t>奈良県広域水質検査センター組合</t>
    <rPh sb="0" eb="3">
      <t>ナラケン</t>
    </rPh>
    <rPh sb="3" eb="5">
      <t>コウイキ</t>
    </rPh>
    <rPh sb="5" eb="7">
      <t>スイシツ</t>
    </rPh>
    <rPh sb="7" eb="9">
      <t>ケンサ</t>
    </rPh>
    <rPh sb="13" eb="15">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</si>
  <si>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</si>
  <si>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</si>
  <si>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南和広域医療企業団</t>
    <rPh sb="0" eb="2">
      <t>ナンワ</t>
    </rPh>
    <rPh sb="2" eb="4">
      <t>コウイキ</t>
    </rPh>
    <rPh sb="4" eb="6">
      <t>イリョウ</t>
    </rPh>
    <rPh sb="6" eb="8">
      <t>キギョウ</t>
    </rPh>
    <rPh sb="8" eb="9">
      <t>ダン</t>
    </rPh>
    <phoneticPr fontId="2"/>
  </si>
  <si>
    <t>-</t>
    <phoneticPr fontId="2"/>
  </si>
  <si>
    <t>地域福祉基金</t>
    <rPh sb="0" eb="2">
      <t>チイキ</t>
    </rPh>
    <rPh sb="2" eb="4">
      <t>フクシ</t>
    </rPh>
    <rPh sb="4" eb="6">
      <t>キキン</t>
    </rPh>
    <phoneticPr fontId="2"/>
  </si>
  <si>
    <t>ふるさとのせ川愛基金</t>
    <rPh sb="6" eb="7">
      <t>カワ</t>
    </rPh>
    <rPh sb="7" eb="8">
      <t>アイ</t>
    </rPh>
    <rPh sb="8" eb="10">
      <t>キキン</t>
    </rPh>
    <phoneticPr fontId="2"/>
  </si>
  <si>
    <t>地域振興基金</t>
    <rPh sb="0" eb="2">
      <t>チイキ</t>
    </rPh>
    <rPh sb="2" eb="4">
      <t>シンコウ</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</si>
  <si>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</si>
  <si>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</si>
  <si>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</si>
  <si>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Ｈ２９年度は2億円の基金積立を行っていることから、一時的に将来負担比率の数字は良好になっているが、有形固定資産減価償却率は昨年度より少し増加しているため、翌年度以降は多額の基金積立が難しい状態であることを鑑みると、翌年度以降には、Ｈ２８年度より数値は悪化していくことが予想される。</t>
    <rPh sb="0" eb="2">
      <t>ショウライ</t>
    </rPh>
    <rPh sb="2" eb="4">
      <t>フタン</t>
    </rPh>
    <rPh sb="4" eb="6">
      <t>ヒリツ</t>
    </rPh>
    <rPh sb="15" eb="16">
      <t>ネン</t>
    </rPh>
    <rPh sb="16" eb="17">
      <t>ド</t>
    </rPh>
    <rPh sb="19" eb="21">
      <t>オクエン</t>
    </rPh>
    <rPh sb="22" eb="24">
      <t>キキン</t>
    </rPh>
    <rPh sb="24" eb="25">
      <t>ツ</t>
    </rPh>
    <rPh sb="25" eb="26">
      <t>タ</t>
    </rPh>
    <rPh sb="27" eb="28">
      <t>オコナ</t>
    </rPh>
    <rPh sb="37" eb="40">
      <t>イチジテキ</t>
    </rPh>
    <rPh sb="41" eb="43">
      <t>ショウライ</t>
    </rPh>
    <rPh sb="43" eb="45">
      <t>フタン</t>
    </rPh>
    <rPh sb="45" eb="47">
      <t>ヒリツ</t>
    </rPh>
    <rPh sb="48" eb="50">
      <t>スウジ</t>
    </rPh>
    <rPh sb="51" eb="53">
      <t>リョウコウ</t>
    </rPh>
    <rPh sb="61" eb="63">
      <t>ユウケイ</t>
    </rPh>
    <rPh sb="63" eb="65">
      <t>コテイ</t>
    </rPh>
    <rPh sb="65" eb="67">
      <t>シサン</t>
    </rPh>
    <rPh sb="67" eb="69">
      <t>ゲンカ</t>
    </rPh>
    <rPh sb="69" eb="71">
      <t>ショウキャク</t>
    </rPh>
    <rPh sb="71" eb="72">
      <t>リツ</t>
    </rPh>
    <rPh sb="73" eb="76">
      <t>サクネンド</t>
    </rPh>
    <rPh sb="78" eb="79">
      <t>スコ</t>
    </rPh>
    <rPh sb="80" eb="82">
      <t>ゾウカ</t>
    </rPh>
    <rPh sb="89" eb="92">
      <t>ヨクネンド</t>
    </rPh>
    <rPh sb="92" eb="94">
      <t>イコウ</t>
    </rPh>
    <rPh sb="95" eb="97">
      <t>タガク</t>
    </rPh>
    <rPh sb="98" eb="100">
      <t>キキン</t>
    </rPh>
    <rPh sb="100" eb="102">
      <t>ツミタテ</t>
    </rPh>
    <rPh sb="103" eb="104">
      <t>ムズカ</t>
    </rPh>
    <rPh sb="106" eb="108">
      <t>ジョウタイ</t>
    </rPh>
    <rPh sb="114" eb="115">
      <t>カンガ</t>
    </rPh>
    <rPh sb="119" eb="122">
      <t>ヨクネンド</t>
    </rPh>
    <rPh sb="122" eb="124">
      <t>イコウ</t>
    </rPh>
    <rPh sb="130" eb="131">
      <t>ネン</t>
    </rPh>
    <rPh sb="131" eb="132">
      <t>ド</t>
    </rPh>
    <rPh sb="134" eb="136">
      <t>スウチ</t>
    </rPh>
    <rPh sb="137" eb="139">
      <t>アッカ</t>
    </rPh>
    <rPh sb="146" eb="148">
      <t>ヨソウ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</si>
  <si>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</si>
  <si>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</si>
  <si>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</si>
  <si>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</si>
  <si>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</si>
  <si>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</si>
  <si>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</si>
  <si>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Ｈ２９年度は、2億円の基金積立を行っていることから、一時的に将来負担比率の数字は良好になっているため、実質公債費比率と組み合わせても、数値は良くなっているが、翌年度以降は将来負担比率は例年並みに戻ることが予測される。実質公債費比率は本村も減少傾向にある。</t>
    <rPh sb="3" eb="5">
      <t>ネンド</t>
    </rPh>
    <rPh sb="51" eb="53">
      <t>ジッシツ</t>
    </rPh>
    <rPh sb="53" eb="56">
      <t>コウサイヒ</t>
    </rPh>
    <rPh sb="56" eb="58">
      <t>ヒリツ</t>
    </rPh>
    <rPh sb="59" eb="60">
      <t>ク</t>
    </rPh>
    <rPh sb="61" eb="62">
      <t>ア</t>
    </rPh>
    <rPh sb="67" eb="69">
      <t>スウチ</t>
    </rPh>
    <rPh sb="70" eb="71">
      <t>ヨ</t>
    </rPh>
    <rPh sb="79" eb="82">
      <t>ヨクネンド</t>
    </rPh>
    <rPh sb="82" eb="84">
      <t>イコウ</t>
    </rPh>
    <rPh sb="85" eb="87">
      <t>ショウライ</t>
    </rPh>
    <rPh sb="87" eb="89">
      <t>フタン</t>
    </rPh>
    <rPh sb="89" eb="91">
      <t>ヒリツ</t>
    </rPh>
    <rPh sb="92" eb="94">
      <t>レイネン</t>
    </rPh>
    <rPh sb="94" eb="95">
      <t>ナ</t>
    </rPh>
    <rPh sb="97" eb="98">
      <t>モド</t>
    </rPh>
    <rPh sb="102" eb="104">
      <t>ヨソク</t>
    </rPh>
    <rPh sb="108" eb="110">
      <t>ジッシツ</t>
    </rPh>
    <rPh sb="110" eb="113">
      <t>コウサイヒ</t>
    </rPh>
    <rPh sb="113" eb="115">
      <t>ヒリツ</t>
    </rPh>
    <rPh sb="116" eb="118">
      <t>ホンソン</t>
    </rPh>
    <rPh sb="119" eb="121">
      <t>ゲンショウ</t>
    </rPh>
    <rPh sb="121" eb="123">
      <t>ケイコウ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</si>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</sst>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310300</c:v>
                </c:pt>
                <c:pt idx="4">
                  <c:v>317319</c:v>
                </c:pt>
              </c:numCache>
            </c:numRef>
          </c:val>
          <c:smooth val="0"/>
          <c:extLst xmlns:c16r2="http://schemas.microsoft.com/office/drawing/2015/06/chart">
            <c:ext xmlns:c16="http://schemas.microsoft.com/office/drawing/2014/chart" uri="{C3380CC4-5D6E-409C-BE32-E72D297353CC}">
              <c16:uniqueId val="{00000000-D6E4-4966-ADB6-BE35CC6DC5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845096</c:v>
                </c:pt>
                <c:pt idx="1">
                  <c:v>1151532</c:v>
                </c:pt>
                <c:pt idx="2">
                  <c:v>1448613</c:v>
                </c:pt>
                <c:pt idx="3">
                  <c:v>620940</c:v>
                </c:pt>
                <c:pt idx="4">
                  <c:v>866091</c:v>
                </c:pt>
              </c:numCache>
            </c:numRef>
          </c:val>
          <c:smooth val="0"/>
          <c:extLst xmlns:c16r2="http://schemas.microsoft.com/office/drawing/2015/06/chart">
            <c:ext xmlns:c16="http://schemas.microsoft.com/office/drawing/2014/chart" uri="{C3380CC4-5D6E-409C-BE32-E72D297353CC}">
              <c16:uniqueId val="{00000001-D6E4-4966-ADB6-BE35CC6DC5D2}"/>
            </c:ext>
          </c:extLst>
        </c:ser>
        <c:dLbls>
          <c:showLegendKey val="0"/>
          <c:showVal val="0"/>
          <c:showCatName val="0"/>
          <c:showSerName val="0"/>
          <c:showPercent val="0"/>
          <c:showBubbleSize val="0"/>
        </c:dLbls>
        <c:marker val="1"/>
        <c:smooth val="0"/>
        <c:axId val="515480800"/>
        <c:axId val="515482368"/>
      </c:lineChart>
      <c:catAx>
        <c:axId val="515480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5482368"/>
        <c:crosses val="autoZero"/>
        <c:auto val="1"/>
        <c:lblAlgn val="ctr"/>
        <c:lblOffset val="100"/>
        <c:tickLblSkip val="1"/>
        <c:tickMarkSkip val="1"/>
        <c:noMultiLvlLbl val="0"/>
      </c:catAx>
      <c:valAx>
        <c:axId val="515482368"/>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5480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18.100000000000001</c:v>
                </c:pt>
                <c:pt idx="1">
                  <c:v>6.84</c:v>
                </c:pt>
                <c:pt idx="2">
                  <c:v>24.23</c:v>
                </c:pt>
                <c:pt idx="3">
                  <c:v>35.119999999999997</c:v>
                </c:pt>
                <c:pt idx="4">
                  <c:v>6.91</c:v>
                </c:pt>
              </c:numCache>
            </c:numRef>
          </c:val>
          <c:extLst xmlns:c16r2="http://schemas.microsoft.com/office/drawing/2015/06/chart">
            <c:ext xmlns:c16="http://schemas.microsoft.com/office/drawing/2014/chart" uri="{C3380CC4-5D6E-409C-BE32-E72D297353CC}">
              <c16:uniqueId val="{00000000-9C4B-466D-8627-B8A8FC65D8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57.97</c:v>
                </c:pt>
                <c:pt idx="1">
                  <c:v>69.31</c:v>
                </c:pt>
                <c:pt idx="2">
                  <c:v>66.41</c:v>
                </c:pt>
                <c:pt idx="3">
                  <c:v>73.33</c:v>
                </c:pt>
                <c:pt idx="4">
                  <c:v>105.38</c:v>
                </c:pt>
              </c:numCache>
            </c:numRef>
          </c:val>
          <c:extLst xmlns:c16r2="http://schemas.microsoft.com/office/drawing/2015/06/chart">
            <c:ext xmlns:c16="http://schemas.microsoft.com/office/drawing/2014/chart" uri="{C3380CC4-5D6E-409C-BE32-E72D297353CC}">
              <c16:uniqueId val="{00000001-9C4B-466D-8627-B8A8FC65D8C6}"/>
            </c:ext>
          </c:extLst>
        </c:ser>
        <c:dLbls>
          <c:showLegendKey val="0"/>
          <c:showVal val="0"/>
          <c:showCatName val="0"/>
          <c:showSerName val="0"/>
          <c:showPercent val="0"/>
          <c:showBubbleSize val="0"/>
        </c:dLbls>
        <c:gapWidth val="250"/>
        <c:overlap val="100"/>
        <c:axId val="515482760"/>
        <c:axId val="515485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7.07</c:v>
                </c:pt>
                <c:pt idx="1">
                  <c:v>-14.74</c:v>
                </c:pt>
                <c:pt idx="2">
                  <c:v>17.690000000000001</c:v>
                </c:pt>
                <c:pt idx="3">
                  <c:v>8.36</c:v>
                </c:pt>
                <c:pt idx="4">
                  <c:v>-7.8</c:v>
                </c:pt>
              </c:numCache>
            </c:numRef>
          </c:val>
          <c:smooth val="0"/>
          <c:extLst xmlns:c16r2="http://schemas.microsoft.com/office/drawing/2015/06/chart">
            <c:ext xmlns:c16="http://schemas.microsoft.com/office/drawing/2014/chart" uri="{C3380CC4-5D6E-409C-BE32-E72D297353CC}">
              <c16:uniqueId val="{00000002-9C4B-466D-8627-B8A8FC65D8C6}"/>
            </c:ext>
          </c:extLst>
        </c:ser>
        <c:dLbls>
          <c:showLegendKey val="0"/>
          <c:showVal val="0"/>
          <c:showCatName val="0"/>
          <c:showSerName val="0"/>
          <c:showPercent val="0"/>
          <c:showBubbleSize val="0"/>
        </c:dLbls>
        <c:marker val="1"/>
        <c:smooth val="0"/>
        <c:axId val="515482760"/>
        <c:axId val="515485504"/>
      </c:lineChart>
      <c:catAx>
        <c:axId val="515482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5485504"/>
        <c:crosses val="autoZero"/>
        <c:auto val="1"/>
        <c:lblAlgn val="ctr"/>
        <c:lblOffset val="100"/>
        <c:tickLblSkip val="1"/>
        <c:tickMarkSkip val="1"/>
        <c:noMultiLvlLbl val="0"/>
      </c:catAx>
      <c:valAx>
        <c:axId val="515485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482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8A6-42D8-AA6B-48ECAA9CA7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8A6-42D8-AA6B-48ECAA9CA70B}"/>
            </c:ext>
          </c:extLst>
        </c:ser>
        <c:ser>
          <c:idx val="2"/>
          <c:order val="2"/>
          <c:tx>
            <c:strRef>
              <c:f>データシート!$A$29</c:f>
              <c:strCache>
                <c:ptCount val="1"/>
                <c:pt idx="0">
                  <c:v>温泉事業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18A6-42D8-AA6B-48ECAA9CA70B}"/>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0.21</c:v>
                </c:pt>
                <c:pt idx="2">
                  <c:v>#N/A</c:v>
                </c:pt>
                <c:pt idx="3">
                  <c:v>0.13</c:v>
                </c:pt>
                <c:pt idx="4">
                  <c:v>#N/A</c:v>
                </c:pt>
                <c:pt idx="5">
                  <c:v>0.04</c:v>
                </c:pt>
                <c:pt idx="6">
                  <c:v>#N/A</c:v>
                </c:pt>
                <c:pt idx="7">
                  <c:v>0.04</c:v>
                </c:pt>
                <c:pt idx="8">
                  <c:v>#N/A</c:v>
                </c:pt>
                <c:pt idx="9">
                  <c:v>0.02</c:v>
                </c:pt>
              </c:numCache>
            </c:numRef>
          </c:val>
          <c:extLst xmlns:c16r2="http://schemas.microsoft.com/office/drawing/2015/06/chart">
            <c:ext xmlns:c16="http://schemas.microsoft.com/office/drawing/2014/chart" uri="{C3380CC4-5D6E-409C-BE32-E72D297353CC}">
              <c16:uniqueId val="{00000003-18A6-42D8-AA6B-48ECAA9CA70B}"/>
            </c:ext>
          </c:extLst>
        </c:ser>
        <c:ser>
          <c:idx val="4"/>
          <c:order val="4"/>
          <c:tx>
            <c:strRef>
              <c:f>データシート!$A$31</c:f>
              <c:strCache>
                <c:ptCount val="1"/>
                <c:pt idx="0">
                  <c:v>国民健康保険事業（直診勘定）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0.25</c:v>
                </c:pt>
                <c:pt idx="2">
                  <c:v>#N/A</c:v>
                </c:pt>
                <c:pt idx="3">
                  <c:v>1.35</c:v>
                </c:pt>
                <c:pt idx="4">
                  <c:v>#N/A</c:v>
                </c:pt>
                <c:pt idx="5">
                  <c:v>0.06</c:v>
                </c:pt>
                <c:pt idx="6">
                  <c:v>#N/A</c:v>
                </c:pt>
                <c:pt idx="7">
                  <c:v>0.89</c:v>
                </c:pt>
                <c:pt idx="8">
                  <c:v>#N/A</c:v>
                </c:pt>
                <c:pt idx="9">
                  <c:v>0.1</c:v>
                </c:pt>
              </c:numCache>
            </c:numRef>
          </c:val>
          <c:extLst xmlns:c16r2="http://schemas.microsoft.com/office/drawing/2015/06/chart">
            <c:ext xmlns:c16="http://schemas.microsoft.com/office/drawing/2014/chart" uri="{C3380CC4-5D6E-409C-BE32-E72D297353CC}">
              <c16:uniqueId val="{00000004-18A6-42D8-AA6B-48ECAA9CA70B}"/>
            </c:ext>
          </c:extLst>
        </c:ser>
        <c:ser>
          <c:idx val="5"/>
          <c:order val="5"/>
          <c:tx>
            <c:strRef>
              <c:f>データシート!$A$32</c:f>
              <c:strCache>
                <c:ptCount val="1"/>
                <c:pt idx="0">
                  <c:v>代替バス</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0.15</c:v>
                </c:pt>
                <c:pt idx="2">
                  <c:v>#N/A</c:v>
                </c:pt>
                <c:pt idx="3">
                  <c:v>0.36</c:v>
                </c:pt>
                <c:pt idx="4">
                  <c:v>#N/A</c:v>
                </c:pt>
                <c:pt idx="5">
                  <c:v>0.01</c:v>
                </c:pt>
                <c:pt idx="6">
                  <c:v>#N/A</c:v>
                </c:pt>
                <c:pt idx="7">
                  <c:v>0.02</c:v>
                </c:pt>
                <c:pt idx="8">
                  <c:v>#N/A</c:v>
                </c:pt>
                <c:pt idx="9">
                  <c:v>0.13</c:v>
                </c:pt>
              </c:numCache>
            </c:numRef>
          </c:val>
          <c:extLst xmlns:c16r2="http://schemas.microsoft.com/office/drawing/2015/06/chart">
            <c:ext xmlns:c16="http://schemas.microsoft.com/office/drawing/2014/chart" uri="{C3380CC4-5D6E-409C-BE32-E72D297353CC}">
              <c16:uniqueId val="{00000005-18A6-42D8-AA6B-48ECAA9CA70B}"/>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0.06</c:v>
                </c:pt>
                <c:pt idx="2">
                  <c:v>#N/A</c:v>
                </c:pt>
                <c:pt idx="3">
                  <c:v>0.02</c:v>
                </c:pt>
                <c:pt idx="4">
                  <c:v>#N/A</c:v>
                </c:pt>
                <c:pt idx="5">
                  <c:v>0.43</c:v>
                </c:pt>
                <c:pt idx="6">
                  <c:v>#N/A</c:v>
                </c:pt>
                <c:pt idx="7">
                  <c:v>1.01</c:v>
                </c:pt>
                <c:pt idx="8">
                  <c:v>#N/A</c:v>
                </c:pt>
                <c:pt idx="9">
                  <c:v>0.22</c:v>
                </c:pt>
              </c:numCache>
            </c:numRef>
          </c:val>
          <c:extLst xmlns:c16r2="http://schemas.microsoft.com/office/drawing/2015/06/chart">
            <c:ext xmlns:c16="http://schemas.microsoft.com/office/drawing/2014/chart" uri="{C3380CC4-5D6E-409C-BE32-E72D297353CC}">
              <c16:uniqueId val="{00000006-18A6-42D8-AA6B-48ECAA9CA70B}"/>
            </c:ext>
          </c:extLst>
        </c:ser>
        <c:ser>
          <c:idx val="7"/>
          <c:order val="7"/>
          <c:tx>
            <c:strRef>
              <c:f>データシート!$A$34</c:f>
              <c:strCache>
                <c:ptCount val="1"/>
                <c:pt idx="0">
                  <c:v>簡易水道事業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0.59</c:v>
                </c:pt>
                <c:pt idx="2">
                  <c:v>#N/A</c:v>
                </c:pt>
                <c:pt idx="3">
                  <c:v>0.05</c:v>
                </c:pt>
                <c:pt idx="4">
                  <c:v>#N/A</c:v>
                </c:pt>
                <c:pt idx="5">
                  <c:v>0.09</c:v>
                </c:pt>
                <c:pt idx="6">
                  <c:v>#N/A</c:v>
                </c:pt>
                <c:pt idx="7">
                  <c:v>7.0000000000000007E-2</c:v>
                </c:pt>
                <c:pt idx="8">
                  <c:v>#N/A</c:v>
                </c:pt>
                <c:pt idx="9">
                  <c:v>0.46</c:v>
                </c:pt>
              </c:numCache>
            </c:numRef>
          </c:val>
          <c:extLst xmlns:c16r2="http://schemas.microsoft.com/office/drawing/2015/06/chart">
            <c:ext xmlns:c16="http://schemas.microsoft.com/office/drawing/2014/chart" uri="{C3380CC4-5D6E-409C-BE32-E72D297353CC}">
              <c16:uniqueId val="{00000007-18A6-42D8-AA6B-48ECAA9CA70B}"/>
            </c:ext>
          </c:extLst>
        </c:ser>
        <c:ser>
          <c:idx val="8"/>
          <c:order val="8"/>
          <c:tx>
            <c:strRef>
              <c:f>データシート!$A$35</c:f>
              <c:strCache>
                <c:ptCount val="1"/>
                <c:pt idx="0">
                  <c:v>国民健康保険事業（事業勘定）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1.33</c:v>
                </c:pt>
                <c:pt idx="2">
                  <c:v>#N/A</c:v>
                </c:pt>
                <c:pt idx="3">
                  <c:v>1.32</c:v>
                </c:pt>
                <c:pt idx="4">
                  <c:v>#N/A</c:v>
                </c:pt>
                <c:pt idx="5">
                  <c:v>0.69</c:v>
                </c:pt>
                <c:pt idx="6">
                  <c:v>#N/A</c:v>
                </c:pt>
                <c:pt idx="7">
                  <c:v>0.88</c:v>
                </c:pt>
                <c:pt idx="8">
                  <c:v>#N/A</c:v>
                </c:pt>
                <c:pt idx="9">
                  <c:v>0.82</c:v>
                </c:pt>
              </c:numCache>
            </c:numRef>
          </c:val>
          <c:extLst xmlns:c16r2="http://schemas.microsoft.com/office/drawing/2015/06/chart">
            <c:ext xmlns:c16="http://schemas.microsoft.com/office/drawing/2014/chart" uri="{C3380CC4-5D6E-409C-BE32-E72D297353CC}">
              <c16:uniqueId val="{00000008-18A6-42D8-AA6B-48ECAA9CA70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17.940000000000001</c:v>
                </c:pt>
                <c:pt idx="2">
                  <c:v>#N/A</c:v>
                </c:pt>
                <c:pt idx="3">
                  <c:v>6.46</c:v>
                </c:pt>
                <c:pt idx="4">
                  <c:v>#N/A</c:v>
                </c:pt>
                <c:pt idx="5">
                  <c:v>24.21</c:v>
                </c:pt>
                <c:pt idx="6">
                  <c:v>#N/A</c:v>
                </c:pt>
                <c:pt idx="7">
                  <c:v>35.090000000000003</c:v>
                </c:pt>
                <c:pt idx="8">
                  <c:v>#N/A</c:v>
                </c:pt>
                <c:pt idx="9">
                  <c:v>6.77</c:v>
                </c:pt>
              </c:numCache>
            </c:numRef>
          </c:val>
          <c:extLst xmlns:c16r2="http://schemas.microsoft.com/office/drawing/2015/06/chart">
            <c:ext xmlns:c16="http://schemas.microsoft.com/office/drawing/2014/chart" uri="{C3380CC4-5D6E-409C-BE32-E72D297353CC}">
              <c16:uniqueId val="{00000009-18A6-42D8-AA6B-48ECAA9CA70B}"/>
            </c:ext>
          </c:extLst>
        </c:ser>
        <c:dLbls>
          <c:showLegendKey val="0"/>
          <c:showVal val="0"/>
          <c:showCatName val="0"/>
          <c:showSerName val="0"/>
          <c:showPercent val="0"/>
          <c:showBubbleSize val="0"/>
        </c:dLbls>
        <c:gapWidth val="150"/>
        <c:overlap val="100"/>
        <c:axId val="515486288"/>
        <c:axId val="515486680"/>
      </c:barChart>
      <c:catAx>
        <c:axId val="51548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5486680"/>
        <c:crosses val="autoZero"/>
        <c:auto val="1"/>
        <c:lblAlgn val="ctr"/>
        <c:lblOffset val="100"/>
        <c:tickLblSkip val="1"/>
        <c:tickMarkSkip val="1"/>
        <c:noMultiLvlLbl val="0"/>
      </c:catAx>
      <c:valAx>
        <c:axId val="515486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486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295</c:v>
                </c:pt>
                <c:pt idx="5">
                  <c:v>291</c:v>
                </c:pt>
                <c:pt idx="8">
                  <c:v>280</c:v>
                </c:pt>
                <c:pt idx="11">
                  <c:v>247</c:v>
                </c:pt>
                <c:pt idx="14">
                  <c:v>234</c:v>
                </c:pt>
              </c:numCache>
            </c:numRef>
          </c:val>
          <c:extLst xmlns:c16r2="http://schemas.microsoft.com/office/drawing/2015/06/chart">
            <c:ext xmlns:c16="http://schemas.microsoft.com/office/drawing/2014/chart" uri="{C3380CC4-5D6E-409C-BE32-E72D297353CC}">
              <c16:uniqueId val="{00000000-2064-4881-8F06-24D0622CBC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064-4881-8F06-24D0622CBC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064-4881-8F06-24D0622CBC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1</c:v>
                </c:pt>
                <c:pt idx="12">
                  <c:v>9</c:v>
                </c:pt>
              </c:numCache>
            </c:numRef>
          </c:val>
          <c:extLst xmlns:c16r2="http://schemas.microsoft.com/office/drawing/2015/06/chart">
            <c:ext xmlns:c16="http://schemas.microsoft.com/office/drawing/2014/chart" uri="{C3380CC4-5D6E-409C-BE32-E72D297353CC}">
              <c16:uniqueId val="{00000003-2064-4881-8F06-24D0622CBC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27</c:v>
                </c:pt>
                <c:pt idx="3">
                  <c:v>20</c:v>
                </c:pt>
                <c:pt idx="6">
                  <c:v>24</c:v>
                </c:pt>
                <c:pt idx="9">
                  <c:v>24</c:v>
                </c:pt>
                <c:pt idx="12">
                  <c:v>13</c:v>
                </c:pt>
              </c:numCache>
            </c:numRef>
          </c:val>
          <c:extLst xmlns:c16r2="http://schemas.microsoft.com/office/drawing/2015/06/chart">
            <c:ext xmlns:c16="http://schemas.microsoft.com/office/drawing/2014/chart" uri="{C3380CC4-5D6E-409C-BE32-E72D297353CC}">
              <c16:uniqueId val="{00000004-2064-4881-8F06-24D0622CBC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064-4881-8F06-24D0622CBC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064-4881-8F06-24D0622CBC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353</c:v>
                </c:pt>
                <c:pt idx="3">
                  <c:v>346</c:v>
                </c:pt>
                <c:pt idx="6">
                  <c:v>325</c:v>
                </c:pt>
                <c:pt idx="9">
                  <c:v>277</c:v>
                </c:pt>
                <c:pt idx="12">
                  <c:v>276</c:v>
                </c:pt>
              </c:numCache>
            </c:numRef>
          </c:val>
          <c:extLst xmlns:c16r2="http://schemas.microsoft.com/office/drawing/2015/06/chart">
            <c:ext xmlns:c16="http://schemas.microsoft.com/office/drawing/2014/chart" uri="{C3380CC4-5D6E-409C-BE32-E72D297353CC}">
              <c16:uniqueId val="{00000007-2064-4881-8F06-24D0622CBC55}"/>
            </c:ext>
          </c:extLst>
        </c:ser>
        <c:dLbls>
          <c:showLegendKey val="0"/>
          <c:showVal val="0"/>
          <c:showCatName val="0"/>
          <c:showSerName val="0"/>
          <c:showPercent val="0"/>
          <c:showBubbleSize val="0"/>
        </c:dLbls>
        <c:gapWidth val="100"/>
        <c:overlap val="100"/>
        <c:axId val="515479624"/>
        <c:axId val="515487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85</c:v>
                </c:pt>
                <c:pt idx="2">
                  <c:v>#N/A</c:v>
                </c:pt>
                <c:pt idx="3">
                  <c:v>#N/A</c:v>
                </c:pt>
                <c:pt idx="4">
                  <c:v>75</c:v>
                </c:pt>
                <c:pt idx="5">
                  <c:v>#N/A</c:v>
                </c:pt>
                <c:pt idx="6">
                  <c:v>#N/A</c:v>
                </c:pt>
                <c:pt idx="7">
                  <c:v>69</c:v>
                </c:pt>
                <c:pt idx="8">
                  <c:v>#N/A</c:v>
                </c:pt>
                <c:pt idx="9">
                  <c:v>#N/A</c:v>
                </c:pt>
                <c:pt idx="10">
                  <c:v>55</c:v>
                </c:pt>
                <c:pt idx="11">
                  <c:v>#N/A</c:v>
                </c:pt>
                <c:pt idx="12">
                  <c:v>#N/A</c:v>
                </c:pt>
                <c:pt idx="13">
                  <c:v>64</c:v>
                </c:pt>
                <c:pt idx="14">
                  <c:v>#N/A</c:v>
                </c:pt>
              </c:numCache>
            </c:numRef>
          </c:val>
          <c:smooth val="0"/>
          <c:extLst xmlns:c16r2="http://schemas.microsoft.com/office/drawing/2015/06/chart">
            <c:ext xmlns:c16="http://schemas.microsoft.com/office/drawing/2014/chart" uri="{C3380CC4-5D6E-409C-BE32-E72D297353CC}">
              <c16:uniqueId val="{00000008-2064-4881-8F06-24D0622CBC55}"/>
            </c:ext>
          </c:extLst>
        </c:ser>
        <c:dLbls>
          <c:showLegendKey val="0"/>
          <c:showVal val="0"/>
          <c:showCatName val="0"/>
          <c:showSerName val="0"/>
          <c:showPercent val="0"/>
          <c:showBubbleSize val="0"/>
        </c:dLbls>
        <c:marker val="1"/>
        <c:smooth val="0"/>
        <c:axId val="515479624"/>
        <c:axId val="515487072"/>
      </c:lineChart>
      <c:catAx>
        <c:axId val="515479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5487072"/>
        <c:crosses val="autoZero"/>
        <c:auto val="1"/>
        <c:lblAlgn val="ctr"/>
        <c:lblOffset val="100"/>
        <c:tickLblSkip val="1"/>
        <c:tickMarkSkip val="1"/>
        <c:noMultiLvlLbl val="0"/>
      </c:catAx>
      <c:valAx>
        <c:axId val="515487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479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1923</c:v>
                </c:pt>
                <c:pt idx="5">
                  <c:v>1931</c:v>
                </c:pt>
                <c:pt idx="8">
                  <c:v>2062</c:v>
                </c:pt>
                <c:pt idx="11">
                  <c:v>2076</c:v>
                </c:pt>
                <c:pt idx="14">
                  <c:v>1972</c:v>
                </c:pt>
              </c:numCache>
            </c:numRef>
          </c:val>
          <c:extLst xmlns:c16r2="http://schemas.microsoft.com/office/drawing/2015/06/chart">
            <c:ext xmlns:c16="http://schemas.microsoft.com/office/drawing/2014/chart" uri="{C3380CC4-5D6E-409C-BE32-E72D297353CC}">
              <c16:uniqueId val="{00000000-11C6-4098-8A03-6E663D100B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43</c:v>
                </c:pt>
                <c:pt idx="5">
                  <c:v>34</c:v>
                </c:pt>
                <c:pt idx="8">
                  <c:v>30</c:v>
                </c:pt>
                <c:pt idx="11">
                  <c:v>28</c:v>
                </c:pt>
                <c:pt idx="14">
                  <c:v>22</c:v>
                </c:pt>
              </c:numCache>
            </c:numRef>
          </c:val>
          <c:extLst xmlns:c16r2="http://schemas.microsoft.com/office/drawing/2015/06/chart">
            <c:ext xmlns:c16="http://schemas.microsoft.com/office/drawing/2014/chart" uri="{C3380CC4-5D6E-409C-BE32-E72D297353CC}">
              <c16:uniqueId val="{00000001-11C6-4098-8A03-6E663D100B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836</c:v>
                </c:pt>
                <c:pt idx="5">
                  <c:v>836</c:v>
                </c:pt>
                <c:pt idx="8">
                  <c:v>837</c:v>
                </c:pt>
                <c:pt idx="11">
                  <c:v>837</c:v>
                </c:pt>
                <c:pt idx="14">
                  <c:v>1037</c:v>
                </c:pt>
              </c:numCache>
            </c:numRef>
          </c:val>
          <c:extLst xmlns:c16r2="http://schemas.microsoft.com/office/drawing/2015/06/chart">
            <c:ext xmlns:c16="http://schemas.microsoft.com/office/drawing/2014/chart" uri="{C3380CC4-5D6E-409C-BE32-E72D297353CC}">
              <c16:uniqueId val="{00000002-11C6-4098-8A03-6E663D100B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1C6-4098-8A03-6E663D100B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1C6-4098-8A03-6E663D100B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1C6-4098-8A03-6E663D100B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293</c:v>
                </c:pt>
                <c:pt idx="3">
                  <c:v>317</c:v>
                </c:pt>
                <c:pt idx="6">
                  <c:v>313</c:v>
                </c:pt>
                <c:pt idx="9">
                  <c:v>283</c:v>
                </c:pt>
                <c:pt idx="12">
                  <c:v>280</c:v>
                </c:pt>
              </c:numCache>
            </c:numRef>
          </c:val>
          <c:extLst xmlns:c16r2="http://schemas.microsoft.com/office/drawing/2015/06/chart">
            <c:ext xmlns:c16="http://schemas.microsoft.com/office/drawing/2014/chart" uri="{C3380CC4-5D6E-409C-BE32-E72D297353CC}">
              <c16:uniqueId val="{00000006-11C6-4098-8A03-6E663D100B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c:v>
                </c:pt>
                <c:pt idx="3">
                  <c:v>39</c:v>
                </c:pt>
                <c:pt idx="6">
                  <c:v>120</c:v>
                </c:pt>
                <c:pt idx="9">
                  <c:v>213</c:v>
                </c:pt>
                <c:pt idx="12">
                  <c:v>225</c:v>
                </c:pt>
              </c:numCache>
            </c:numRef>
          </c:val>
          <c:extLst xmlns:c16r2="http://schemas.microsoft.com/office/drawing/2015/06/chart">
            <c:ext xmlns:c16="http://schemas.microsoft.com/office/drawing/2014/chart" uri="{C3380CC4-5D6E-409C-BE32-E72D297353CC}">
              <c16:uniqueId val="{00000007-11C6-4098-8A03-6E663D100B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183</c:v>
                </c:pt>
                <c:pt idx="3">
                  <c:v>173</c:v>
                </c:pt>
                <c:pt idx="6">
                  <c:v>149</c:v>
                </c:pt>
                <c:pt idx="9">
                  <c:v>125</c:v>
                </c:pt>
                <c:pt idx="12">
                  <c:v>144</c:v>
                </c:pt>
              </c:numCache>
            </c:numRef>
          </c:val>
          <c:extLst xmlns:c16r2="http://schemas.microsoft.com/office/drawing/2015/06/chart">
            <c:ext xmlns:c16="http://schemas.microsoft.com/office/drawing/2014/chart" uri="{C3380CC4-5D6E-409C-BE32-E72D297353CC}">
              <c16:uniqueId val="{00000008-11C6-4098-8A03-6E663D100B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179</c:v>
                </c:pt>
                <c:pt idx="3">
                  <c:v>0</c:v>
                </c:pt>
                <c:pt idx="6">
                  <c:v>48</c:v>
                </c:pt>
                <c:pt idx="9">
                  <c:v>28</c:v>
                </c:pt>
                <c:pt idx="12">
                  <c:v>0</c:v>
                </c:pt>
              </c:numCache>
            </c:numRef>
          </c:val>
          <c:extLst xmlns:c16r2="http://schemas.microsoft.com/office/drawing/2015/06/chart">
            <c:ext xmlns:c16="http://schemas.microsoft.com/office/drawing/2014/chart" uri="{C3380CC4-5D6E-409C-BE32-E72D297353CC}">
              <c16:uniqueId val="{00000009-11C6-4098-8A03-6E663D100B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2349</c:v>
                </c:pt>
                <c:pt idx="3">
                  <c:v>2379</c:v>
                </c:pt>
                <c:pt idx="6">
                  <c:v>2529</c:v>
                </c:pt>
                <c:pt idx="9">
                  <c:v>2465</c:v>
                </c:pt>
                <c:pt idx="12">
                  <c:v>2368</c:v>
                </c:pt>
              </c:numCache>
            </c:numRef>
          </c:val>
          <c:extLst xmlns:c16r2="http://schemas.microsoft.com/office/drawing/2015/06/chart">
            <c:ext xmlns:c16="http://schemas.microsoft.com/office/drawing/2014/chart" uri="{C3380CC4-5D6E-409C-BE32-E72D297353CC}">
              <c16:uniqueId val="{0000000A-11C6-4098-8A03-6E663D100B0D}"/>
            </c:ext>
          </c:extLst>
        </c:ser>
        <c:dLbls>
          <c:showLegendKey val="0"/>
          <c:showVal val="0"/>
          <c:showCatName val="0"/>
          <c:showSerName val="0"/>
          <c:showPercent val="0"/>
          <c:showBubbleSize val="0"/>
        </c:dLbls>
        <c:gapWidth val="100"/>
        <c:overlap val="100"/>
        <c:axId val="535242192"/>
        <c:axId val="535241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205</c:v>
                </c:pt>
                <c:pt idx="2">
                  <c:v>#N/A</c:v>
                </c:pt>
                <c:pt idx="3">
                  <c:v>#N/A</c:v>
                </c:pt>
                <c:pt idx="4">
                  <c:v>107</c:v>
                </c:pt>
                <c:pt idx="5">
                  <c:v>#N/A</c:v>
                </c:pt>
                <c:pt idx="6">
                  <c:v>#N/A</c:v>
                </c:pt>
                <c:pt idx="7">
                  <c:v>230</c:v>
                </c:pt>
                <c:pt idx="8">
                  <c:v>#N/A</c:v>
                </c:pt>
                <c:pt idx="9">
                  <c:v>#N/A</c:v>
                </c:pt>
                <c:pt idx="10">
                  <c:v>173</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1C6-4098-8A03-6E663D100B0D}"/>
            </c:ext>
          </c:extLst>
        </c:ser>
        <c:dLbls>
          <c:showLegendKey val="0"/>
          <c:showVal val="0"/>
          <c:showCatName val="0"/>
          <c:showSerName val="0"/>
          <c:showPercent val="0"/>
          <c:showBubbleSize val="0"/>
        </c:dLbls>
        <c:marker val="1"/>
        <c:smooth val="0"/>
        <c:axId val="535242192"/>
        <c:axId val="535241408"/>
      </c:lineChart>
      <c:catAx>
        <c:axId val="53524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5241408"/>
        <c:crosses val="autoZero"/>
        <c:auto val="1"/>
        <c:lblAlgn val="ctr"/>
        <c:lblOffset val="100"/>
        <c:tickLblSkip val="1"/>
        <c:tickMarkSkip val="1"/>
        <c:noMultiLvlLbl val="0"/>
      </c:catAx>
      <c:valAx>
        <c:axId val="53524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524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672</c:v>
                </c:pt>
                <c:pt idx="1">
                  <c:v>672</c:v>
                </c:pt>
                <c:pt idx="2">
                  <c:v>872</c:v>
                </c:pt>
              </c:numCache>
            </c:numRef>
          </c:val>
          <c:extLst xmlns:c16r2="http://schemas.microsoft.com/office/drawing/2015/06/chart">
            <c:ext xmlns:c16="http://schemas.microsoft.com/office/drawing/2014/chart" uri="{C3380CC4-5D6E-409C-BE32-E72D297353CC}">
              <c16:uniqueId val="{00000000-7F58-48E6-9522-8F87F04206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165</c:v>
                </c:pt>
                <c:pt idx="1">
                  <c:v>165</c:v>
                </c:pt>
                <c:pt idx="2">
                  <c:v>165</c:v>
                </c:pt>
              </c:numCache>
            </c:numRef>
          </c:val>
          <c:extLst xmlns:c16r2="http://schemas.microsoft.com/office/drawing/2015/06/chart">
            <c:ext xmlns:c16="http://schemas.microsoft.com/office/drawing/2014/chart" uri="{C3380CC4-5D6E-409C-BE32-E72D297353CC}">
              <c16:uniqueId val="{00000001-7F58-48E6-9522-8F87F04206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105</c:v>
                </c:pt>
                <c:pt idx="1">
                  <c:v>105</c:v>
                </c:pt>
                <c:pt idx="2">
                  <c:v>108</c:v>
                </c:pt>
              </c:numCache>
            </c:numRef>
          </c:val>
          <c:extLst xmlns:c16r2="http://schemas.microsoft.com/office/drawing/2015/06/chart">
            <c:ext xmlns:c16="http://schemas.microsoft.com/office/drawing/2014/chart" uri="{C3380CC4-5D6E-409C-BE32-E72D297353CC}">
              <c16:uniqueId val="{00000002-7F58-48E6-9522-8F87F0420647}"/>
            </c:ext>
          </c:extLst>
        </c:ser>
        <c:dLbls>
          <c:showLegendKey val="0"/>
          <c:showVal val="0"/>
          <c:showCatName val="0"/>
          <c:showSerName val="0"/>
          <c:showPercent val="0"/>
          <c:showBubbleSize val="0"/>
        </c:dLbls>
        <c:gapWidth val="120"/>
        <c:overlap val="100"/>
        <c:axId val="535244544"/>
        <c:axId val="535241016"/>
      </c:barChart>
      <c:catAx>
        <c:axId val="53524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5241016"/>
        <c:crosses val="autoZero"/>
        <c:auto val="1"/>
        <c:lblAlgn val="ctr"/>
        <c:lblOffset val="100"/>
        <c:tickLblSkip val="1"/>
        <c:tickMarkSkip val="1"/>
        <c:noMultiLvlLbl val="0"/>
      </c:catAx>
      <c:valAx>
        <c:axId val="5352410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524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A21-466A-9EE6-C1293BE17037}"/>
                </c:ext>
                <c:ext xmlns:c15="http://schemas.microsoft.com/office/drawing/2012/chart" uri="{CE6537A1-D6FC-4f65-9D91-7224C49458BB}">
                  <c15:dlblFieldTable>
                    <c15:dlblFTEntry>
                      <c15:txfldGUID>{DDEA0894-BFAE-4949-BA46-8371F92DA365}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A21-466A-9EE6-C1293BE17037}"/>
                </c:ext>
                <c:ext xmlns:c15="http://schemas.microsoft.com/office/drawing/2012/chart" uri="{CE6537A1-D6FC-4f65-9D91-7224C49458BB}">
                  <c15:dlblFieldTable>
                    <c15:dlblFTEntry>
                      <c15:txfldGUID>{C7857061-603E-4911-B23D-0AB578575466}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A21-466A-9EE6-C1293BE17037}"/>
                </c:ext>
                <c:ext xmlns:c15="http://schemas.microsoft.com/office/drawing/2012/chart" uri="{CE6537A1-D6FC-4f65-9D91-7224C49458BB}">
                  <c15:dlblFieldTable>
                    <c15:dlblFTEntry>
                      <c15:txfldGUID>{FA4EFCE4-31E2-4BEF-927B-6FA649371E4D}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A21-466A-9EE6-C1293BE17037}"/>
                </c:ext>
                <c:ext xmlns:c15="http://schemas.microsoft.com/office/drawing/2012/chart" uri="{CE6537A1-D6FC-4f65-9D91-7224C49458BB}">
                  <c15:dlblFieldTable>
                    <c15:dlblFTEntry>
                      <c15:txfldGUID>{10F2CBB6-4C67-4872-8359-1926AA28EAC7}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A21-466A-9EE6-C1293BE17037}"/>
                </c:ext>
                <c:ext xmlns:c15="http://schemas.microsoft.com/office/drawing/2012/chart" uri="{CE6537A1-D6FC-4f65-9D91-7224C49458BB}">
                  <c15:dlblFieldTable>
                    <c15:dlblFTEntry>
                      <c15:txfldGUID>{C06998C5-B620-498B-A80D-4D574AC7C791}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A21-466A-9EE6-C1293BE17037}"/>
                </c:ext>
                <c:ext xmlns:c15="http://schemas.microsoft.com/office/drawing/2012/chart" uri="{CE6537A1-D6FC-4f65-9D91-7224C49458BB}">
                  <c15:dlblFieldTable>
                    <c15:dlblFTEntry>
                      <c15:txfldGUID>{B9D0F297-0546-415B-B3EC-A483BAED3C98}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A21-466A-9EE6-C1293BE17037}"/>
                </c:ext>
                <c:ext xmlns:c15="http://schemas.microsoft.com/office/drawing/2012/chart" uri="{CE6537A1-D6FC-4f65-9D91-7224C49458BB}">
                  <c15:dlblFieldTable>
                    <c15:dlblFTEntry>
                      <c15:txfldGUID>{C28303C7-0D26-4A21-9D35-61631F364731}</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A21-466A-9EE6-C1293BE17037}"/>
                </c:ext>
                <c:ext xmlns:c15="http://schemas.microsoft.com/office/drawing/2012/chart" uri="{CE6537A1-D6FC-4f65-9D91-7224C49458BB}">
                  <c15:layout/>
                  <c15:dlblFieldTable>
                    <c15:dlblFTEntry>
                      <c15:txfldGUID>{B08B2B7D-6674-424A-B0C4-F9469FC0B45A}</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A21-466A-9EE6-C1293BE17037}"/>
                </c:ext>
                <c:ext xmlns:c15="http://schemas.microsoft.com/office/drawing/2012/chart" uri="{CE6537A1-D6FC-4f65-9D91-7224C49458BB}">
                  <c15:dlblFieldTable>
                    <c15:dlblFTEntry>
                      <c15:txfldGUID>{97929FDE-D92C-413A-AFC4-20C0150200A8}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68.400000000000006</c:v>
                </c:pt>
              </c:numCache>
            </c:numRef>
          </c:xVal>
          <c:yVal>
            <c:numRef>
              <c:f>公会計指標分析・財政指標組合せ分析表!$BP$51:$DC$51</c:f>
              <c:numCache>
                <c:formatCode>#,##0.0;"▲ "#,##0.0</c:formatCode>
                <c:ptCount val="40"/>
                <c:pt idx="24">
                  <c:v>25.4</c:v>
                </c:pt>
              </c:numCache>
            </c:numRef>
          </c:yVal>
          <c:smooth val="0"/>
          <c:extLst xmlns:c16r2="http://schemas.microsoft.com/office/drawing/2015/06/chart">
            <c:ext xmlns:c16="http://schemas.microsoft.com/office/drawing/2014/chart" uri="{C3380CC4-5D6E-409C-BE32-E72D297353CC}">
              <c16:uniqueId val="{00000009-DA21-466A-9EE6-C1293BE1703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A21-466A-9EE6-C1293BE17037}"/>
                </c:ext>
                <c:ext xmlns:c15="http://schemas.microsoft.com/office/drawing/2012/chart" uri="{CE6537A1-D6FC-4f65-9D91-7224C49458BB}">
                  <c15:dlblFieldTable>
                    <c15:dlblFTEntry>
                      <c15:txfldGUID>{FC408F8C-9870-4916-86D9-C82B0BD745FC}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A21-466A-9EE6-C1293BE17037}"/>
                </c:ext>
                <c:ext xmlns:c15="http://schemas.microsoft.com/office/drawing/2012/chart" uri="{CE6537A1-D6FC-4f65-9D91-7224C49458BB}">
                  <c15:dlblFieldTable>
                    <c15:dlblFTEntry>
                      <c15:txfldGUID>{A00C0BA9-58BA-47A2-85F6-08CF6A2A4558}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A21-466A-9EE6-C1293BE17037}"/>
                </c:ext>
                <c:ext xmlns:c15="http://schemas.microsoft.com/office/drawing/2012/chart" uri="{CE6537A1-D6FC-4f65-9D91-7224C49458BB}">
                  <c15:dlblFieldTable>
                    <c15:dlblFTEntry>
                      <c15:txfldGUID>{DFC80F61-2FC8-43D6-A5DC-53FC7C7D1F89}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A21-466A-9EE6-C1293BE17037}"/>
                </c:ext>
                <c:ext xmlns:c15="http://schemas.microsoft.com/office/drawing/2012/chart" uri="{CE6537A1-D6FC-4f65-9D91-7224C49458BB}">
                  <c15:dlblFieldTable>
                    <c15:dlblFTEntry>
                      <c15:txfldGUID>{D1A0FECA-832E-4791-9861-5C8A8FD7AF43}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A21-466A-9EE6-C1293BE17037}"/>
                </c:ext>
                <c:ext xmlns:c15="http://schemas.microsoft.com/office/drawing/2012/chart" uri="{CE6537A1-D6FC-4f65-9D91-7224C49458BB}">
                  <c15:dlblFieldTable>
                    <c15:dlblFTEntry>
                      <c15:txfldGUID>{BAC2B564-1789-404E-B5EC-55A894D50FB4}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A21-466A-9EE6-C1293BE17037}"/>
                </c:ext>
                <c:ext xmlns:c15="http://schemas.microsoft.com/office/drawing/2012/chart" uri="{CE6537A1-D6FC-4f65-9D91-7224C49458BB}">
                  <c15:dlblFieldTable>
                    <c15:dlblFTEntry>
                      <c15:txfldGUID>{CC6DF0E7-B291-44B3-ACF7-146F97E61BF2}</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A21-466A-9EE6-C1293BE17037}"/>
                </c:ext>
                <c:ext xmlns:c15="http://schemas.microsoft.com/office/drawing/2012/chart" uri="{CE6537A1-D6FC-4f65-9D91-7224C49458BB}">
                  <c15:dlblFieldTable>
                    <c15:dlblFTEntry>
                      <c15:txfldGUID>{A94C4B03-70EE-4287-A029-8D35FB45A502}</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A21-466A-9EE6-C1293BE17037}"/>
                </c:ext>
                <c:ext xmlns:c15="http://schemas.microsoft.com/office/drawing/2012/chart" uri="{CE6537A1-D6FC-4f65-9D91-7224C49458BB}">
                  <c15:layout/>
                  <c15:dlblFieldTable>
                    <c15:dlblFTEntry>
                      <c15:txfldGUID>{4B4B04E0-F18A-42AA-A098-9B095D41A1F4}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A21-466A-9EE6-C1293BE17037}"/>
                </c:ext>
                <c:ext xmlns:c15="http://schemas.microsoft.com/office/drawing/2012/chart" uri="{CE6537A1-D6FC-4f65-9D91-7224C49458BB}">
                  <c15:dlblFieldTable>
                    <c15:dlblFTEntry>
                      <c15:txfldGUID>{19F5A64D-9441-403A-B587-534AD37E8389}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57.9</c:v>
                </c:pt>
              </c:numCache>
            </c:numRef>
          </c:xVal>
          <c:yVal>
            <c:numRef>
              <c:f>公会計指標分析・財政指標組合せ分析表!$BP$55:$DC$55</c:f>
              <c:numCache>
                <c:formatCode>#,##0.0;"▲ "#,##0.0</c:formatCode>
                <c:ptCount val="40"/>
                <c:pt idx="24">
                  <c:v>0</c:v>
                </c:pt>
              </c:numCache>
            </c:numRef>
          </c:yVal>
          <c:smooth val="0"/>
          <c:extLst xmlns:c16r2="http://schemas.microsoft.com/office/drawing/2015/06/chart">
            <c:ext xmlns:c16="http://schemas.microsoft.com/office/drawing/2014/chart" uri="{C3380CC4-5D6E-409C-BE32-E72D297353CC}">
              <c16:uniqueId val="{00000013-DA21-466A-9EE6-C1293BE17037}"/>
            </c:ext>
          </c:extLst>
        </c:ser>
        <c:dLbls>
          <c:showLegendKey val="0"/>
          <c:showVal val="1"/>
          <c:showCatName val="0"/>
          <c:showSerName val="0"/>
          <c:showPercent val="0"/>
          <c:showBubbleSize val="0"/>
        </c:dLbls>
        <c:axId val="535246504"/>
        <c:axId val="535244936"/>
      </c:scatterChart>
      <c:valAx>
        <c:axId val="535246504"/>
        <c:scaling>
          <c:orientation val="minMax"/>
          <c:max val="70"/>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5244936"/>
        <c:crosses val="autoZero"/>
        <c:crossBetween val="midCat"/>
      </c:valAx>
      <c:valAx>
        <c:axId val="535244936"/>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5246504"/>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215-494E-8A5B-B473DC06FEF5}"/>
                </c:ext>
                <c:ext xmlns:c15="http://schemas.microsoft.com/office/drawing/2012/chart" uri="{CE6537A1-D6FC-4f65-9D91-7224C49458BB}">
                  <c15:layout/>
                  <c15:dlblFieldTable>
                    <c15:dlblFTEntry>
                      <c15:txfldGUID>{56505E48-05C7-44AB-8FAF-12EF1C30A473}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215-494E-8A5B-B473DC06FEF5}"/>
                </c:ext>
                <c:ext xmlns:c15="http://schemas.microsoft.com/office/drawing/2012/chart" uri="{CE6537A1-D6FC-4f65-9D91-7224C49458BB}">
                  <c15:dlblFieldTable>
                    <c15:dlblFTEntry>
                      <c15:txfldGUID>{CC77D68F-F24F-4086-949F-2F9F23D80388}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215-494E-8A5B-B473DC06FEF5}"/>
                </c:ext>
                <c:ext xmlns:c15="http://schemas.microsoft.com/office/drawing/2012/chart" uri="{CE6537A1-D6FC-4f65-9D91-7224C49458BB}">
                  <c15:dlblFieldTable>
                    <c15:dlblFTEntry>
                      <c15:txfldGUID>{1AD70CAA-03FD-49A8-AD0F-117EA0999CD5}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215-494E-8A5B-B473DC06FEF5}"/>
                </c:ext>
                <c:ext xmlns:c15="http://schemas.microsoft.com/office/drawing/2012/chart" uri="{CE6537A1-D6FC-4f65-9D91-7224C49458BB}">
                  <c15:dlblFieldTable>
                    <c15:dlblFTEntry>
                      <c15:txfldGUID>{2701E483-D70B-4AF5-A95A-DF6553EBFAE1}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215-494E-8A5B-B473DC06FEF5}"/>
                </c:ext>
                <c:ext xmlns:c15="http://schemas.microsoft.com/office/drawing/2012/chart" uri="{CE6537A1-D6FC-4f65-9D91-7224C49458BB}">
                  <c15:dlblFieldTable>
                    <c15:dlblFTEntry>
                      <c15:txfldGUID>{8FBFBF6B-E954-42D9-925F-579CDFF6425A}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215-494E-8A5B-B473DC06FEF5}"/>
                </c:ext>
                <c:ext xmlns:c15="http://schemas.microsoft.com/office/drawing/2012/chart" uri="{CE6537A1-D6FC-4f65-9D91-7224C49458BB}">
                  <c15:layout/>
                  <c15:dlblFieldTable>
                    <c15:dlblFTEntry>
                      <c15:txfldGUID>{D4CD70B6-7761-4662-BEF9-BF88B989B145}</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215-494E-8A5B-B473DC06FEF5}"/>
                </c:ext>
                <c:ext xmlns:c15="http://schemas.microsoft.com/office/drawing/2012/chart" uri="{CE6537A1-D6FC-4f65-9D91-7224C49458BB}">
                  <c15:layout/>
                  <c15:dlblFieldTable>
                    <c15:dlblFTEntry>
                      <c15:txfldGUID>{CDA4BA00-897A-498F-97F1-9A91E9D3DBE2}</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215-494E-8A5B-B473DC06FEF5}"/>
                </c:ext>
                <c:ext xmlns:c15="http://schemas.microsoft.com/office/drawing/2012/chart" uri="{CE6537A1-D6FC-4f65-9D91-7224C49458BB}">
                  <c15:layout/>
                  <c15:dlblFieldTable>
                    <c15:dlblFTEntry>
                      <c15:txfldGUID>{12B0042E-CB40-4F2B-9C74-78C20FC0C953}</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215-494E-8A5B-B473DC06FEF5}"/>
                </c:ext>
                <c:ext xmlns:c15="http://schemas.microsoft.com/office/drawing/2012/chart" uri="{CE6537A1-D6FC-4f65-9D91-7224C49458BB}">
                  <c15:dlblFieldTable>
                    <c15:dlblFTEntry>
                      <c15:txfldGUID>{3A5B56D8-D5EB-48D7-9DD1-C890CA85A013}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10</c:v>
                </c:pt>
                <c:pt idx="16">
                  <c:v>10</c:v>
                </c:pt>
                <c:pt idx="24">
                  <c:v>9.4</c:v>
                </c:pt>
                <c:pt idx="32">
                  <c:v>9.3000000000000007</c:v>
                </c:pt>
              </c:numCache>
            </c:numRef>
          </c:xVal>
          <c:yVal>
            <c:numRef>
              <c:f>公会計指標分析・財政指標組合せ分析表!$BP$73:$DC$73</c:f>
              <c:numCache>
                <c:formatCode>#,##0.0;"▲ "#,##0.0</c:formatCode>
                <c:ptCount val="40"/>
                <c:pt idx="0">
                  <c:v>23.4</c:v>
                </c:pt>
                <c:pt idx="8">
                  <c:v>15.4</c:v>
                </c:pt>
                <c:pt idx="16">
                  <c:v>30.9</c:v>
                </c:pt>
                <c:pt idx="24">
                  <c:v>25.4</c:v>
                </c:pt>
              </c:numCache>
            </c:numRef>
          </c:yVal>
          <c:smooth val="0"/>
          <c:extLst xmlns:c16r2="http://schemas.microsoft.com/office/drawing/2015/06/chart">
            <c:ext xmlns:c16="http://schemas.microsoft.com/office/drawing/2014/chart" uri="{C3380CC4-5D6E-409C-BE32-E72D297353CC}">
              <c16:uniqueId val="{00000009-3215-494E-8A5B-B473DC06FEF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215-494E-8A5B-B473DC06FEF5}"/>
                </c:ext>
                <c:ext xmlns:c15="http://schemas.microsoft.com/office/drawing/2012/chart" uri="{CE6537A1-D6FC-4f65-9D91-7224C49458BB}">
                  <c15:layout/>
                  <c15:dlblFieldTable>
                    <c15:dlblFTEntry>
                      <c15:txfldGUID>{20B42832-ABDD-4A8C-A0AC-EFDDA48F555B}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215-494E-8A5B-B473DC06FEF5}"/>
                </c:ext>
                <c:ext xmlns:c15="http://schemas.microsoft.com/office/drawing/2012/chart" uri="{CE6537A1-D6FC-4f65-9D91-7224C49458BB}">
                  <c15:dlblFieldTable>
                    <c15:dlblFTEntry>
                      <c15:txfldGUID>{F2DC183B-AF8B-45D6-ABEE-D3E4F2C1D11F}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215-494E-8A5B-B473DC06FEF5}"/>
                </c:ext>
                <c:ext xmlns:c15="http://schemas.microsoft.com/office/drawing/2012/chart" uri="{CE6537A1-D6FC-4f65-9D91-7224C49458BB}">
                  <c15:dlblFieldTable>
                    <c15:dlblFTEntry>
                      <c15:txfldGUID>{166CA001-9E20-40A6-A743-0282CF92325E}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215-494E-8A5B-B473DC06FEF5}"/>
                </c:ext>
                <c:ext xmlns:c15="http://schemas.microsoft.com/office/drawing/2012/chart" uri="{CE6537A1-D6FC-4f65-9D91-7224C49458BB}">
                  <c15:dlblFieldTable>
                    <c15:dlblFTEntry>
                      <c15:txfldGUID>{4E25B659-F4F2-4BC4-A744-E17280235203}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215-494E-8A5B-B473DC06FEF5}"/>
                </c:ext>
                <c:ext xmlns:c15="http://schemas.microsoft.com/office/drawing/2012/chart" uri="{CE6537A1-D6FC-4f65-9D91-7224C49458BB}">
                  <c15:dlblFieldTable>
                    <c15:dlblFTEntry>
                      <c15:txfldGUID>{1371238B-CB88-4A31-8761-3383ED31BCED}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215-494E-8A5B-B473DC06FEF5}"/>
                </c:ext>
                <c:ext xmlns:c15="http://schemas.microsoft.com/office/drawing/2012/chart" uri="{CE6537A1-D6FC-4f65-9D91-7224C49458BB}">
                  <c15:layout/>
                  <c15:dlblFieldTable>
                    <c15:dlblFTEntry>
                      <c15:txfldGUID>{99294590-2082-4A4A-BDC1-B7A794DC303D}</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215-494E-8A5B-B473DC06FEF5}"/>
                </c:ext>
                <c:ext xmlns:c15="http://schemas.microsoft.com/office/drawing/2012/chart" uri="{CE6537A1-D6FC-4f65-9D91-7224C49458BB}">
                  <c15:layout/>
                  <c15:dlblFieldTable>
                    <c15:dlblFTEntry>
                      <c15:txfldGUID>{F325FD37-2B88-4C06-8521-4FB8BAC9B0B7}</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215-494E-8A5B-B473DC06FEF5}"/>
                </c:ext>
                <c:ext xmlns:c15="http://schemas.microsoft.com/office/drawing/2012/chart" uri="{CE6537A1-D6FC-4f65-9D91-7224C49458BB}">
                  <c15:layout/>
                  <c15:dlblFieldTable>
                    <c15:dlblFTEntry>
                      <c15:txfldGUID>{5831EFC5-BA06-4095-9D7B-18C1335B654B}</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215-494E-8A5B-B473DC06FEF5}"/>
                </c:ext>
                <c:ext xmlns:c15="http://schemas.microsoft.com/office/drawing/2012/chart" uri="{CE6537A1-D6FC-4f65-9D91-7224C49458BB}">
                  <c15:layout/>
                  <c15:dlblFieldTable>
                    <c15:dlblFTEntry>
                      <c15:txfldGUID>{E275E794-F93A-48BB-8C15-BA716A38B726}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215-494E-8A5B-B473DC06FEF5}"/>
            </c:ext>
          </c:extLst>
        </c:ser>
        <c:dLbls>
          <c:showLegendKey val="0"/>
          <c:showVal val="1"/>
          <c:showCatName val="0"/>
          <c:showSerName val="0"/>
          <c:showPercent val="0"/>
          <c:showBubbleSize val="0"/>
        </c:dLbls>
        <c:axId val="535243368"/>
        <c:axId val="535246896"/>
      </c:scatterChart>
      <c:valAx>
        <c:axId val="535243368"/>
        <c:scaling>
          <c:orientation val="minMax"/>
          <c:max val="11.9"/>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5246896"/>
        <c:crosses val="autoZero"/>
        <c:crossBetween val="midCat"/>
      </c:valAx>
      <c:valAx>
        <c:axId val="535246896"/>
        <c:scaling>
          <c:orientation val="minMax"/>
          <c:max val="3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5243368"/>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過去５年間において元利償還金は減少傾向にある。また、過疎対策事業債等の地方交付税算入率の高い村債を活用しているので、実質公債比率（分子）においても減少傾向にある。</a:t>
          </a:r>
        </a:p>
        <a:p>
          <a:r>
            <a:rPr kumimoji="1" lang="ja-JP" altLang="en-US" sz="1400">
              <a:latin typeface="ＭＳ ゴシック" pitchFamily="49" charset="-128"/>
              <a:ea typeface="ＭＳ ゴシック" pitchFamily="49" charset="-128"/>
            </a:rPr>
            <a:t>今後も引き続き、地方交付税算入率の高い村債を活用すると共に、新規事業の精査や補助金等を活用するなど新規村債発行額の抑制し、実質公債費比率の減少に努めていく。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一般会計等に係る地方債の現在高については、年々減少傾向にある。また、公営企業債等繰入見込額及び退職手当負担見込額も減少傾向にある。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平成２９年度では、過疎対策事業債等の地方交付税の措置率の高い村債を活用すると同時に財政調整基金へ約</a:t>
          </a:r>
          <a:r>
            <a:rPr kumimoji="1" lang="en-US" altLang="ja-JP" sz="1400">
              <a:latin typeface="ＭＳ ゴシック" pitchFamily="49" charset="-128"/>
              <a:ea typeface="ＭＳ ゴシック" pitchFamily="49" charset="-128"/>
            </a:rPr>
            <a:t>200,000</a:t>
          </a:r>
          <a:r>
            <a:rPr kumimoji="1" lang="ja-JP" altLang="en-US" sz="1400">
              <a:latin typeface="ＭＳ ゴシック" pitchFamily="49" charset="-128"/>
              <a:ea typeface="ＭＳ ゴシック" pitchFamily="49" charset="-128"/>
            </a:rPr>
            <a:t>千円の積立を行ったことにより、将来負担比率（分子）が▲１３％となった。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今後も過疎対策事業債等の地方交付税の措置率の高い村債の活用や新規事業の精査等による新たな村債発行の抑制等に努め、将来負担比率の軽減を図っていく。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奈良県野迫川村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平成２８年度からの繰越金のうち、２億円を財政調整基金に積み立てたため、基金全体としては２億円の増加となった。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・普通交付税が年々減少していくことに伴い、一般会計の歳入総額が減少傾向にある。今後、基金の取り崩しが予想されるが、歳出の見直しを行い、取崩し額を最低限にしていく。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・地域福祉基金：活力ある豊かな長寿社会の形成と福祉活動の促進を図る。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・ふるさとのせ川愛基金：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豊かな自然と歴史に育まれた野迫川村への共感やふるさとへの思いを持つ人々からの寄付金を財源として、歴史文化遺産の保存や地域づくり、人づくり等村の活性化事業を行う。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・地域振興基金：本格的な高齢化社会の到来に備え、地域の福祉活動の促進、快適な生活環境の形成等を図る。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・ふるさとのせ川愛基金：ふるさと納税者の増加による基金増加。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・地域福祉基金：今後の福祉活動促進事業の財源として、取崩しを視野に入れつつ、運用していく。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・ふるさとのせ川愛基金：村の活性化のため、事業を精査しつつ、当該事業の財源に活用していく。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・地域振興基金：今後の快適な生活環境の形成事業の財源として、取崩しを視野に入れつつ、運用していく。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平成２８年度から平成２９年度への繰越金により財政調整基金に２億円積み立てたため、基金全体としては２億円の増加となった。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普通交付税が年々減少していくことに伴い、一般会計の歳入総額が減少傾向にある。今後、財政調整基金の取り崩しが予想されるが、歳出の見直しを行い、取崩し額を最低限にしていく。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・過去３か年において、減債基金への積立を行わず、財政調整基金への積立を行ってきたため、大きな増額はない。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・普通交付税の減少に伴い、財政調整基金と同様に基金の取り崩しが予想される。平成３１年度より更に償還金の増加が見込まれるため、適切な基金運用を努めていく。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72</xdr:row>
      <xdr:rowOff>0</xdr:rowOff>
    </xdr:from>
    <xdr:to>
      <xdr:col>107</xdr:col>
      <xdr:colOff>0</xdr:colOff>
      <xdr:row>74</xdr:row>
      <xdr:rowOff>0</xdr:rowOff>
    </xdr:to>
    <xdr:sp macro="" textlink="">
      <xdr:nvSpPr>
        <xdr:cNvPr id="4" name="正方形/長方形 3"/>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
416
154.90
1,832,197
1,732,426
57,193
827,237
2,367,909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3" name="テキスト ボックス 32"/>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5" name="テキスト ボックス 34"/>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年度における有形固定資産減価償却率は、「７０．５％」であり、昨年度より２ポイント上昇していることから、資産の老朽化が進んでいることが数値から窺える。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65" name="直線コネクタ 64"/>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6"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7" name="直線コネクタ 66"/>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68" name="有形固定資産減価償却率最大値テキスト"/>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69" name="直線コネクタ 68"/>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0"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2" name="フローチャート: 判断 71"/>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103928</xdr:rowOff>
    </xdr:from>
    <xdr:to>
      <xdr:col>15</xdr:col>
      <xdr:colOff>187325</xdr:colOff>
      <xdr:row>32</xdr:row>
      <xdr:rowOff>34078</xdr:rowOff>
    </xdr:to>
    <xdr:sp macro="" textlink="">
      <xdr:nvSpPr>
        <xdr:cNvPr id="73" name="フローチャート: 判断 72"/>
        <xdr:cNvSpPr/>
      </xdr:nvSpPr>
      <xdr:spPr>
        <a:xfrm>
          <a:off x="3238500" y="61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107315</xdr:rowOff>
    </xdr:from>
    <xdr:to>
      <xdr:col>19</xdr:col>
      <xdr:colOff>187325</xdr:colOff>
      <xdr:row>29</xdr:row>
      <xdr:rowOff>37465</xdr:rowOff>
    </xdr:to>
    <xdr:sp macro="" textlink="">
      <xdr:nvSpPr>
        <xdr:cNvPr id="79" name="楕円 78"/>
        <xdr:cNvSpPr/>
      </xdr:nvSpPr>
      <xdr:spPr>
        <a:xfrm>
          <a:off x="4000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63517</xdr:rowOff>
    </xdr:from>
    <xdr:ext cx="405111" cy="259045"/>
    <xdr:sp macro="" textlink="">
      <xdr:nvSpPr>
        <xdr:cNvPr id="80" name="n_1aveValue有形固定資産減価償却率"/>
        <xdr:cNvSpPr txBox="1"/>
      </xdr:nvSpPr>
      <xdr:spPr>
        <a:xfrm>
          <a:off x="383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50605</xdr:rowOff>
    </xdr:from>
    <xdr:ext cx="405111" cy="259045"/>
    <xdr:sp macro="" textlink="">
      <xdr:nvSpPr>
        <xdr:cNvPr id="81" name="n_2aveValue有形固定資産減価償却率"/>
        <xdr:cNvSpPr txBox="1"/>
      </xdr:nvSpPr>
      <xdr:spPr>
        <a:xfrm>
          <a:off x="3086744" y="596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53992</xdr:rowOff>
    </xdr:from>
    <xdr:ext cx="405111" cy="259045"/>
    <xdr:sp macro="" textlink="">
      <xdr:nvSpPr>
        <xdr:cNvPr id="82" name="n_1mainValue有形固定資産減価償却率"/>
        <xdr:cNvSpPr txBox="1"/>
      </xdr:nvSpPr>
      <xdr:spPr>
        <a:xfrm>
          <a:off x="38360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資産の老朽化が進んでいることから、債務償還可能年数についても、全国平均と比較しても、１．３ポイント高くなっている。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8" name="直線コネクタ 9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9" name="テキスト ボックス 9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0" name="直線コネクタ 9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1" name="テキスト ボックス 100"/>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2" name="直線コネクタ 10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3" name="テキスト ボックス 102"/>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4" name="直線コネクタ 10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5" name="テキスト ボックス 104"/>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6" name="直線コネクタ 10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07" name="テキスト ボックス 106"/>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8" name="直線コネクタ 10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9" name="テキスト ボックス 108"/>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13" name="直線コネクタ 112"/>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4"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5" name="直線コネクタ 114"/>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16" name="債務償還可能年数最大値テキスト"/>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17" name="直線コネクタ 116"/>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12445</xdr:rowOff>
    </xdr:from>
    <xdr:ext cx="340478" cy="259045"/>
    <xdr:sp macro="" textlink="">
      <xdr:nvSpPr>
        <xdr:cNvPr id="118" name="債務償還可能年数平均値テキスト"/>
        <xdr:cNvSpPr txBox="1"/>
      </xdr:nvSpPr>
      <xdr:spPr>
        <a:xfrm>
          <a:off x="14846300" y="6098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19" name="フローチャート: 判断 118"/>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149225</xdr:rowOff>
    </xdr:from>
    <xdr:to>
      <xdr:col>76</xdr:col>
      <xdr:colOff>73025</xdr:colOff>
      <xdr:row>28</xdr:row>
      <xdr:rowOff>79375</xdr:rowOff>
    </xdr:to>
    <xdr:sp macro="" textlink="">
      <xdr:nvSpPr>
        <xdr:cNvPr id="125" name="楕円 124"/>
        <xdr:cNvSpPr/>
      </xdr:nvSpPr>
      <xdr:spPr>
        <a:xfrm>
          <a:off x="147447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652</xdr:rowOff>
    </xdr:from>
    <xdr:ext cx="340478" cy="259045"/>
    <xdr:sp macro="" textlink="">
      <xdr:nvSpPr>
        <xdr:cNvPr id="126" name="債務償還可能年数該当値テキスト"/>
        <xdr:cNvSpPr txBox="1"/>
      </xdr:nvSpPr>
      <xdr:spPr>
        <a:xfrm>
          <a:off x="14846300" y="5401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
416
154.90
1,832,197
1,732,426
57,193
827,237
2,367,909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12971</xdr:rowOff>
    </xdr:from>
    <xdr:ext cx="405111" cy="259045"/>
    <xdr:sp macro="" textlink="">
      <xdr:nvSpPr>
        <xdr:cNvPr id="59" name="【道路】&#10;有形固定資産減価償却率平均値テキスト"/>
        <xdr:cNvSpPr txBox="1"/>
      </xdr:nvSpPr>
      <xdr:spPr>
        <a:xfrm>
          <a:off x="46736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75692</xdr:rowOff>
    </xdr:from>
    <xdr:to>
      <xdr:col>15</xdr:col>
      <xdr:colOff>101600</xdr:colOff>
      <xdr:row>40</xdr:row>
      <xdr:rowOff>5842</xdr:rowOff>
    </xdr:to>
    <xdr:sp macro="" textlink="">
      <xdr:nvSpPr>
        <xdr:cNvPr id="62" name="フローチャート: 判断 61"/>
        <xdr:cNvSpPr/>
      </xdr:nvSpPr>
      <xdr:spPr>
        <a:xfrm>
          <a:off x="2857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87122</xdr:rowOff>
    </xdr:from>
    <xdr:to>
      <xdr:col>20</xdr:col>
      <xdr:colOff>38100</xdr:colOff>
      <xdr:row>38</xdr:row>
      <xdr:rowOff>17272</xdr:rowOff>
    </xdr:to>
    <xdr:sp macro="" textlink="">
      <xdr:nvSpPr>
        <xdr:cNvPr id="68" name="楕円 67"/>
        <xdr:cNvSpPr/>
      </xdr:nvSpPr>
      <xdr:spPr>
        <a:xfrm>
          <a:off x="3746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86123</xdr:rowOff>
    </xdr:from>
    <xdr:ext cx="405111" cy="259045"/>
    <xdr:sp macro="" textlink="">
      <xdr:nvSpPr>
        <xdr:cNvPr id="69" name="n_1aveValue【道路】&#10;有形固定資産減価償却率"/>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22369</xdr:rowOff>
    </xdr:from>
    <xdr:ext cx="405111" cy="259045"/>
    <xdr:sp macro="" textlink="">
      <xdr:nvSpPr>
        <xdr:cNvPr id="70" name="n_2aveValue【道路】&#10;有形固定資産減価償却率"/>
        <xdr:cNvSpPr txBox="1"/>
      </xdr:nvSpPr>
      <xdr:spPr>
        <a:xfrm>
          <a:off x="2705744" y="653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33799</xdr:rowOff>
    </xdr:from>
    <xdr:ext cx="405111" cy="259045"/>
    <xdr:sp macro="" textlink="">
      <xdr:nvSpPr>
        <xdr:cNvPr id="71" name="n_1mainValue【道路】&#10;有形固定資産減価償却率"/>
        <xdr:cNvSpPr txBox="1"/>
      </xdr:nvSpPr>
      <xdr:spPr>
        <a:xfrm>
          <a:off x="3582044" y="620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85" name="テキスト ボックス 8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87" name="テキスト ボックス 8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89" name="テキスト ボックス 8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1" name="テキスト ボックス 9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3" name="テキスト ボックス 9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157052</xdr:rowOff>
    </xdr:from>
    <xdr:to>
      <xdr:col>54</xdr:col>
      <xdr:colOff>189865</xdr:colOff>
      <xdr:row>42</xdr:row>
      <xdr:rowOff>12775</xdr:rowOff>
    </xdr:to>
    <xdr:cxnSp macro="">
      <xdr:nvCxnSpPr>
        <xdr:cNvPr id="95" name="直線コネクタ 94"/>
        <xdr:cNvCxnSpPr/>
      </xdr:nvCxnSpPr>
      <xdr:spPr>
        <a:xfrm flipV="1">
          <a:off x="10476865" y="6157802"/>
          <a:ext cx="0" cy="105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16602</xdr:rowOff>
    </xdr:from>
    <xdr:ext cx="469744" cy="259045"/>
    <xdr:sp macro="" textlink="">
      <xdr:nvSpPr>
        <xdr:cNvPr id="96" name="【道路】&#10;一人当たり延長最小値テキスト"/>
        <xdr:cNvSpPr txBox="1"/>
      </xdr:nvSpPr>
      <xdr:spPr>
        <a:xfrm>
          <a:off x="10515600" y="721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12775</xdr:rowOff>
    </xdr:from>
    <xdr:to>
      <xdr:col>55</xdr:col>
      <xdr:colOff>88900</xdr:colOff>
      <xdr:row>42</xdr:row>
      <xdr:rowOff>12775</xdr:rowOff>
    </xdr:to>
    <xdr:cxnSp macro="">
      <xdr:nvCxnSpPr>
        <xdr:cNvPr id="97" name="直線コネクタ 96"/>
        <xdr:cNvCxnSpPr/>
      </xdr:nvCxnSpPr>
      <xdr:spPr>
        <a:xfrm>
          <a:off x="10388600" y="721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103729</xdr:rowOff>
    </xdr:from>
    <xdr:ext cx="599010" cy="259045"/>
    <xdr:sp macro="" textlink="">
      <xdr:nvSpPr>
        <xdr:cNvPr id="98" name="【道路】&#10;一人当たり延長最大値テキスト"/>
        <xdr:cNvSpPr txBox="1"/>
      </xdr:nvSpPr>
      <xdr:spPr>
        <a:xfrm>
          <a:off x="10515600" y="593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157052</xdr:rowOff>
    </xdr:from>
    <xdr:to>
      <xdr:col>55</xdr:col>
      <xdr:colOff>88900</xdr:colOff>
      <xdr:row>35</xdr:row>
      <xdr:rowOff>157052</xdr:rowOff>
    </xdr:to>
    <xdr:cxnSp macro="">
      <xdr:nvCxnSpPr>
        <xdr:cNvPr id="99" name="直線コネクタ 98"/>
        <xdr:cNvCxnSpPr/>
      </xdr:nvCxnSpPr>
      <xdr:spPr>
        <a:xfrm>
          <a:off x="10388600" y="6157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134738</xdr:rowOff>
    </xdr:from>
    <xdr:ext cx="534377" cy="259045"/>
    <xdr:sp macro="" textlink="">
      <xdr:nvSpPr>
        <xdr:cNvPr id="100" name="【道路】&#10;一人当たり延長平均値テキスト"/>
        <xdr:cNvSpPr txBox="1"/>
      </xdr:nvSpPr>
      <xdr:spPr>
        <a:xfrm>
          <a:off x="10515600" y="6992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156311</xdr:rowOff>
    </xdr:from>
    <xdr:to>
      <xdr:col>55</xdr:col>
      <xdr:colOff>50800</xdr:colOff>
      <xdr:row>41</xdr:row>
      <xdr:rowOff>86461</xdr:rowOff>
    </xdr:to>
    <xdr:sp macro="" textlink="">
      <xdr:nvSpPr>
        <xdr:cNvPr id="101" name="フローチャート: 判断 100"/>
        <xdr:cNvSpPr/>
      </xdr:nvSpPr>
      <xdr:spPr>
        <a:xfrm>
          <a:off x="10426700" y="701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70751</xdr:rowOff>
    </xdr:from>
    <xdr:to>
      <xdr:col>50</xdr:col>
      <xdr:colOff>165100</xdr:colOff>
      <xdr:row>41</xdr:row>
      <xdr:rowOff>901</xdr:rowOff>
    </xdr:to>
    <xdr:sp macro="" textlink="">
      <xdr:nvSpPr>
        <xdr:cNvPr id="102" name="フローチャート: 判断 101"/>
        <xdr:cNvSpPr/>
      </xdr:nvSpPr>
      <xdr:spPr>
        <a:xfrm>
          <a:off x="9588500" y="692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33748</xdr:rowOff>
    </xdr:from>
    <xdr:to>
      <xdr:col>46</xdr:col>
      <xdr:colOff>38100</xdr:colOff>
      <xdr:row>40</xdr:row>
      <xdr:rowOff>135348</xdr:rowOff>
    </xdr:to>
    <xdr:sp macro="" textlink="">
      <xdr:nvSpPr>
        <xdr:cNvPr id="103" name="フローチャート: 判断 102"/>
        <xdr:cNvSpPr/>
      </xdr:nvSpPr>
      <xdr:spPr>
        <a:xfrm>
          <a:off x="8699500" y="689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105056</xdr:rowOff>
    </xdr:from>
    <xdr:to>
      <xdr:col>50</xdr:col>
      <xdr:colOff>165100</xdr:colOff>
      <xdr:row>34</xdr:row>
      <xdr:rowOff>35206</xdr:rowOff>
    </xdr:to>
    <xdr:sp macro="" textlink="">
      <xdr:nvSpPr>
        <xdr:cNvPr id="109" name="楕円 108"/>
        <xdr:cNvSpPr/>
      </xdr:nvSpPr>
      <xdr:spPr>
        <a:xfrm>
          <a:off x="9588500" y="576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163478</xdr:rowOff>
    </xdr:from>
    <xdr:ext cx="534377" cy="259045"/>
    <xdr:sp macro="" textlink="">
      <xdr:nvSpPr>
        <xdr:cNvPr id="110" name="n_1aveValue【道路】&#10;一人当たり延長"/>
        <xdr:cNvSpPr txBox="1"/>
      </xdr:nvSpPr>
      <xdr:spPr>
        <a:xfrm>
          <a:off x="9359411" y="70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151875</xdr:rowOff>
    </xdr:from>
    <xdr:ext cx="534377" cy="259045"/>
    <xdr:sp macro="" textlink="">
      <xdr:nvSpPr>
        <xdr:cNvPr id="111" name="n_2aveValue【道路】&#10;一人当たり延長"/>
        <xdr:cNvSpPr txBox="1"/>
      </xdr:nvSpPr>
      <xdr:spPr>
        <a:xfrm>
          <a:off x="8483111" y="66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32</xdr:row>
      <xdr:rowOff>51733</xdr:rowOff>
    </xdr:from>
    <xdr:ext cx="599010" cy="259045"/>
    <xdr:sp macro="" textlink="">
      <xdr:nvSpPr>
        <xdr:cNvPr id="112" name="n_1mainValue【道路】&#10;一人当たり延長"/>
        <xdr:cNvSpPr txBox="1"/>
      </xdr:nvSpPr>
      <xdr:spPr>
        <a:xfrm>
          <a:off x="9327094" y="5538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1" name="正方形/長方形 12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22" name="正方形/長方形 12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23" name="正方形/長方形 12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24" name="正方形/長方形 12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25" name="正方形/長方形 12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26" name="正方形/長方形 12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27" name="正方形/長方形 12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28" name="正方形/長方形 127"/>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29" name="正方形/長方形 1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0" name="正方形/長方形 1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1" name="正方形/長方形 1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2" name="正方形/長方形 1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3" name="正方形/長方形 1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4" name="正方形/長方形 1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5" name="正方形/長方形 1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6" name="正方形/長方形 1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7" name="テキスト ボックス 1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38" name="直線コネクタ 1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39" name="テキスト ボックス 1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0" name="直線コネクタ 1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1" name="テキスト ボックス 1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2" name="直線コネクタ 1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3" name="テキスト ボックス 1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4" name="直線コネクタ 1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5" name="テキスト ボックス 1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46" name="直線コネクタ 1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47" name="テキスト ボックス 1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48" name="直線コネクタ 1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49" name="テキスト ボックス 1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0" name="直線コネクタ 1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1" name="テキスト ボックス 1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153" name="直線コネクタ 152"/>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154" name="【公営住宅】&#10;有形固定資産減価償却率最小値テキスト"/>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155" name="直線コネクタ 154"/>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5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57" name="直線コネクタ 15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158" name="【公営住宅】&#10;有形固定資産減価償却率平均値テキスト"/>
        <xdr:cNvSpPr txBox="1"/>
      </xdr:nvSpPr>
      <xdr:spPr>
        <a:xfrm>
          <a:off x="46736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159" name="フローチャート: 判断 158"/>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160" name="フローチャート: 判断 159"/>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161" name="フローチャート: 判断 160"/>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62" name="テキスト ボックス 1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3" name="テキスト ボックス 1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4" name="テキスト ボックス 1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5" name="テキスト ボックス 1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6" name="テキスト ボックス 1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69214</xdr:rowOff>
    </xdr:from>
    <xdr:to>
      <xdr:col>20</xdr:col>
      <xdr:colOff>38100</xdr:colOff>
      <xdr:row>80</xdr:row>
      <xdr:rowOff>170814</xdr:rowOff>
    </xdr:to>
    <xdr:sp macro="" textlink="">
      <xdr:nvSpPr>
        <xdr:cNvPr id="167" name="楕円 166"/>
        <xdr:cNvSpPr/>
      </xdr:nvSpPr>
      <xdr:spPr>
        <a:xfrm>
          <a:off x="3746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51452</xdr:rowOff>
    </xdr:from>
    <xdr:ext cx="405111" cy="259045"/>
    <xdr:sp macro="" textlink="">
      <xdr:nvSpPr>
        <xdr:cNvPr id="168" name="n_1aveValue【公営住宅】&#10;有形固定資産減価償却率"/>
        <xdr:cNvSpPr txBox="1"/>
      </xdr:nvSpPr>
      <xdr:spPr>
        <a:xfrm>
          <a:off x="35820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169"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15891</xdr:rowOff>
    </xdr:from>
    <xdr:ext cx="405111" cy="259045"/>
    <xdr:sp macro="" textlink="">
      <xdr:nvSpPr>
        <xdr:cNvPr id="170" name="n_1mainValue【公営住宅】&#10;有形固定資産減価償却率"/>
        <xdr:cNvSpPr txBox="1"/>
      </xdr:nvSpPr>
      <xdr:spPr>
        <a:xfrm>
          <a:off x="35820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79" name="テキスト ボックス 1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0" name="直線コネクタ 1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1" name="直線コネクタ 1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2" name="テキスト ボックス 1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3" name="直線コネクタ 1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4" name="テキスト ボックス 1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5" name="直線コネクタ 1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6" name="テキスト ボックス 1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7" name="直線コネクタ 1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88" name="テキスト ボックス 1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89" name="直線コネクタ 1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190" name="テキスト ボックス 18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1" name="直線コネクタ 1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192" name="テキスト ボックス 19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194" name="直線コネクタ 193"/>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195" name="【公営住宅】&#10;一人当たり面積最小値テキスト"/>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196" name="直線コネクタ 195"/>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197" name="【公営住宅】&#10;一人当たり面積最大値テキスト"/>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198" name="直線コネクタ 197"/>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2557</xdr:rowOff>
    </xdr:from>
    <xdr:ext cx="469744" cy="259045"/>
    <xdr:sp macro="" textlink="">
      <xdr:nvSpPr>
        <xdr:cNvPr id="199" name="【公営住宅】&#10;一人当たり面積平均値テキスト"/>
        <xdr:cNvSpPr txBox="1"/>
      </xdr:nvSpPr>
      <xdr:spPr>
        <a:xfrm>
          <a:off x="10515600" y="14404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00" name="フローチャート: 判断 199"/>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01" name="フローチャート: 判断 200"/>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118111</xdr:rowOff>
    </xdr:from>
    <xdr:to>
      <xdr:col>46</xdr:col>
      <xdr:colOff>38100</xdr:colOff>
      <xdr:row>84</xdr:row>
      <xdr:rowOff>48261</xdr:rowOff>
    </xdr:to>
    <xdr:sp macro="" textlink="">
      <xdr:nvSpPr>
        <xdr:cNvPr id="202" name="フローチャート: 判断 201"/>
        <xdr:cNvSpPr/>
      </xdr:nvSpPr>
      <xdr:spPr>
        <a:xfrm>
          <a:off x="8699500" y="143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03" name="テキスト ボックス 2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4" name="テキスト ボックス 2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5" name="テキスト ボックス 2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6" name="テキスト ボックス 2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7" name="テキスト ボックス 2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42163</xdr:rowOff>
    </xdr:from>
    <xdr:to>
      <xdr:col>50</xdr:col>
      <xdr:colOff>165100</xdr:colOff>
      <xdr:row>82</xdr:row>
      <xdr:rowOff>143763</xdr:rowOff>
    </xdr:to>
    <xdr:sp macro="" textlink="">
      <xdr:nvSpPr>
        <xdr:cNvPr id="208" name="楕円 207"/>
        <xdr:cNvSpPr/>
      </xdr:nvSpPr>
      <xdr:spPr>
        <a:xfrm>
          <a:off x="95885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41164</xdr:rowOff>
    </xdr:from>
    <xdr:ext cx="469744" cy="259045"/>
    <xdr:sp macro="" textlink="">
      <xdr:nvSpPr>
        <xdr:cNvPr id="209" name="n_1aveValue【公営住宅】&#10;一人当たり面積"/>
        <xdr:cNvSpPr txBox="1"/>
      </xdr:nvSpPr>
      <xdr:spPr>
        <a:xfrm>
          <a:off x="9391727" y="1444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64788</xdr:rowOff>
    </xdr:from>
    <xdr:ext cx="469744" cy="259045"/>
    <xdr:sp macro="" textlink="">
      <xdr:nvSpPr>
        <xdr:cNvPr id="210" name="n_2aveValue【公営住宅】&#10;一人当たり面積"/>
        <xdr:cNvSpPr txBox="1"/>
      </xdr:nvSpPr>
      <xdr:spPr>
        <a:xfrm>
          <a:off x="8515427" y="141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160290</xdr:rowOff>
    </xdr:from>
    <xdr:ext cx="469744" cy="259045"/>
    <xdr:sp macro="" textlink="">
      <xdr:nvSpPr>
        <xdr:cNvPr id="211" name="n_1mainValue【公営住宅】&#10;一人当たり面積"/>
        <xdr:cNvSpPr txBox="1"/>
      </xdr:nvSpPr>
      <xdr:spPr>
        <a:xfrm>
          <a:off x="9391727" y="138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2" name="正方形/長方形 2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3" name="正方形/長方形 2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4" name="正方形/長方形 2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5" name="正方形/長方形 2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6" name="正方形/長方形 2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7" name="正方形/長方形 2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8" name="正方形/長方形 2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9" name="正方形/長方形 21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0" name="正方形/長方形 2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1" name="正方形/長方形 2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2" name="正方形/長方形 2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3" name="正方形/長方形 2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4" name="正方形/長方形 2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5" name="正方形/長方形 2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6" name="正方形/長方形 2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7" name="正方形/長方形 22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8" name="正方形/長方形 2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29" name="正方形/長方形 2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0" name="正方形/長方形 2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1" name="正方形/長方形 2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2" name="正方形/長方形 2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3" name="正方形/長方形 2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4" name="正方形/長方形 2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5" name="正方形/長方形 2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6" name="テキスト ボックス 2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7" name="直線コネクタ 2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38" name="直線コネクタ 23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39" name="テキスト ボックス 23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40" name="直線コネクタ 23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41" name="テキスト ボックス 24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42" name="直線コネクタ 24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43" name="テキスト ボックス 24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44" name="直線コネクタ 24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45" name="テキスト ボックス 24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46" name="直線コネクタ 24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47" name="テキスト ボックス 24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48" name="直線コネクタ 24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49" name="テキスト ボックス 24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0" name="直線コネクタ 2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1" name="テキスト ボックス 2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253" name="直線コネクタ 252"/>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254" name="【認定こども園・幼稚園・保育所】&#10;有形固定資産減価償却率最小値テキスト"/>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255" name="直線コネクタ 254"/>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5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57" name="直線コネクタ 25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258" name="【認定こども園・幼稚園・保育所】&#10;有形固定資産減価償却率平均値テキスト"/>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259" name="フローチャート: 判断 258"/>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260" name="フローチャート: 判断 259"/>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261" name="フローチャート: 判断 260"/>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62" name="テキスト ボックス 2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3" name="テキスト ボックス 2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4" name="テキスト ボックス 2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5" name="テキスト ボックス 2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6" name="テキスト ボックス 2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5806</xdr:rowOff>
    </xdr:from>
    <xdr:to>
      <xdr:col>81</xdr:col>
      <xdr:colOff>101600</xdr:colOff>
      <xdr:row>42</xdr:row>
      <xdr:rowOff>107406</xdr:rowOff>
    </xdr:to>
    <xdr:sp macro="" textlink="">
      <xdr:nvSpPr>
        <xdr:cNvPr id="267" name="楕円 266"/>
        <xdr:cNvSpPr/>
      </xdr:nvSpPr>
      <xdr:spPr>
        <a:xfrm>
          <a:off x="15430500" y="72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135363</xdr:rowOff>
    </xdr:from>
    <xdr:ext cx="405111" cy="259045"/>
    <xdr:sp macro="" textlink="">
      <xdr:nvSpPr>
        <xdr:cNvPr id="268" name="n_1aveValue【認定こども園・幼稚園・保育所】&#10;有形固定資産減価償却率"/>
        <xdr:cNvSpPr txBox="1"/>
      </xdr:nvSpPr>
      <xdr:spPr>
        <a:xfrm>
          <a:off x="15266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269"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98533</xdr:rowOff>
    </xdr:from>
    <xdr:ext cx="340478" cy="259045"/>
    <xdr:sp macro="" textlink="">
      <xdr:nvSpPr>
        <xdr:cNvPr id="270" name="n_1mainValue【認定こども園・幼稚園・保育所】&#10;有形固定資産減価償却率"/>
        <xdr:cNvSpPr txBox="1"/>
      </xdr:nvSpPr>
      <xdr:spPr>
        <a:xfrm>
          <a:off x="15298361" y="72994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1" name="正方形/長方形 2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2" name="正方形/長方形 2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3" name="正方形/長方形 2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4" name="正方形/長方形 2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5" name="正方形/長方形 2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6" name="正方形/長方形 2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7" name="正方形/長方形 2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8" name="正方形/長方形 2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79" name="テキスト ボックス 2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0" name="直線コネクタ 2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81" name="直線コネクタ 28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282" name="テキスト ボックス 28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83" name="直線コネクタ 28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284" name="テキスト ボックス 28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85" name="直線コネクタ 28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286" name="テキスト ボックス 28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87" name="直線コネクタ 28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288" name="テキスト ボックス 28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89" name="直線コネクタ 28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290" name="テキスト ボックス 28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1" name="直線コネクタ 2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92" name="テキスト ボックス 29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294" name="直線コネクタ 293"/>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295" name="【認定こども園・幼稚園・保育所】&#10;一人当たり面積最小値テキスト"/>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296" name="直線コネクタ 295"/>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297" name="【認定こども園・幼稚園・保育所】&#10;一人当たり面積最大値テキスト"/>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298" name="直線コネクタ 297"/>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156608</xdr:rowOff>
    </xdr:from>
    <xdr:ext cx="469744" cy="259045"/>
    <xdr:sp macro="" textlink="">
      <xdr:nvSpPr>
        <xdr:cNvPr id="299" name="【認定こども園・幼稚園・保育所】&#10;一人当たり面積平均値テキスト"/>
        <xdr:cNvSpPr txBox="1"/>
      </xdr:nvSpPr>
      <xdr:spPr>
        <a:xfrm>
          <a:off x="22199600" y="7014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300" name="フローチャート: 判断 299"/>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301" name="フローチャート: 判断 300"/>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15113</xdr:rowOff>
    </xdr:from>
    <xdr:to>
      <xdr:col>107</xdr:col>
      <xdr:colOff>101600</xdr:colOff>
      <xdr:row>41</xdr:row>
      <xdr:rowOff>116713</xdr:rowOff>
    </xdr:to>
    <xdr:sp macro="" textlink="">
      <xdr:nvSpPr>
        <xdr:cNvPr id="302" name="フローチャート: 判断 301"/>
        <xdr:cNvSpPr/>
      </xdr:nvSpPr>
      <xdr:spPr>
        <a:xfrm>
          <a:off x="20383500" y="704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03" name="テキスト ボックス 30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4" name="テキスト ボックス 30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5" name="テキスト ボックス 30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6" name="テキスト ボックス 30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7" name="テキスト ボックス 30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53594</xdr:rowOff>
    </xdr:from>
    <xdr:to>
      <xdr:col>112</xdr:col>
      <xdr:colOff>38100</xdr:colOff>
      <xdr:row>38</xdr:row>
      <xdr:rowOff>155194</xdr:rowOff>
    </xdr:to>
    <xdr:sp macro="" textlink="">
      <xdr:nvSpPr>
        <xdr:cNvPr id="308" name="楕円 307"/>
        <xdr:cNvSpPr/>
      </xdr:nvSpPr>
      <xdr:spPr>
        <a:xfrm>
          <a:off x="21272500" y="65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41</xdr:row>
      <xdr:rowOff>96410</xdr:rowOff>
    </xdr:from>
    <xdr:ext cx="469744" cy="259045"/>
    <xdr:sp macro="" textlink="">
      <xdr:nvSpPr>
        <xdr:cNvPr id="309" name="n_1aveValue【認定こども園・幼稚園・保育所】&#10;一人当たり面積"/>
        <xdr:cNvSpPr txBox="1"/>
      </xdr:nvSpPr>
      <xdr:spPr>
        <a:xfrm>
          <a:off x="21075727" y="712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133240</xdr:rowOff>
    </xdr:from>
    <xdr:ext cx="469744" cy="259045"/>
    <xdr:sp macro="" textlink="">
      <xdr:nvSpPr>
        <xdr:cNvPr id="310" name="n_2aveValue【認定こども園・幼稚園・保育所】&#10;一人当たり面積"/>
        <xdr:cNvSpPr txBox="1"/>
      </xdr:nvSpPr>
      <xdr:spPr>
        <a:xfrm>
          <a:off x="20199427" y="681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271</xdr:rowOff>
    </xdr:from>
    <xdr:ext cx="469744" cy="259045"/>
    <xdr:sp macro="" textlink="">
      <xdr:nvSpPr>
        <xdr:cNvPr id="311" name="n_1mainValue【認定こども園・幼稚園・保育所】&#10;一人当たり面積"/>
        <xdr:cNvSpPr txBox="1"/>
      </xdr:nvSpPr>
      <xdr:spPr>
        <a:xfrm>
          <a:off x="21075727"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22" name="直線コネクタ 3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23" name="テキスト ボックス 32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4" name="直線コネクタ 3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5" name="テキスト ボックス 3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6" name="直線コネクタ 3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7" name="テキスト ボックス 3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8" name="直線コネクタ 3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9" name="テキスト ボックス 3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0" name="直線コネクタ 3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1" name="テキスト ボックス 3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2" name="直線コネクタ 3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33" name="テキスト ボックス 33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4" name="直線コネクタ 3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5" name="テキスト ボックス 3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337" name="直線コネクタ 336"/>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338" name="【学校施設】&#10;有形固定資産減価償却率最小値テキスト"/>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339" name="直線コネクタ 338"/>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340" name="【学校施設】&#10;有形固定資産減価償却率最大値テキスト"/>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341" name="直線コネクタ 340"/>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128468</xdr:rowOff>
    </xdr:from>
    <xdr:ext cx="405111" cy="259045"/>
    <xdr:sp macro="" textlink="">
      <xdr:nvSpPr>
        <xdr:cNvPr id="342" name="【学校施設】&#10;有形固定資産減価償却率平均値テキスト"/>
        <xdr:cNvSpPr txBox="1"/>
      </xdr:nvSpPr>
      <xdr:spPr>
        <a:xfrm>
          <a:off x="16357600" y="10072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343" name="フローチャート: 判断 342"/>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344" name="フローチャート: 判断 343"/>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17780</xdr:rowOff>
    </xdr:from>
    <xdr:to>
      <xdr:col>76</xdr:col>
      <xdr:colOff>165100</xdr:colOff>
      <xdr:row>59</xdr:row>
      <xdr:rowOff>119380</xdr:rowOff>
    </xdr:to>
    <xdr:sp macro="" textlink="">
      <xdr:nvSpPr>
        <xdr:cNvPr id="345" name="フローチャート: 判断 344"/>
        <xdr:cNvSpPr/>
      </xdr:nvSpPr>
      <xdr:spPr>
        <a:xfrm>
          <a:off x="14541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6" name="テキスト ボックス 3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7" name="テキスト ボックス 3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8" name="テキスト ボックス 3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9" name="テキスト ボックス 3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0" name="テキスト ボックス 3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168003</xdr:rowOff>
    </xdr:from>
    <xdr:to>
      <xdr:col>81</xdr:col>
      <xdr:colOff>101600</xdr:colOff>
      <xdr:row>62</xdr:row>
      <xdr:rowOff>98153</xdr:rowOff>
    </xdr:to>
    <xdr:sp macro="" textlink="">
      <xdr:nvSpPr>
        <xdr:cNvPr id="351" name="楕円 350"/>
        <xdr:cNvSpPr/>
      </xdr:nvSpPr>
      <xdr:spPr>
        <a:xfrm>
          <a:off x="15430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113047</xdr:rowOff>
    </xdr:from>
    <xdr:ext cx="405111" cy="259045"/>
    <xdr:sp macro="" textlink="">
      <xdr:nvSpPr>
        <xdr:cNvPr id="352" name="n_1ave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135907</xdr:rowOff>
    </xdr:from>
    <xdr:ext cx="405111" cy="259045"/>
    <xdr:sp macro="" textlink="">
      <xdr:nvSpPr>
        <xdr:cNvPr id="353" name="n_2aveValue【学校施設】&#10;有形固定資産減価償却率"/>
        <xdr:cNvSpPr txBox="1"/>
      </xdr:nvSpPr>
      <xdr:spPr>
        <a:xfrm>
          <a:off x="14389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89280</xdr:rowOff>
    </xdr:from>
    <xdr:ext cx="405111" cy="259045"/>
    <xdr:sp macro="" textlink="">
      <xdr:nvSpPr>
        <xdr:cNvPr id="354" name="n_1mainValue【学校施設】&#10;有形固定資産減価償却率"/>
        <xdr:cNvSpPr txBox="1"/>
      </xdr:nvSpPr>
      <xdr:spPr>
        <a:xfrm>
          <a:off x="152660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5" name="正方形/長方形 3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6" name="正方形/長方形 3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7" name="正方形/長方形 3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8" name="正方形/長方形 3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9" name="正方形/長方形 3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0" name="正方形/長方形 3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1" name="正方形/長方形 3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2" name="正方形/長方形 3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3" name="テキスト ボックス 3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4" name="直線コネクタ 3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65" name="直線コネクタ 36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66" name="テキスト ボックス 36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67" name="直線コネクタ 36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68" name="テキスト ボックス 36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69" name="直線コネクタ 36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70" name="テキスト ボックス 36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71" name="直線コネクタ 37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72" name="テキスト ボックス 37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73" name="直線コネクタ 37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374" name="テキスト ボックス 37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75" name="直線コネクタ 37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376" name="テキスト ボックス 37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7" name="直線コネクタ 3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78" name="テキスト ボックス 3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380" name="直線コネクタ 379"/>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381" name="【学校施設】&#10;一人当たり面積最小値テキスト"/>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382" name="直線コネクタ 381"/>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383" name="【学校施設】&#10;一人当たり面積最大値テキスト"/>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384" name="直線コネクタ 383"/>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164282</xdr:rowOff>
    </xdr:from>
    <xdr:ext cx="469744" cy="259045"/>
    <xdr:sp macro="" textlink="">
      <xdr:nvSpPr>
        <xdr:cNvPr id="385" name="【学校施設】&#10;一人当たり面積平均値テキスト"/>
        <xdr:cNvSpPr txBox="1"/>
      </xdr:nvSpPr>
      <xdr:spPr>
        <a:xfrm>
          <a:off x="22199600" y="1062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386" name="フローチャート: 判断 385"/>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387" name="フローチャート: 判断 386"/>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12337</xdr:rowOff>
    </xdr:from>
    <xdr:to>
      <xdr:col>107</xdr:col>
      <xdr:colOff>101600</xdr:colOff>
      <xdr:row>62</xdr:row>
      <xdr:rowOff>113937</xdr:rowOff>
    </xdr:to>
    <xdr:sp macro="" textlink="">
      <xdr:nvSpPr>
        <xdr:cNvPr id="388" name="フローチャート: 判断 387"/>
        <xdr:cNvSpPr/>
      </xdr:nvSpPr>
      <xdr:spPr>
        <a:xfrm>
          <a:off x="20383500" y="1064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9" name="テキスト ボックス 3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0" name="テキスト ボックス 3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1" name="テキスト ボックス 3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2" name="テキスト ボックス 3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3" name="テキスト ボックス 3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117058</xdr:rowOff>
    </xdr:from>
    <xdr:to>
      <xdr:col>112</xdr:col>
      <xdr:colOff>38100</xdr:colOff>
      <xdr:row>62</xdr:row>
      <xdr:rowOff>47208</xdr:rowOff>
    </xdr:to>
    <xdr:sp macro="" textlink="">
      <xdr:nvSpPr>
        <xdr:cNvPr id="394" name="楕円 393"/>
        <xdr:cNvSpPr/>
      </xdr:nvSpPr>
      <xdr:spPr>
        <a:xfrm>
          <a:off x="21272500" y="105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71754</xdr:rowOff>
    </xdr:from>
    <xdr:ext cx="469744" cy="259045"/>
    <xdr:sp macro="" textlink="">
      <xdr:nvSpPr>
        <xdr:cNvPr id="395" name="n_1aveValue【学校施設】&#10;一人当たり面積"/>
        <xdr:cNvSpPr txBox="1"/>
      </xdr:nvSpPr>
      <xdr:spPr>
        <a:xfrm>
          <a:off x="21075727" y="107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130464</xdr:rowOff>
    </xdr:from>
    <xdr:ext cx="469744" cy="259045"/>
    <xdr:sp macro="" textlink="">
      <xdr:nvSpPr>
        <xdr:cNvPr id="396" name="n_2aveValue【学校施設】&#10;一人当たり面積"/>
        <xdr:cNvSpPr txBox="1"/>
      </xdr:nvSpPr>
      <xdr:spPr>
        <a:xfrm>
          <a:off x="20199427" y="1041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63735</xdr:rowOff>
    </xdr:from>
    <xdr:ext cx="469744" cy="259045"/>
    <xdr:sp macro="" textlink="">
      <xdr:nvSpPr>
        <xdr:cNvPr id="397" name="n_1mainValue【学校施設】&#10;一人当たり面積"/>
        <xdr:cNvSpPr txBox="1"/>
      </xdr:nvSpPr>
      <xdr:spPr>
        <a:xfrm>
          <a:off x="21075727" y="1035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8" name="正方形/長方形 3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9" name="正方形/長方形 3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0" name="正方形/長方形 3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1" name="正方形/長方形 4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2" name="正方形/長方形 4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3" name="正方形/長方形 4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4" name="正方形/長方形 4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5" name="正方形/長方形 4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6" name="テキスト ボックス 4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7" name="直線コネクタ 4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408" name="直線コネクタ 40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409" name="テキスト ボックス 408"/>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10" name="直線コネクタ 40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11" name="テキスト ボックス 41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12" name="直線コネクタ 41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13" name="テキスト ボックス 41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14" name="直線コネクタ 41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5" name="テキスト ボックス 41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6" name="直線コネクタ 41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7" name="テキスト ボックス 41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8" name="直線コネクタ 4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9" name="テキスト ボックス 4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114300</xdr:rowOff>
    </xdr:to>
    <xdr:cxnSp macro="">
      <xdr:nvCxnSpPr>
        <xdr:cNvPr id="421" name="直線コネクタ 420"/>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340478" cy="259045"/>
    <xdr:sp macro="" textlink="">
      <xdr:nvSpPr>
        <xdr:cNvPr id="422" name="【児童館】&#10;有形固定資産減価償却率最小値テキスト"/>
        <xdr:cNvSpPr txBox="1"/>
      </xdr:nvSpPr>
      <xdr:spPr>
        <a:xfrm>
          <a:off x="16357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423" name="直線コネクタ 422"/>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424" name="【児童館】&#10;有形固定資産減価償却率最大値テキスト"/>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425" name="直線コネクタ 4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144797</xdr:rowOff>
    </xdr:from>
    <xdr:ext cx="405111" cy="259045"/>
    <xdr:sp macro="" textlink="">
      <xdr:nvSpPr>
        <xdr:cNvPr id="426" name="【児童館】&#10;有形固定資産減価償却率平均値テキスト"/>
        <xdr:cNvSpPr txBox="1"/>
      </xdr:nvSpPr>
      <xdr:spPr>
        <a:xfrm>
          <a:off x="16357600" y="1420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166370</xdr:rowOff>
    </xdr:from>
    <xdr:to>
      <xdr:col>85</xdr:col>
      <xdr:colOff>177800</xdr:colOff>
      <xdr:row>83</xdr:row>
      <xdr:rowOff>96520</xdr:rowOff>
    </xdr:to>
    <xdr:sp macro="" textlink="">
      <xdr:nvSpPr>
        <xdr:cNvPr id="427" name="フローチャート: 判断 426"/>
        <xdr:cNvSpPr/>
      </xdr:nvSpPr>
      <xdr:spPr>
        <a:xfrm>
          <a:off x="162687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428" name="フローチャート: 判断 427"/>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106680</xdr:rowOff>
    </xdr:from>
    <xdr:to>
      <xdr:col>76</xdr:col>
      <xdr:colOff>165100</xdr:colOff>
      <xdr:row>82</xdr:row>
      <xdr:rowOff>36830</xdr:rowOff>
    </xdr:to>
    <xdr:sp macro="" textlink="">
      <xdr:nvSpPr>
        <xdr:cNvPr id="429" name="フローチャート: 判断 428"/>
        <xdr:cNvSpPr/>
      </xdr:nvSpPr>
      <xdr:spPr>
        <a:xfrm>
          <a:off x="14541500" y="1399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0" name="テキスト ボックス 4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1" name="テキスト ボックス 4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2" name="テキスト ボックス 4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3" name="テキスト ボックス 4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4" name="テキスト ボックス 4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101600</xdr:rowOff>
    </xdr:from>
    <xdr:to>
      <xdr:col>81</xdr:col>
      <xdr:colOff>101600</xdr:colOff>
      <xdr:row>81</xdr:row>
      <xdr:rowOff>31750</xdr:rowOff>
    </xdr:to>
    <xdr:sp macro="" textlink="">
      <xdr:nvSpPr>
        <xdr:cNvPr id="435" name="楕円 434"/>
        <xdr:cNvSpPr/>
      </xdr:nvSpPr>
      <xdr:spPr>
        <a:xfrm>
          <a:off x="15430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144797</xdr:rowOff>
    </xdr:from>
    <xdr:ext cx="405111" cy="259045"/>
    <xdr:sp macro="" textlink="">
      <xdr:nvSpPr>
        <xdr:cNvPr id="436" name="n_1aveValue【児童館】&#10;有形固定資産減価償却率"/>
        <xdr:cNvSpPr txBox="1"/>
      </xdr:nvSpPr>
      <xdr:spPr>
        <a:xfrm>
          <a:off x="152660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53357</xdr:rowOff>
    </xdr:from>
    <xdr:ext cx="405111" cy="259045"/>
    <xdr:sp macro="" textlink="">
      <xdr:nvSpPr>
        <xdr:cNvPr id="437" name="n_2aveValue【児童館】&#10;有形固定資産減価償却率"/>
        <xdr:cNvSpPr txBox="1"/>
      </xdr:nvSpPr>
      <xdr:spPr>
        <a:xfrm>
          <a:off x="14389744" y="1376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48277</xdr:rowOff>
    </xdr:from>
    <xdr:ext cx="405111" cy="259045"/>
    <xdr:sp macro="" textlink="">
      <xdr:nvSpPr>
        <xdr:cNvPr id="438" name="n_1mainValue【児童館】&#10;有形固定資産減価償却率"/>
        <xdr:cNvSpPr txBox="1"/>
      </xdr:nvSpPr>
      <xdr:spPr>
        <a:xfrm>
          <a:off x="15266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9" name="正方形/長方形 4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0" name="正方形/長方形 4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1" name="正方形/長方形 4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2" name="正方形/長方形 4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3" name="正方形/長方形 4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4" name="正方形/長方形 4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5" name="正方形/長方形 4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6" name="正方形/長方形 4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7" name="テキスト ボックス 4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8" name="直線コネクタ 4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49" name="直線コネクタ 44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50" name="テキスト ボックス 44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51" name="直線コネクタ 45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52" name="テキスト ボックス 45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53" name="直線コネクタ 45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54" name="テキスト ボックス 45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55" name="直線コネクタ 45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56" name="テキスト ボックス 45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57" name="直線コネクタ 45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58" name="テキスト ボックス 45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59" name="直線コネクタ 45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60" name="テキスト ボックス 45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1" name="直線コネクタ 4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2" name="テキスト ボックス 4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84</xdr:row>
      <xdr:rowOff>18506</xdr:rowOff>
    </xdr:from>
    <xdr:to>
      <xdr:col>116</xdr:col>
      <xdr:colOff>62864</xdr:colOff>
      <xdr:row>85</xdr:row>
      <xdr:rowOff>134438</xdr:rowOff>
    </xdr:to>
    <xdr:cxnSp macro="">
      <xdr:nvCxnSpPr>
        <xdr:cNvPr id="464" name="直線コネクタ 463"/>
        <xdr:cNvCxnSpPr/>
      </xdr:nvCxnSpPr>
      <xdr:spPr>
        <a:xfrm flipV="1">
          <a:off x="22160864" y="14420306"/>
          <a:ext cx="0" cy="287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138265</xdr:rowOff>
    </xdr:from>
    <xdr:ext cx="469744" cy="259045"/>
    <xdr:sp macro="" textlink="">
      <xdr:nvSpPr>
        <xdr:cNvPr id="465" name="【児童館】&#10;一人当たり面積最小値テキスト"/>
        <xdr:cNvSpPr txBox="1"/>
      </xdr:nvSpPr>
      <xdr:spPr>
        <a:xfrm>
          <a:off x="22199600" y="1471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134438</xdr:rowOff>
    </xdr:from>
    <xdr:to>
      <xdr:col>116</xdr:col>
      <xdr:colOff>152400</xdr:colOff>
      <xdr:row>85</xdr:row>
      <xdr:rowOff>134438</xdr:rowOff>
    </xdr:to>
    <xdr:cxnSp macro="">
      <xdr:nvCxnSpPr>
        <xdr:cNvPr id="466" name="直線コネクタ 465"/>
        <xdr:cNvCxnSpPr/>
      </xdr:nvCxnSpPr>
      <xdr:spPr>
        <a:xfrm>
          <a:off x="22072600" y="1470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136633</xdr:rowOff>
    </xdr:from>
    <xdr:ext cx="469744" cy="259045"/>
    <xdr:sp macro="" textlink="">
      <xdr:nvSpPr>
        <xdr:cNvPr id="467" name="【児童館】&#10;一人当たり面積最大値テキスト"/>
        <xdr:cNvSpPr txBox="1"/>
      </xdr:nvSpPr>
      <xdr:spPr>
        <a:xfrm>
          <a:off x="22199600" y="141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18506</xdr:rowOff>
    </xdr:from>
    <xdr:to>
      <xdr:col>116</xdr:col>
      <xdr:colOff>152400</xdr:colOff>
      <xdr:row>84</xdr:row>
      <xdr:rowOff>18506</xdr:rowOff>
    </xdr:to>
    <xdr:cxnSp macro="">
      <xdr:nvCxnSpPr>
        <xdr:cNvPr id="468" name="直線コネクタ 467"/>
        <xdr:cNvCxnSpPr/>
      </xdr:nvCxnSpPr>
      <xdr:spPr>
        <a:xfrm>
          <a:off x="22072600" y="14420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125747</xdr:rowOff>
    </xdr:from>
    <xdr:ext cx="469744" cy="259045"/>
    <xdr:sp macro="" textlink="">
      <xdr:nvSpPr>
        <xdr:cNvPr id="469" name="【児童館】&#10;一人当たり面積平均値テキスト"/>
        <xdr:cNvSpPr txBox="1"/>
      </xdr:nvSpPr>
      <xdr:spPr>
        <a:xfrm>
          <a:off x="22199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470" name="フローチャート: 判断 469"/>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163649</xdr:rowOff>
    </xdr:from>
    <xdr:to>
      <xdr:col>112</xdr:col>
      <xdr:colOff>38100</xdr:colOff>
      <xdr:row>85</xdr:row>
      <xdr:rowOff>93799</xdr:rowOff>
    </xdr:to>
    <xdr:sp macro="" textlink="">
      <xdr:nvSpPr>
        <xdr:cNvPr id="471" name="フローチャート: 判断 470"/>
        <xdr:cNvSpPr/>
      </xdr:nvSpPr>
      <xdr:spPr>
        <a:xfrm>
          <a:off x="21272500" y="145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23223</xdr:rowOff>
    </xdr:from>
    <xdr:to>
      <xdr:col>107</xdr:col>
      <xdr:colOff>101600</xdr:colOff>
      <xdr:row>84</xdr:row>
      <xdr:rowOff>124823</xdr:rowOff>
    </xdr:to>
    <xdr:sp macro="" textlink="">
      <xdr:nvSpPr>
        <xdr:cNvPr id="472" name="フローチャート: 判断 471"/>
        <xdr:cNvSpPr/>
      </xdr:nvSpPr>
      <xdr:spPr>
        <a:xfrm>
          <a:off x="20383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73" name="テキスト ボックス 4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4" name="テキスト ボックス 4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5" name="テキスト ボックス 4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6" name="テキスト ボックス 4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7" name="テキスト ボックス 4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49349</xdr:rowOff>
    </xdr:from>
    <xdr:to>
      <xdr:col>112</xdr:col>
      <xdr:colOff>38100</xdr:colOff>
      <xdr:row>78</xdr:row>
      <xdr:rowOff>150949</xdr:rowOff>
    </xdr:to>
    <xdr:sp macro="" textlink="">
      <xdr:nvSpPr>
        <xdr:cNvPr id="478" name="楕円 477"/>
        <xdr:cNvSpPr/>
      </xdr:nvSpPr>
      <xdr:spPr>
        <a:xfrm>
          <a:off x="21272500" y="134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84926</xdr:rowOff>
    </xdr:from>
    <xdr:ext cx="469744" cy="259045"/>
    <xdr:sp macro="" textlink="">
      <xdr:nvSpPr>
        <xdr:cNvPr id="479" name="n_1aveValue【児童館】&#10;一人当たり面積"/>
        <xdr:cNvSpPr txBox="1"/>
      </xdr:nvSpPr>
      <xdr:spPr>
        <a:xfrm>
          <a:off x="21075727" y="146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141350</xdr:rowOff>
    </xdr:from>
    <xdr:ext cx="469744" cy="259045"/>
    <xdr:sp macro="" textlink="">
      <xdr:nvSpPr>
        <xdr:cNvPr id="480" name="n_2aveValue【児童館】&#10;一人当たり面積"/>
        <xdr:cNvSpPr txBox="1"/>
      </xdr:nvSpPr>
      <xdr:spPr>
        <a:xfrm>
          <a:off x="20199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167476</xdr:rowOff>
    </xdr:from>
    <xdr:ext cx="469744" cy="259045"/>
    <xdr:sp macro="" textlink="">
      <xdr:nvSpPr>
        <xdr:cNvPr id="481" name="n_1mainValue【児童館】&#10;一人当たり面積"/>
        <xdr:cNvSpPr txBox="1"/>
      </xdr:nvSpPr>
      <xdr:spPr>
        <a:xfrm>
          <a:off x="21075727" y="1319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2" name="正方形/長方形 4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3" name="正方形/長方形 4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4" name="正方形/長方形 4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5" name="正方形/長方形 4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6" name="正方形/長方形 4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7" name="正方形/長方形 4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8" name="正方形/長方形 4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9" name="正方形/長方形 4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0" name="テキスト ボックス 4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1" name="直線コネクタ 4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2" name="直線コネクタ 4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3" name="テキスト ボックス 49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4" name="直線コネクタ 4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5" name="テキスト ボックス 4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6" name="直線コネクタ 4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7" name="テキスト ボックス 4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8" name="直線コネクタ 4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9" name="テキスト ボックス 4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0" name="直線コネクタ 4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1" name="テキスト ボックス 5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2" name="直線コネクタ 5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3" name="テキスト ボックス 50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4" name="直線コネクタ 5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5" name="テキスト ボックス 5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07" name="直線コネクタ 506"/>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08"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09" name="直線コネクタ 508"/>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1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11" name="直線コネクタ 51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15257</xdr:rowOff>
    </xdr:from>
    <xdr:ext cx="405111" cy="259045"/>
    <xdr:sp macro="" textlink="">
      <xdr:nvSpPr>
        <xdr:cNvPr id="512" name="【公民館】&#10;有形固定資産減価償却率平均値テキスト"/>
        <xdr:cNvSpPr txBox="1"/>
      </xdr:nvSpPr>
      <xdr:spPr>
        <a:xfrm>
          <a:off x="16357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513" name="フローチャート: 判断 512"/>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514" name="フローチャート: 判断 513"/>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15" name="フローチャート: 判断 514"/>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6" name="テキスト ボックス 5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7" name="テキスト ボックス 5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8" name="テキスト ボックス 5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9" name="テキスト ボックス 5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0" name="テキスト ボックス 5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521" name="楕円 520"/>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110870</xdr:rowOff>
    </xdr:from>
    <xdr:ext cx="405111" cy="259045"/>
    <xdr:sp macro="" textlink="">
      <xdr:nvSpPr>
        <xdr:cNvPr id="522" name="n_1aveValue【公民館】&#10;有形固定資産減価償却率"/>
        <xdr:cNvSpPr txBox="1"/>
      </xdr:nvSpPr>
      <xdr:spPr>
        <a:xfrm>
          <a:off x="152660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523" name="n_2aveValue【公民館】&#10;有形固定資産減価償却率"/>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118127</xdr:rowOff>
    </xdr:from>
    <xdr:ext cx="405111" cy="259045"/>
    <xdr:sp macro="" textlink="">
      <xdr:nvSpPr>
        <xdr:cNvPr id="524" name="n_1mainValue【公民館】&#10;有形固定資産減価償却率"/>
        <xdr:cNvSpPr txBox="1"/>
      </xdr:nvSpPr>
      <xdr:spPr>
        <a:xfrm>
          <a:off x="15266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5" name="正方形/長方形 5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6" name="正方形/長方形 5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7" name="正方形/長方形 5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8" name="正方形/長方形 5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9" name="正方形/長方形 5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0" name="正方形/長方形 5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1" name="正方形/長方形 5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2" name="正方形/長方形 5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3" name="テキスト ボックス 5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4" name="直線コネクタ 5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5" name="直線コネクタ 53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36" name="テキスト ボックス 53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7" name="直線コネクタ 53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38" name="テキスト ボックス 53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9" name="直線コネクタ 53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40" name="テキスト ボックス 53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41" name="直線コネクタ 54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42" name="テキスト ボックス 54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3" name="直線コネクタ 5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4" name="テキスト ボックス 5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546" name="直線コネクタ 545"/>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54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548" name="直線コネクタ 54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549" name="【公民館】&#10;一人当たり面積最大値テキスト"/>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550" name="直線コネクタ 549"/>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134129</xdr:rowOff>
    </xdr:from>
    <xdr:ext cx="469744" cy="259045"/>
    <xdr:sp macro="" textlink="">
      <xdr:nvSpPr>
        <xdr:cNvPr id="551" name="【公民館】&#10;一人当たり面積平均値テキスト"/>
        <xdr:cNvSpPr txBox="1"/>
      </xdr:nvSpPr>
      <xdr:spPr>
        <a:xfrm>
          <a:off x="22199600" y="18307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552" name="フローチャート: 判断 551"/>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553" name="フローチャート: 判断 552"/>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46431</xdr:rowOff>
    </xdr:from>
    <xdr:to>
      <xdr:col>107</xdr:col>
      <xdr:colOff>101600</xdr:colOff>
      <xdr:row>107</xdr:row>
      <xdr:rowOff>148031</xdr:rowOff>
    </xdr:to>
    <xdr:sp macro="" textlink="">
      <xdr:nvSpPr>
        <xdr:cNvPr id="554" name="フローチャート: 判断 553"/>
        <xdr:cNvSpPr/>
      </xdr:nvSpPr>
      <xdr:spPr>
        <a:xfrm>
          <a:off x="20383500" y="183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5" name="テキスト ボックス 5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6" name="テキスト ボックス 5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7" name="テキスト ボックス 5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8" name="テキスト ボックス 5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9" name="テキスト ボックス 5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55575</xdr:rowOff>
    </xdr:from>
    <xdr:to>
      <xdr:col>112</xdr:col>
      <xdr:colOff>38100</xdr:colOff>
      <xdr:row>104</xdr:row>
      <xdr:rowOff>157175</xdr:rowOff>
    </xdr:to>
    <xdr:sp macro="" textlink="">
      <xdr:nvSpPr>
        <xdr:cNvPr id="560" name="楕円 559"/>
        <xdr:cNvSpPr/>
      </xdr:nvSpPr>
      <xdr:spPr>
        <a:xfrm>
          <a:off x="21272500" y="1788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99840</xdr:rowOff>
    </xdr:from>
    <xdr:ext cx="469744" cy="259045"/>
    <xdr:sp macro="" textlink="">
      <xdr:nvSpPr>
        <xdr:cNvPr id="561" name="n_1aveValue【公民館】&#10;一人当たり面積"/>
        <xdr:cNvSpPr txBox="1"/>
      </xdr:nvSpPr>
      <xdr:spPr>
        <a:xfrm>
          <a:off x="210757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164558</xdr:rowOff>
    </xdr:from>
    <xdr:ext cx="469744" cy="259045"/>
    <xdr:sp macro="" textlink="">
      <xdr:nvSpPr>
        <xdr:cNvPr id="562" name="n_2aveValue【公民館】&#10;一人当たり面積"/>
        <xdr:cNvSpPr txBox="1"/>
      </xdr:nvSpPr>
      <xdr:spPr>
        <a:xfrm>
          <a:off x="20199427" y="1816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2252</xdr:rowOff>
    </xdr:from>
    <xdr:ext cx="469744" cy="259045"/>
    <xdr:sp macro="" textlink="">
      <xdr:nvSpPr>
        <xdr:cNvPr id="563" name="n_1mainValue【公民館】&#10;一人当たり面積"/>
        <xdr:cNvSpPr txBox="1"/>
      </xdr:nvSpPr>
      <xdr:spPr>
        <a:xfrm>
          <a:off x="21075727" y="1766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4" name="正方形/長方形 5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5" name="正方形/長方形 5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6" name="テキスト ボックス 5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人口密度が少ないこと、また人口が減少傾向にあり、人口自体が著しく少ないこと等から、一人当たりの施設ごとの面積や、道路延長等は類似団体と比較しても全てにおいて、高い数値となっている。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道路、公営住宅、児童館においては、老朽化が進んでおり、高い数値となっている。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保育所、学校、公民館については、全て平成の建物であり、今後の負担額が大きくなることが見込まれる。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
416
154.90
1,832,197
1,732,426
57,193
827,237
2,367,909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74" name="直線コネクタ 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75" name="テキスト ボックス 7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6" name="直線コネクタ 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7" name="テキスト ボックス 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78" name="直線コネクタ 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79" name="テキスト ボックス 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0" name="直線コネクタ 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1" name="テキスト ボックス 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2" name="直線コネクタ 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83" name="テキスト ボックス 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4" name="直線コネクタ 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5" name="テキスト ボックス 8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22861</xdr:rowOff>
    </xdr:from>
    <xdr:to>
      <xdr:col>24</xdr:col>
      <xdr:colOff>62865</xdr:colOff>
      <xdr:row>85</xdr:row>
      <xdr:rowOff>106680</xdr:rowOff>
    </xdr:to>
    <xdr:cxnSp macro="">
      <xdr:nvCxnSpPr>
        <xdr:cNvPr id="87" name="直線コネクタ 86"/>
        <xdr:cNvCxnSpPr/>
      </xdr:nvCxnSpPr>
      <xdr:spPr>
        <a:xfrm flipV="1">
          <a:off x="4634865" y="13224511"/>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110507</xdr:rowOff>
    </xdr:from>
    <xdr:ext cx="340478" cy="259045"/>
    <xdr:sp macro="" textlink="">
      <xdr:nvSpPr>
        <xdr:cNvPr id="88" name="【福祉施設】&#10;有形固定資産減価償却率最小値テキスト"/>
        <xdr:cNvSpPr txBox="1"/>
      </xdr:nvSpPr>
      <xdr:spPr>
        <a:xfrm>
          <a:off x="4673600" y="14683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106680</xdr:rowOff>
    </xdr:from>
    <xdr:to>
      <xdr:col>24</xdr:col>
      <xdr:colOff>152400</xdr:colOff>
      <xdr:row>85</xdr:row>
      <xdr:rowOff>106680</xdr:rowOff>
    </xdr:to>
    <xdr:cxnSp macro="">
      <xdr:nvCxnSpPr>
        <xdr:cNvPr id="89" name="直線コネクタ 88"/>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140988</xdr:rowOff>
    </xdr:from>
    <xdr:ext cx="405111" cy="259045"/>
    <xdr:sp macro="" textlink="">
      <xdr:nvSpPr>
        <xdr:cNvPr id="90" name="【福祉施設】&#10;有形固定資産減価償却率最大値テキスト"/>
        <xdr:cNvSpPr txBox="1"/>
      </xdr:nvSpPr>
      <xdr:spPr>
        <a:xfrm>
          <a:off x="4673600" y="129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22861</xdr:rowOff>
    </xdr:from>
    <xdr:to>
      <xdr:col>24</xdr:col>
      <xdr:colOff>152400</xdr:colOff>
      <xdr:row>77</xdr:row>
      <xdr:rowOff>22861</xdr:rowOff>
    </xdr:to>
    <xdr:cxnSp macro="">
      <xdr:nvCxnSpPr>
        <xdr:cNvPr id="91" name="直線コネクタ 90"/>
        <xdr:cNvCxnSpPr/>
      </xdr:nvCxnSpPr>
      <xdr:spPr>
        <a:xfrm>
          <a:off x="4546600" y="1322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116222</xdr:rowOff>
    </xdr:from>
    <xdr:ext cx="405111" cy="259045"/>
    <xdr:sp macro="" textlink="">
      <xdr:nvSpPr>
        <xdr:cNvPr id="92" name="【福祉施設】&#10;有形固定資産減価償却率平均値テキスト"/>
        <xdr:cNvSpPr txBox="1"/>
      </xdr:nvSpPr>
      <xdr:spPr>
        <a:xfrm>
          <a:off x="4673600" y="1400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93" name="フローチャート: 判断 92"/>
        <xdr:cNvSpPr/>
      </xdr:nvSpPr>
      <xdr:spPr>
        <a:xfrm>
          <a:off x="45847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92075</xdr:rowOff>
    </xdr:from>
    <xdr:to>
      <xdr:col>20</xdr:col>
      <xdr:colOff>38100</xdr:colOff>
      <xdr:row>82</xdr:row>
      <xdr:rowOff>22225</xdr:rowOff>
    </xdr:to>
    <xdr:sp macro="" textlink="">
      <xdr:nvSpPr>
        <xdr:cNvPr id="94" name="フローチャート: 判断 93"/>
        <xdr:cNvSpPr/>
      </xdr:nvSpPr>
      <xdr:spPr>
        <a:xfrm>
          <a:off x="3746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38752</xdr:rowOff>
    </xdr:from>
    <xdr:ext cx="405111" cy="259045"/>
    <xdr:sp macro="" textlink="">
      <xdr:nvSpPr>
        <xdr:cNvPr id="95" name="n_1aveValue【福祉施設】&#10;有形固定資産減価償却率"/>
        <xdr:cNvSpPr txBox="1"/>
      </xdr:nvSpPr>
      <xdr:spPr>
        <a:xfrm>
          <a:off x="3582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31114</xdr:rowOff>
    </xdr:from>
    <xdr:to>
      <xdr:col>15</xdr:col>
      <xdr:colOff>101600</xdr:colOff>
      <xdr:row>81</xdr:row>
      <xdr:rowOff>132714</xdr:rowOff>
    </xdr:to>
    <xdr:sp macro="" textlink="">
      <xdr:nvSpPr>
        <xdr:cNvPr id="96" name="フローチャート: 判断 95"/>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149241</xdr:rowOff>
    </xdr:from>
    <xdr:ext cx="405111" cy="259045"/>
    <xdr:sp macro="" textlink="">
      <xdr:nvSpPr>
        <xdr:cNvPr id="97" name="n_2aveValue【福祉施設】&#10;有形固定資産減価償却率"/>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98" name="テキスト ボックス 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99" name="テキスト ボックス 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0" name="テキスト ボックス 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1" name="テキスト ボックス 1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2" name="テキスト ボックス 1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103" name="楕円 102"/>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80027</xdr:rowOff>
    </xdr:from>
    <xdr:ext cx="405111" cy="259045"/>
    <xdr:sp macro="" textlink="">
      <xdr:nvSpPr>
        <xdr:cNvPr id="104" name="n_1mainValue【福祉施設】&#10;有形固定資産減価償却率"/>
        <xdr:cNvSpPr txBox="1"/>
      </xdr:nvSpPr>
      <xdr:spPr>
        <a:xfrm>
          <a:off x="3582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05" name="正方形/長方形 1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06" name="正方形/長方形 1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07" name="正方形/長方形 1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08" name="正方形/長方形 1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09" name="正方形/長方形 1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0" name="正方形/長方形 1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1" name="正方形/長方形 1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2" name="正方形/長方形 1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13" name="テキスト ボックス 1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14" name="直線コネクタ 1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15" name="直線コネクタ 1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16" name="テキスト ボックス 1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17" name="直線コネクタ 1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18" name="テキスト ボックス 1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19" name="直線コネクタ 1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20" name="テキスト ボックス 1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21" name="直線コネクタ 1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22" name="テキスト ボックス 1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23" name="直線コネクタ 1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24" name="テキスト ボックス 1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25" name="直線コネクタ 1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26" name="テキスト ボックス 1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88773</xdr:rowOff>
    </xdr:from>
    <xdr:to>
      <xdr:col>54</xdr:col>
      <xdr:colOff>189865</xdr:colOff>
      <xdr:row>86</xdr:row>
      <xdr:rowOff>73152</xdr:rowOff>
    </xdr:to>
    <xdr:cxnSp macro="">
      <xdr:nvCxnSpPr>
        <xdr:cNvPr id="128" name="直線コネクタ 127"/>
        <xdr:cNvCxnSpPr/>
      </xdr:nvCxnSpPr>
      <xdr:spPr>
        <a:xfrm flipV="1">
          <a:off x="10476865" y="13461873"/>
          <a:ext cx="0" cy="135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76979</xdr:rowOff>
    </xdr:from>
    <xdr:ext cx="469744" cy="259045"/>
    <xdr:sp macro="" textlink="">
      <xdr:nvSpPr>
        <xdr:cNvPr id="129" name="【福祉施設】&#10;一人当たり面積最小値テキスト"/>
        <xdr:cNvSpPr txBox="1"/>
      </xdr:nvSpPr>
      <xdr:spPr>
        <a:xfrm>
          <a:off x="10515600"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73152</xdr:rowOff>
    </xdr:from>
    <xdr:to>
      <xdr:col>55</xdr:col>
      <xdr:colOff>88900</xdr:colOff>
      <xdr:row>86</xdr:row>
      <xdr:rowOff>73152</xdr:rowOff>
    </xdr:to>
    <xdr:cxnSp macro="">
      <xdr:nvCxnSpPr>
        <xdr:cNvPr id="130" name="直線コネクタ 129"/>
        <xdr:cNvCxnSpPr/>
      </xdr:nvCxnSpPr>
      <xdr:spPr>
        <a:xfrm>
          <a:off x="10388600" y="1481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35450</xdr:rowOff>
    </xdr:from>
    <xdr:ext cx="469744" cy="259045"/>
    <xdr:sp macro="" textlink="">
      <xdr:nvSpPr>
        <xdr:cNvPr id="131" name="【福祉施設】&#10;一人当たり面積最大値テキスト"/>
        <xdr:cNvSpPr txBox="1"/>
      </xdr:nvSpPr>
      <xdr:spPr>
        <a:xfrm>
          <a:off x="10515600" y="132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88773</xdr:rowOff>
    </xdr:from>
    <xdr:to>
      <xdr:col>55</xdr:col>
      <xdr:colOff>88900</xdr:colOff>
      <xdr:row>78</xdr:row>
      <xdr:rowOff>88773</xdr:rowOff>
    </xdr:to>
    <xdr:cxnSp macro="">
      <xdr:nvCxnSpPr>
        <xdr:cNvPr id="132" name="直線コネクタ 131"/>
        <xdr:cNvCxnSpPr/>
      </xdr:nvCxnSpPr>
      <xdr:spPr>
        <a:xfrm>
          <a:off x="10388600" y="1346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164989</xdr:rowOff>
    </xdr:from>
    <xdr:ext cx="469744" cy="259045"/>
    <xdr:sp macro="" textlink="">
      <xdr:nvSpPr>
        <xdr:cNvPr id="133" name="【福祉施設】&#10;一人当たり面積平均値テキスト"/>
        <xdr:cNvSpPr txBox="1"/>
      </xdr:nvSpPr>
      <xdr:spPr>
        <a:xfrm>
          <a:off x="10515600" y="14566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15112</xdr:rowOff>
    </xdr:from>
    <xdr:to>
      <xdr:col>55</xdr:col>
      <xdr:colOff>50800</xdr:colOff>
      <xdr:row>85</xdr:row>
      <xdr:rowOff>116712</xdr:rowOff>
    </xdr:to>
    <xdr:sp macro="" textlink="">
      <xdr:nvSpPr>
        <xdr:cNvPr id="134" name="フローチャート: 判断 133"/>
        <xdr:cNvSpPr/>
      </xdr:nvSpPr>
      <xdr:spPr>
        <a:xfrm>
          <a:off x="10426700" y="1458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xdr:rowOff>
    </xdr:from>
    <xdr:to>
      <xdr:col>50</xdr:col>
      <xdr:colOff>165100</xdr:colOff>
      <xdr:row>85</xdr:row>
      <xdr:rowOff>106426</xdr:rowOff>
    </xdr:to>
    <xdr:sp macro="" textlink="">
      <xdr:nvSpPr>
        <xdr:cNvPr id="135" name="フローチャート: 判断 134"/>
        <xdr:cNvSpPr/>
      </xdr:nvSpPr>
      <xdr:spPr>
        <a:xfrm>
          <a:off x="9588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97553</xdr:rowOff>
    </xdr:from>
    <xdr:ext cx="469744" cy="259045"/>
    <xdr:sp macro="" textlink="">
      <xdr:nvSpPr>
        <xdr:cNvPr id="136" name="n_1aveValue【福祉施設】&#10;一人当たり面積"/>
        <xdr:cNvSpPr txBox="1"/>
      </xdr:nvSpPr>
      <xdr:spPr>
        <a:xfrm>
          <a:off x="93917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137" name="フローチャート: 判断 136"/>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138" name="n_2aveValue【福祉施設】&#10;一人当たり面積"/>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39" name="テキスト ボックス 1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40" name="テキスト ボックス 1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41" name="テキスト ボックス 1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42" name="テキスト ボックス 1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43" name="テキスト ボックス 1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16638</xdr:rowOff>
    </xdr:from>
    <xdr:to>
      <xdr:col>50</xdr:col>
      <xdr:colOff>165100</xdr:colOff>
      <xdr:row>82</xdr:row>
      <xdr:rowOff>118238</xdr:rowOff>
    </xdr:to>
    <xdr:sp macro="" textlink="">
      <xdr:nvSpPr>
        <xdr:cNvPr id="144" name="楕円 143"/>
        <xdr:cNvSpPr/>
      </xdr:nvSpPr>
      <xdr:spPr>
        <a:xfrm>
          <a:off x="9588500" y="1407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134765</xdr:rowOff>
    </xdr:from>
    <xdr:ext cx="469744" cy="259045"/>
    <xdr:sp macro="" textlink="">
      <xdr:nvSpPr>
        <xdr:cNvPr id="145" name="n_1mainValue【福祉施設】&#10;一人当たり面積"/>
        <xdr:cNvSpPr txBox="1"/>
      </xdr:nvSpPr>
      <xdr:spPr>
        <a:xfrm>
          <a:off x="9391727" y="1385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46" name="正方形/長方形 1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47" name="正方形/長方形 1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48" name="正方形/長方形 1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49" name="正方形/長方形 1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0" name="正方形/長方形 1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1" name="正方形/長方形 1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2" name="正方形/長方形 1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3" name="正方形/長方形 1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54" name="正方形/長方形 1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55" name="正方形/長方形 1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56" name="正方形/長方形 1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57" name="正方形/長方形 1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58" name="正方形/長方形 1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59" name="正方形/長方形 1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0" name="正方形/長方形 1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1" name="正方形/長方形 1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2" name="正方形/長方形 1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63" name="正方形/長方形 1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64" name="正方形/長方形 1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65" name="正方形/長方形 1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66" name="正方形/長方形 1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67" name="正方形/長方形 1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68" name="正方形/長方形 1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69" name="正方形/長方形 16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0" name="正方形/長方形 1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71" name="正方形/長方形 1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72" name="正方形/長方形 1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73" name="正方形/長方形 1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74" name="正方形/長方形 1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75" name="正方形/長方形 1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76" name="正方形/長方形 1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77" name="正方形/長方形 17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78" name="正方形/長方形 1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79" name="正方形/長方形 1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0" name="正方形/長方形 1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1" name="正方形/長方形 1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82" name="正方形/長方形 1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83" name="正方形/長方形 1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84" name="正方形/長方形 1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85" name="正方形/長方形 18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86" name="正方形/長方形 1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87" name="正方形/長方形 1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88" name="正方形/長方形 1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89" name="正方形/長方形 1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90" name="正方形/長方形 1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91" name="正方形/長方形 1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92" name="正方形/長方形 1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93" name="正方形/長方形 19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194" name="正方形/長方形 1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195" name="正方形/長方形 1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196" name="正方形/長方形 1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197" name="正方形/長方形 1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198" name="正方形/長方形 1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199" name="正方形/長方形 1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00" name="正方形/長方形 1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01" name="正方形/長方形 2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02" name="テキスト ボックス 2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03" name="直線コネクタ 2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04" name="直線コネクタ 2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05" name="テキスト ボックス 20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06" name="直線コネクタ 2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07" name="テキスト ボックス 2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08" name="直線コネクタ 2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09" name="テキスト ボックス 2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10" name="直線コネクタ 2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11" name="テキスト ボックス 2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12" name="直線コネクタ 2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13" name="テキスト ボックス 2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14" name="直線コネクタ 2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215" name="テキスト ボックス 21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16" name="直線コネクタ 2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17" name="テキスト ボックス 2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28302</xdr:rowOff>
    </xdr:from>
    <xdr:to>
      <xdr:col>85</xdr:col>
      <xdr:colOff>126364</xdr:colOff>
      <xdr:row>84</xdr:row>
      <xdr:rowOff>106680</xdr:rowOff>
    </xdr:to>
    <xdr:cxnSp macro="">
      <xdr:nvCxnSpPr>
        <xdr:cNvPr id="219" name="直線コネクタ 218"/>
        <xdr:cNvCxnSpPr/>
      </xdr:nvCxnSpPr>
      <xdr:spPr>
        <a:xfrm flipV="1">
          <a:off x="16318864" y="13401402"/>
          <a:ext cx="0" cy="1107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110507</xdr:rowOff>
    </xdr:from>
    <xdr:ext cx="405111" cy="259045"/>
    <xdr:sp macro="" textlink="">
      <xdr:nvSpPr>
        <xdr:cNvPr id="220" name="【消防施設】&#10;有形固定資産減価償却率最小値テキスト"/>
        <xdr:cNvSpPr txBox="1"/>
      </xdr:nvSpPr>
      <xdr:spPr>
        <a:xfrm>
          <a:off x="16357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106680</xdr:rowOff>
    </xdr:from>
    <xdr:to>
      <xdr:col>86</xdr:col>
      <xdr:colOff>25400</xdr:colOff>
      <xdr:row>84</xdr:row>
      <xdr:rowOff>106680</xdr:rowOff>
    </xdr:to>
    <xdr:cxnSp macro="">
      <xdr:nvCxnSpPr>
        <xdr:cNvPr id="221" name="直線コネクタ 220"/>
        <xdr:cNvCxnSpPr/>
      </xdr:nvCxnSpPr>
      <xdr:spPr>
        <a:xfrm>
          <a:off x="16230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146429</xdr:rowOff>
    </xdr:from>
    <xdr:ext cx="405111" cy="259045"/>
    <xdr:sp macro="" textlink="">
      <xdr:nvSpPr>
        <xdr:cNvPr id="222" name="【消防施設】&#10;有形固定資産減価償却率最大値テキスト"/>
        <xdr:cNvSpPr txBox="1"/>
      </xdr:nvSpPr>
      <xdr:spPr>
        <a:xfrm>
          <a:off x="16357600" y="13176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28302</xdr:rowOff>
    </xdr:from>
    <xdr:to>
      <xdr:col>86</xdr:col>
      <xdr:colOff>25400</xdr:colOff>
      <xdr:row>78</xdr:row>
      <xdr:rowOff>28302</xdr:rowOff>
    </xdr:to>
    <xdr:cxnSp macro="">
      <xdr:nvCxnSpPr>
        <xdr:cNvPr id="223" name="直線コネクタ 222"/>
        <xdr:cNvCxnSpPr/>
      </xdr:nvCxnSpPr>
      <xdr:spPr>
        <a:xfrm>
          <a:off x="16230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50635</xdr:rowOff>
    </xdr:from>
    <xdr:ext cx="405111" cy="259045"/>
    <xdr:sp macro="" textlink="">
      <xdr:nvSpPr>
        <xdr:cNvPr id="224" name="【消防施設】&#10;有形固定資産減価償却率平均値テキスト"/>
        <xdr:cNvSpPr txBox="1"/>
      </xdr:nvSpPr>
      <xdr:spPr>
        <a:xfrm>
          <a:off x="16357600" y="13766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72208</xdr:rowOff>
    </xdr:from>
    <xdr:to>
      <xdr:col>85</xdr:col>
      <xdr:colOff>177800</xdr:colOff>
      <xdr:row>81</xdr:row>
      <xdr:rowOff>2358</xdr:rowOff>
    </xdr:to>
    <xdr:sp macro="" textlink="">
      <xdr:nvSpPr>
        <xdr:cNvPr id="225" name="フローチャート: 判断 224"/>
        <xdr:cNvSpPr/>
      </xdr:nvSpPr>
      <xdr:spPr>
        <a:xfrm>
          <a:off x="16268700" y="137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72208</xdr:rowOff>
    </xdr:from>
    <xdr:to>
      <xdr:col>81</xdr:col>
      <xdr:colOff>101600</xdr:colOff>
      <xdr:row>82</xdr:row>
      <xdr:rowOff>2358</xdr:rowOff>
    </xdr:to>
    <xdr:sp macro="" textlink="">
      <xdr:nvSpPr>
        <xdr:cNvPr id="226" name="フローチャート: 判断 225"/>
        <xdr:cNvSpPr/>
      </xdr:nvSpPr>
      <xdr:spPr>
        <a:xfrm>
          <a:off x="15430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18885</xdr:rowOff>
    </xdr:from>
    <xdr:ext cx="405111" cy="259045"/>
    <xdr:sp macro="" textlink="">
      <xdr:nvSpPr>
        <xdr:cNvPr id="227" name="n_1aveValue【消防施設】&#10;有形固定資産減価償却率"/>
        <xdr:cNvSpPr txBox="1"/>
      </xdr:nvSpPr>
      <xdr:spPr>
        <a:xfrm>
          <a:off x="152660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228" name="フローチャート: 判断 227"/>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229" name="n_2aveValue【消防施設】&#10;有形固定資産減価償却率"/>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230" name="テキスト ボックス 2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31" name="テキスト ボックス 2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32" name="テキスト ボックス 2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33" name="テキスト ボックス 2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34" name="テキスト ボックス 2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73842</xdr:rowOff>
    </xdr:from>
    <xdr:to>
      <xdr:col>81</xdr:col>
      <xdr:colOff>101600</xdr:colOff>
      <xdr:row>87</xdr:row>
      <xdr:rowOff>3992</xdr:rowOff>
    </xdr:to>
    <xdr:sp macro="" textlink="">
      <xdr:nvSpPr>
        <xdr:cNvPr id="235" name="楕円 234"/>
        <xdr:cNvSpPr/>
      </xdr:nvSpPr>
      <xdr:spPr>
        <a:xfrm>
          <a:off x="15430500" y="148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58361</xdr:colOff>
      <xdr:row>86</xdr:row>
      <xdr:rowOff>166569</xdr:rowOff>
    </xdr:from>
    <xdr:ext cx="340478" cy="259045"/>
    <xdr:sp macro="" textlink="">
      <xdr:nvSpPr>
        <xdr:cNvPr id="236" name="n_1mainValue【消防施設】&#10;有形固定資産減価償却率"/>
        <xdr:cNvSpPr txBox="1"/>
      </xdr:nvSpPr>
      <xdr:spPr>
        <a:xfrm>
          <a:off x="15298361" y="149112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37" name="正方形/長方形 2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38" name="正方形/長方形 2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39" name="正方形/長方形 2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40" name="正方形/長方形 2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41" name="正方形/長方形 2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42" name="正方形/長方形 2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43" name="正方形/長方形 2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44" name="正方形/長方形 2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45" name="テキスト ボックス 2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46" name="直線コネクタ 2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247" name="直線コネクタ 24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248" name="テキスト ボックス 24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249" name="直線コネクタ 24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250" name="テキスト ボックス 24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251" name="直線コネクタ 25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252" name="テキスト ボックス 25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253" name="直線コネクタ 25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254" name="テキスト ボックス 25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55" name="直線コネクタ 2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256" name="テキスト ボックス 2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258" name="直線コネクタ 257"/>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259" name="【消防施設】&#10;一人当たり面積最小値テキスト"/>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260" name="直線コネクタ 259"/>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261"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262" name="直線コネクタ 261"/>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117975</xdr:rowOff>
    </xdr:from>
    <xdr:ext cx="469744" cy="259045"/>
    <xdr:sp macro="" textlink="">
      <xdr:nvSpPr>
        <xdr:cNvPr id="263" name="【消防施設】&#10;一人当たり面積平均値テキスト"/>
        <xdr:cNvSpPr txBox="1"/>
      </xdr:nvSpPr>
      <xdr:spPr>
        <a:xfrm>
          <a:off x="22199600" y="14519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264" name="フローチャート: 判断 263"/>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265" name="フローチャート: 判断 264"/>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4590</xdr:rowOff>
    </xdr:from>
    <xdr:ext cx="469744" cy="259045"/>
    <xdr:sp macro="" textlink="">
      <xdr:nvSpPr>
        <xdr:cNvPr id="266" name="n_1aveValue【消防施設】&#10;一人当たり面積"/>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19304</xdr:rowOff>
    </xdr:from>
    <xdr:to>
      <xdr:col>107</xdr:col>
      <xdr:colOff>101600</xdr:colOff>
      <xdr:row>85</xdr:row>
      <xdr:rowOff>120904</xdr:rowOff>
    </xdr:to>
    <xdr:sp macro="" textlink="">
      <xdr:nvSpPr>
        <xdr:cNvPr id="267" name="フローチャート: 判断 266"/>
        <xdr:cNvSpPr/>
      </xdr:nvSpPr>
      <xdr:spPr>
        <a:xfrm>
          <a:off x="20383500" y="1459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137431</xdr:rowOff>
    </xdr:from>
    <xdr:ext cx="469744" cy="259045"/>
    <xdr:sp macro="" textlink="">
      <xdr:nvSpPr>
        <xdr:cNvPr id="268" name="n_2aveValue【消防施設】&#10;一人当たり面積"/>
        <xdr:cNvSpPr txBox="1"/>
      </xdr:nvSpPr>
      <xdr:spPr>
        <a:xfrm>
          <a:off x="20199427" y="1436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269" name="テキスト ボックス 2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270" name="テキスト ボックス 2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271" name="テキスト ボックス 2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272" name="テキスト ボックス 2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273" name="テキスト ボックス 2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71425</xdr:rowOff>
    </xdr:from>
    <xdr:to>
      <xdr:col>112</xdr:col>
      <xdr:colOff>38100</xdr:colOff>
      <xdr:row>85</xdr:row>
      <xdr:rowOff>1575</xdr:rowOff>
    </xdr:to>
    <xdr:sp macro="" textlink="">
      <xdr:nvSpPr>
        <xdr:cNvPr id="274" name="楕円 273"/>
        <xdr:cNvSpPr/>
      </xdr:nvSpPr>
      <xdr:spPr>
        <a:xfrm>
          <a:off x="21272500" y="144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18102</xdr:rowOff>
    </xdr:from>
    <xdr:ext cx="469744" cy="259045"/>
    <xdr:sp macro="" textlink="">
      <xdr:nvSpPr>
        <xdr:cNvPr id="275" name="n_1mainValue【消防施設】&#10;一人当たり面積"/>
        <xdr:cNvSpPr txBox="1"/>
      </xdr:nvSpPr>
      <xdr:spPr>
        <a:xfrm>
          <a:off x="21075727" y="1424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276" name="正方形/長方形 2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77" name="正方形/長方形 2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78" name="正方形/長方形 2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79" name="正方形/長方形 2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80" name="正方形/長方形 2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81" name="正方形/長方形 2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82" name="正方形/長方形 2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83" name="正方形/長方形 2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84" name="テキスト ボックス 2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85" name="直線コネクタ 2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286" name="直線コネクタ 2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287" name="テキスト ボックス 2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288" name="直線コネクタ 2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289" name="テキスト ボックス 2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290" name="直線コネクタ 2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291" name="テキスト ボックス 2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292" name="直線コネクタ 2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293" name="テキスト ボックス 2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294" name="直線コネクタ 2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295" name="テキスト ボックス 2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296" name="直線コネクタ 2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297" name="テキスト ボックス 2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298" name="直線コネクタ 2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299" name="テキスト ボックス 2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301" name="直線コネクタ 300"/>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302"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303" name="直線コネクタ 302"/>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304" name="【庁舎】&#10;有形固定資産減価償却率最大値テキスト"/>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305" name="直線コネクタ 304"/>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306" name="【庁舎】&#10;有形固定資産減価償却率平均値テキスト"/>
        <xdr:cNvSpPr txBox="1"/>
      </xdr:nvSpPr>
      <xdr:spPr>
        <a:xfrm>
          <a:off x="16357600"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307" name="フローチャート: 判断 306"/>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308" name="フローチャート: 判断 307"/>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163847</xdr:rowOff>
    </xdr:from>
    <xdr:ext cx="405111" cy="259045"/>
    <xdr:sp macro="" textlink="">
      <xdr:nvSpPr>
        <xdr:cNvPr id="309" name="n_1aveValue【庁舎】&#10;有形固定資産減価償却率"/>
        <xdr:cNvSpPr txBox="1"/>
      </xdr:nvSpPr>
      <xdr:spPr>
        <a:xfrm>
          <a:off x="15266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310" name="フローチャート: 判断 309"/>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311"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12" name="テキスト ボックス 3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13" name="テキスト ボックス 3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14" name="テキスト ボックス 3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15" name="テキスト ボックス 3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16" name="テキスト ボックス 3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317" name="楕円 316"/>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184227</xdr:colOff>
      <xdr:row>98</xdr:row>
      <xdr:rowOff>12898</xdr:rowOff>
    </xdr:from>
    <xdr:ext cx="469744" cy="259045"/>
    <xdr:sp macro="" textlink="">
      <xdr:nvSpPr>
        <xdr:cNvPr id="318" name="n_1mainValue【庁舎】&#10;有形固定資産減価償却率"/>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19" name="正方形/長方形 3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20" name="正方形/長方形 3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21" name="正方形/長方形 3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22" name="正方形/長方形 3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23" name="正方形/長方形 3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24" name="正方形/長方形 3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25" name="正方形/長方形 3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26" name="正方形/長方形 3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27" name="テキスト ボックス 3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28" name="直線コネクタ 3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329" name="直線コネクタ 32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30" name="テキスト ボックス 32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31" name="直線コネクタ 33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32" name="テキスト ボックス 33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33" name="直線コネクタ 33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334" name="テキスト ボックス 33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335" name="直線コネクタ 33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336" name="テキスト ボックス 33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337" name="直線コネクタ 33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338" name="テキスト ボックス 33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339" name="直線コネクタ 33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340" name="テキスト ボックス 339"/>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41" name="直線コネクタ 3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342" name="テキスト ボックス 341"/>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4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344" name="直線コネクタ 343"/>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345"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346" name="直線コネクタ 345"/>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347" name="【庁舎】&#10;一人当たり面積最大値テキスト"/>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348" name="直線コネクタ 347"/>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170542</xdr:rowOff>
    </xdr:from>
    <xdr:ext cx="469744" cy="259045"/>
    <xdr:sp macro="" textlink="">
      <xdr:nvSpPr>
        <xdr:cNvPr id="349" name="【庁舎】&#10;一人当たり面積平均値テキスト"/>
        <xdr:cNvSpPr txBox="1"/>
      </xdr:nvSpPr>
      <xdr:spPr>
        <a:xfrm>
          <a:off x="22199600" y="1851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350" name="フローチャート: 判断 349"/>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351" name="フローチャート: 判断 350"/>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104412</xdr:rowOff>
    </xdr:from>
    <xdr:ext cx="469744" cy="259045"/>
    <xdr:sp macro="" textlink="">
      <xdr:nvSpPr>
        <xdr:cNvPr id="352" name="n_1aveValue【庁舎】&#10;一人当たり面積"/>
        <xdr:cNvSpPr txBox="1"/>
      </xdr:nvSpPr>
      <xdr:spPr>
        <a:xfrm>
          <a:off x="210757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21318</xdr:rowOff>
    </xdr:from>
    <xdr:to>
      <xdr:col>107</xdr:col>
      <xdr:colOff>101600</xdr:colOff>
      <xdr:row>108</xdr:row>
      <xdr:rowOff>122918</xdr:rowOff>
    </xdr:to>
    <xdr:sp macro="" textlink="">
      <xdr:nvSpPr>
        <xdr:cNvPr id="353" name="フローチャート: 判断 352"/>
        <xdr:cNvSpPr/>
      </xdr:nvSpPr>
      <xdr:spPr>
        <a:xfrm>
          <a:off x="20383500" y="1853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139445</xdr:rowOff>
    </xdr:from>
    <xdr:ext cx="469744" cy="259045"/>
    <xdr:sp macro="" textlink="">
      <xdr:nvSpPr>
        <xdr:cNvPr id="354" name="n_2aveValue【庁舎】&#10;一人当たり面積"/>
        <xdr:cNvSpPr txBox="1"/>
      </xdr:nvSpPr>
      <xdr:spPr>
        <a:xfrm>
          <a:off x="20199427" y="1831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55" name="テキスト ボックス 3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56" name="テキスト ボックス 3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57" name="テキスト ボックス 3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58" name="テキスト ボックス 3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59" name="テキスト ボックス 3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127290</xdr:rowOff>
    </xdr:from>
    <xdr:to>
      <xdr:col>112</xdr:col>
      <xdr:colOff>38100</xdr:colOff>
      <xdr:row>107</xdr:row>
      <xdr:rowOff>57440</xdr:rowOff>
    </xdr:to>
    <xdr:sp macro="" textlink="">
      <xdr:nvSpPr>
        <xdr:cNvPr id="360" name="楕円 359"/>
        <xdr:cNvSpPr/>
      </xdr:nvSpPr>
      <xdr:spPr>
        <a:xfrm>
          <a:off x="21272500" y="183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73967</xdr:rowOff>
    </xdr:from>
    <xdr:ext cx="469744" cy="259045"/>
    <xdr:sp macro="" textlink="">
      <xdr:nvSpPr>
        <xdr:cNvPr id="361" name="n_1mainValue【庁舎】&#10;一人当たり面積"/>
        <xdr:cNvSpPr txBox="1"/>
      </xdr:nvSpPr>
      <xdr:spPr>
        <a:xfrm>
          <a:off x="21075727" y="180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62" name="正方形/長方形 3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63" name="正方形/長方形 3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64" name="テキスト ボックス 3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人口密度が少ないこと、また人口が減少傾向にあり、人口自体が著しく少ないこと等から、一人当たりの施設ごとの面積や、道路延長等は類似団体と比較しても全てにおいて、高い数値となっている。</a:t>
          </a:r>
          <a:endParaRPr lang="ja-JP" altLang="ja-JP" sz="1800">
            <a:effectLst/>
          </a:endParaRPr>
        </a:p>
        <a:p>
          <a:r>
            <a:rPr kumimoji="1" lang="ja-JP" altLang="en-US" sz="1300">
              <a:latin typeface="ＭＳ Ｐゴシック" panose="020B0600070205080204" pitchFamily="50" charset="-128"/>
              <a:ea typeface="ＭＳ Ｐゴシック" panose="020B0600070205080204" pitchFamily="50" charset="-128"/>
            </a:rPr>
            <a:t>庁舎については、減価償却率が１００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に達しており、早急に対処する必要があるが、財政的な課題を抱えており、執行には至っていないため、出来る限り早く実現可能な対策を講じるていく必要がある。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消防施設は、平成２８年度に建設されたため、減価償却率は低い。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
416
154.90
1,832,197
1,732,426
57,193
827,237
2,367,909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平成２９年度は依然として高齢化率が高く（約４９％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前年比約５％増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）、人口も更に減少していることに加え（１３人減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前年比約４％減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、中心となる産業がないこと等により財政基盤が弱く、類似団体平均を下回っている。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一方、前年度と比較し、基準財政需要額が前年度よりも減少し（８８，３３８千円減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前年比約１０％減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）、また基準財政収入額も前年度よりも減少しているが（１，４８５千円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前年比約２％減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、財政力指数は前年度と同じとなっている。</a:t>
          </a:r>
        </a:p>
        <a:p>
          <a:r>
            <a:rPr kumimoji="1" lang="ja-JP" altLang="en-US" sz="1300">
              <a:latin typeface="ＭＳ Ｐゴシック" panose="020B0600070205080204" pitchFamily="50" charset="-128"/>
              <a:ea typeface="ＭＳ Ｐゴシック" panose="020B0600070205080204" pitchFamily="50" charset="-128"/>
            </a:rPr>
            <a:t>　今後も、補助事業等を活用しながら活力あるむらづくりを展開しつつ、歳出の見直しなどを行い、行政の効率化に努め、財政の健全化を図る。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1694</xdr:rowOff>
    </xdr:from>
    <xdr:to>
      <xdr:col>23</xdr:col>
      <xdr:colOff>133350</xdr:colOff>
      <xdr:row>45</xdr:row>
      <xdr:rowOff>1694</xdr:rowOff>
    </xdr:to>
    <xdr:cxnSp macro="">
      <xdr:nvCxnSpPr>
        <xdr:cNvPr id="68" name="直線コネクタ 67"/>
        <xdr:cNvCxnSpPr/>
      </xdr:nvCxnSpPr>
      <xdr:spPr>
        <a:xfrm>
          <a:off x="4114800" y="77169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1694</xdr:rowOff>
    </xdr:from>
    <xdr:to>
      <xdr:col>19</xdr:col>
      <xdr:colOff>133350</xdr:colOff>
      <xdr:row>45</xdr:row>
      <xdr:rowOff>9737</xdr:rowOff>
    </xdr:to>
    <xdr:cxnSp macro="">
      <xdr:nvCxnSpPr>
        <xdr:cNvPr id="71" name="直線コネクタ 70"/>
        <xdr:cNvCxnSpPr/>
      </xdr:nvCxnSpPr>
      <xdr:spPr>
        <a:xfrm flipV="1">
          <a:off x="3225800" y="77169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9737</xdr:rowOff>
    </xdr:from>
    <xdr:to>
      <xdr:col>15</xdr:col>
      <xdr:colOff>82550</xdr:colOff>
      <xdr:row>45</xdr:row>
      <xdr:rowOff>9737</xdr:rowOff>
    </xdr:to>
    <xdr:cxnSp macro="">
      <xdr:nvCxnSpPr>
        <xdr:cNvPr id="74" name="直線コネクタ 73"/>
        <xdr:cNvCxnSpPr/>
      </xdr:nvCxnSpPr>
      <xdr:spPr>
        <a:xfrm>
          <a:off x="2336800" y="77249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9737</xdr:rowOff>
    </xdr:from>
    <xdr:to>
      <xdr:col>11</xdr:col>
      <xdr:colOff>31750</xdr:colOff>
      <xdr:row>45</xdr:row>
      <xdr:rowOff>9737</xdr:rowOff>
    </xdr:to>
    <xdr:cxnSp macro="">
      <xdr:nvCxnSpPr>
        <xdr:cNvPr id="77" name="直線コネクタ 76"/>
        <xdr:cNvCxnSpPr/>
      </xdr:nvCxnSpPr>
      <xdr:spPr>
        <a:xfrm>
          <a:off x="1447800" y="77249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122344</xdr:rowOff>
    </xdr:from>
    <xdr:to>
      <xdr:col>23</xdr:col>
      <xdr:colOff>184150</xdr:colOff>
      <xdr:row>45</xdr:row>
      <xdr:rowOff>52494</xdr:rowOff>
    </xdr:to>
    <xdr:sp macro="" textlink="">
      <xdr:nvSpPr>
        <xdr:cNvPr id="87" name="楕円 86"/>
        <xdr:cNvSpPr/>
      </xdr:nvSpPr>
      <xdr:spPr>
        <a:xfrm>
          <a:off x="49022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18221</xdr:rowOff>
    </xdr:from>
    <xdr:ext cx="762000" cy="259045"/>
    <xdr:sp macro="" textlink="">
      <xdr:nvSpPr>
        <xdr:cNvPr id="88" name="財政力該当値テキスト"/>
        <xdr:cNvSpPr txBox="1"/>
      </xdr:nvSpPr>
      <xdr:spPr>
        <a:xfrm>
          <a:off x="5041900" y="75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122344</xdr:rowOff>
    </xdr:from>
    <xdr:to>
      <xdr:col>19</xdr:col>
      <xdr:colOff>184150</xdr:colOff>
      <xdr:row>45</xdr:row>
      <xdr:rowOff>52494</xdr:rowOff>
    </xdr:to>
    <xdr:sp macro="" textlink="">
      <xdr:nvSpPr>
        <xdr:cNvPr id="89" name="楕円 88"/>
        <xdr:cNvSpPr/>
      </xdr:nvSpPr>
      <xdr:spPr>
        <a:xfrm>
          <a:off x="4064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37271</xdr:rowOff>
    </xdr:from>
    <xdr:ext cx="736600" cy="259045"/>
    <xdr:sp macro="" textlink="">
      <xdr:nvSpPr>
        <xdr:cNvPr id="90" name="テキスト ボックス 89"/>
        <xdr:cNvSpPr txBox="1"/>
      </xdr:nvSpPr>
      <xdr:spPr>
        <a:xfrm>
          <a:off x="3733800" y="775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130387</xdr:rowOff>
    </xdr:from>
    <xdr:to>
      <xdr:col>15</xdr:col>
      <xdr:colOff>133350</xdr:colOff>
      <xdr:row>45</xdr:row>
      <xdr:rowOff>60537</xdr:rowOff>
    </xdr:to>
    <xdr:sp macro="" textlink="">
      <xdr:nvSpPr>
        <xdr:cNvPr id="91" name="楕円 90"/>
        <xdr:cNvSpPr/>
      </xdr:nvSpPr>
      <xdr:spPr>
        <a:xfrm>
          <a:off x="3175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45314</xdr:rowOff>
    </xdr:from>
    <xdr:ext cx="762000" cy="259045"/>
    <xdr:sp macro="" textlink="">
      <xdr:nvSpPr>
        <xdr:cNvPr id="92" name="テキスト ボックス 91"/>
        <xdr:cNvSpPr txBox="1"/>
      </xdr:nvSpPr>
      <xdr:spPr>
        <a:xfrm>
          <a:off x="2844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130387</xdr:rowOff>
    </xdr:from>
    <xdr:to>
      <xdr:col>11</xdr:col>
      <xdr:colOff>82550</xdr:colOff>
      <xdr:row>45</xdr:row>
      <xdr:rowOff>60537</xdr:rowOff>
    </xdr:to>
    <xdr:sp macro="" textlink="">
      <xdr:nvSpPr>
        <xdr:cNvPr id="93" name="楕円 92"/>
        <xdr:cNvSpPr/>
      </xdr:nvSpPr>
      <xdr:spPr>
        <a:xfrm>
          <a:off x="2286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45314</xdr:rowOff>
    </xdr:from>
    <xdr:ext cx="762000" cy="259045"/>
    <xdr:sp macro="" textlink="">
      <xdr:nvSpPr>
        <xdr:cNvPr id="94" name="テキスト ボックス 93"/>
        <xdr:cNvSpPr txBox="1"/>
      </xdr:nvSpPr>
      <xdr:spPr>
        <a:xfrm>
          <a:off x="1955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130387</xdr:rowOff>
    </xdr:from>
    <xdr:to>
      <xdr:col>7</xdr:col>
      <xdr:colOff>31750</xdr:colOff>
      <xdr:row>45</xdr:row>
      <xdr:rowOff>60537</xdr:rowOff>
    </xdr:to>
    <xdr:sp macro="" textlink="">
      <xdr:nvSpPr>
        <xdr:cNvPr id="95" name="楕円 94"/>
        <xdr:cNvSpPr/>
      </xdr:nvSpPr>
      <xdr:spPr>
        <a:xfrm>
          <a:off x="1397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45314</xdr:rowOff>
    </xdr:from>
    <xdr:ext cx="762000" cy="259045"/>
    <xdr:sp macro="" textlink="">
      <xdr:nvSpPr>
        <xdr:cNvPr id="96" name="テキスト ボックス 95"/>
        <xdr:cNvSpPr txBox="1"/>
      </xdr:nvSpPr>
      <xdr:spPr>
        <a:xfrm>
          <a:off x="1066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平成２５年度と比較し、平成２６年度の経常収支比率が１６．１ポイント悪化しているのは、当該年度より奈良県広域消防組合に加入したことによる負担金の増額が要因となっている。</a:t>
          </a:r>
        </a:p>
        <a:p>
          <a:r>
            <a:rPr kumimoji="1" lang="ja-JP" altLang="en-US" sz="1050">
              <a:latin typeface="ＭＳ Ｐゴシック" panose="020B0600070205080204" pitchFamily="50" charset="-128"/>
              <a:ea typeface="ＭＳ Ｐゴシック" panose="020B0600070205080204" pitchFamily="50" charset="-128"/>
            </a:rPr>
            <a:t>　また、平成２９年度の同比率が前年度（平成２８年度）と比較し、５．９ポイント悪化し、１００％を超えた要因として、歳入面では普通交付税が減少し（約８４，５３６千円の減</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前年比：約１１％減</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）、歳出面では、冬季における連日の積雪による村道等の雪寒対策費の増加（約２８，４２１千円増加の増</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前年比：約５８％増</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）、並びに奈良県広域消防組合負担金の増加（２０，６２０千円</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前年比：約６２％増</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）等が挙げられる。</a:t>
          </a:r>
        </a:p>
        <a:p>
          <a:r>
            <a:rPr kumimoji="1" lang="ja-JP" altLang="en-US" sz="1050">
              <a:latin typeface="ＭＳ Ｐゴシック" panose="020B0600070205080204" pitchFamily="50" charset="-128"/>
              <a:ea typeface="ＭＳ Ｐゴシック" panose="020B0600070205080204" pitchFamily="50" charset="-128"/>
            </a:rPr>
            <a:t>　雪寒対策費の急激な上昇については、本年度のみものであると考えられるが、今後も、適宜、経常的な経費の見直しなどを行い、経費の抑制に努める。</a:t>
          </a:r>
        </a:p>
        <a:p>
          <a:r>
            <a:rPr kumimoji="1" lang="ja-JP" altLang="en-US" sz="11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116332</xdr:rowOff>
    </xdr:from>
    <xdr:to>
      <xdr:col>23</xdr:col>
      <xdr:colOff>133350</xdr:colOff>
      <xdr:row>67</xdr:row>
      <xdr:rowOff>87249</xdr:rowOff>
    </xdr:to>
    <xdr:cxnSp macro="">
      <xdr:nvCxnSpPr>
        <xdr:cNvPr id="129" name="直線コネクタ 128"/>
        <xdr:cNvCxnSpPr/>
      </xdr:nvCxnSpPr>
      <xdr:spPr>
        <a:xfrm>
          <a:off x="4114800" y="11432032"/>
          <a:ext cx="8382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48404</xdr:rowOff>
    </xdr:from>
    <xdr:ext cx="762000" cy="259045"/>
    <xdr:sp macro="" textlink="">
      <xdr:nvSpPr>
        <xdr:cNvPr id="130" name="財政構造の弾力性平均値テキスト"/>
        <xdr:cNvSpPr txBox="1"/>
      </xdr:nvSpPr>
      <xdr:spPr>
        <a:xfrm>
          <a:off x="5041900" y="11021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152654</xdr:rowOff>
    </xdr:from>
    <xdr:to>
      <xdr:col>19</xdr:col>
      <xdr:colOff>133350</xdr:colOff>
      <xdr:row>66</xdr:row>
      <xdr:rowOff>116332</xdr:rowOff>
    </xdr:to>
    <xdr:cxnSp macro="">
      <xdr:nvCxnSpPr>
        <xdr:cNvPr id="132" name="直線コネクタ 131"/>
        <xdr:cNvCxnSpPr/>
      </xdr:nvCxnSpPr>
      <xdr:spPr>
        <a:xfrm>
          <a:off x="3225800" y="1129690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76090</xdr:rowOff>
    </xdr:from>
    <xdr:ext cx="736600" cy="259045"/>
    <xdr:sp macro="" textlink="">
      <xdr:nvSpPr>
        <xdr:cNvPr id="134" name="テキスト ボックス 133"/>
        <xdr:cNvSpPr txBox="1"/>
      </xdr:nvSpPr>
      <xdr:spPr>
        <a:xfrm>
          <a:off x="3733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152654</xdr:rowOff>
    </xdr:from>
    <xdr:to>
      <xdr:col>15</xdr:col>
      <xdr:colOff>82550</xdr:colOff>
      <xdr:row>66</xdr:row>
      <xdr:rowOff>17399</xdr:rowOff>
    </xdr:to>
    <xdr:cxnSp macro="">
      <xdr:nvCxnSpPr>
        <xdr:cNvPr id="135" name="直線コネクタ 134"/>
        <xdr:cNvCxnSpPr/>
      </xdr:nvCxnSpPr>
      <xdr:spPr>
        <a:xfrm flipV="1">
          <a:off x="2336800" y="1129690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169672</xdr:rowOff>
    </xdr:from>
    <xdr:to>
      <xdr:col>15</xdr:col>
      <xdr:colOff>133350</xdr:colOff>
      <xdr:row>64</xdr:row>
      <xdr:rowOff>99822</xdr:rowOff>
    </xdr:to>
    <xdr:sp macro="" textlink="">
      <xdr:nvSpPr>
        <xdr:cNvPr id="136" name="フローチャート: 判断 135"/>
        <xdr:cNvSpPr/>
      </xdr:nvSpPr>
      <xdr:spPr>
        <a:xfrm>
          <a:off x="3175000" y="1097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109999</xdr:rowOff>
    </xdr:from>
    <xdr:ext cx="762000" cy="259045"/>
    <xdr:sp macro="" textlink="">
      <xdr:nvSpPr>
        <xdr:cNvPr id="137" name="テキスト ボックス 136"/>
        <xdr:cNvSpPr txBox="1"/>
      </xdr:nvSpPr>
      <xdr:spPr>
        <a:xfrm>
          <a:off x="2844800" y="1073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143256</xdr:rowOff>
    </xdr:from>
    <xdr:to>
      <xdr:col>11</xdr:col>
      <xdr:colOff>31750</xdr:colOff>
      <xdr:row>66</xdr:row>
      <xdr:rowOff>17399</xdr:rowOff>
    </xdr:to>
    <xdr:cxnSp macro="">
      <xdr:nvCxnSpPr>
        <xdr:cNvPr id="138" name="直線コネクタ 137"/>
        <xdr:cNvCxnSpPr/>
      </xdr:nvCxnSpPr>
      <xdr:spPr>
        <a:xfrm>
          <a:off x="1447800" y="10944606"/>
          <a:ext cx="889000" cy="38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58547</xdr:rowOff>
    </xdr:from>
    <xdr:to>
      <xdr:col>11</xdr:col>
      <xdr:colOff>82550</xdr:colOff>
      <xdr:row>64</xdr:row>
      <xdr:rowOff>160147</xdr:rowOff>
    </xdr:to>
    <xdr:sp macro="" textlink="">
      <xdr:nvSpPr>
        <xdr:cNvPr id="139" name="フローチャート: 判断 138"/>
        <xdr:cNvSpPr/>
      </xdr:nvSpPr>
      <xdr:spPr>
        <a:xfrm>
          <a:off x="2286000" y="110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170324</xdr:rowOff>
    </xdr:from>
    <xdr:ext cx="762000" cy="259045"/>
    <xdr:sp macro="" textlink="">
      <xdr:nvSpPr>
        <xdr:cNvPr id="140" name="テキスト ボックス 139"/>
        <xdr:cNvSpPr txBox="1"/>
      </xdr:nvSpPr>
      <xdr:spPr>
        <a:xfrm>
          <a:off x="1955800" y="1080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152781</xdr:rowOff>
    </xdr:from>
    <xdr:to>
      <xdr:col>7</xdr:col>
      <xdr:colOff>31750</xdr:colOff>
      <xdr:row>64</xdr:row>
      <xdr:rowOff>82931</xdr:rowOff>
    </xdr:to>
    <xdr:sp macro="" textlink="">
      <xdr:nvSpPr>
        <xdr:cNvPr id="141" name="フローチャート: 判断 140"/>
        <xdr:cNvSpPr/>
      </xdr:nvSpPr>
      <xdr:spPr>
        <a:xfrm>
          <a:off x="1397000" y="1095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67708</xdr:rowOff>
    </xdr:from>
    <xdr:ext cx="762000" cy="259045"/>
    <xdr:sp macro="" textlink="">
      <xdr:nvSpPr>
        <xdr:cNvPr id="142" name="テキスト ボックス 141"/>
        <xdr:cNvSpPr txBox="1"/>
      </xdr:nvSpPr>
      <xdr:spPr>
        <a:xfrm>
          <a:off x="1066800" y="1104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36449</xdr:rowOff>
    </xdr:from>
    <xdr:to>
      <xdr:col>23</xdr:col>
      <xdr:colOff>184150</xdr:colOff>
      <xdr:row>67</xdr:row>
      <xdr:rowOff>138049</xdr:rowOff>
    </xdr:to>
    <xdr:sp macro="" textlink="">
      <xdr:nvSpPr>
        <xdr:cNvPr id="148" name="楕円 147"/>
        <xdr:cNvSpPr/>
      </xdr:nvSpPr>
      <xdr:spPr>
        <a:xfrm>
          <a:off x="4902200" y="1152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103776</xdr:rowOff>
    </xdr:from>
    <xdr:ext cx="762000" cy="259045"/>
    <xdr:sp macro="" textlink="">
      <xdr:nvSpPr>
        <xdr:cNvPr id="149" name="財政構造の弾力性該当値テキスト"/>
        <xdr:cNvSpPr txBox="1"/>
      </xdr:nvSpPr>
      <xdr:spPr>
        <a:xfrm>
          <a:off x="5041900" y="11419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65532</xdr:rowOff>
    </xdr:from>
    <xdr:to>
      <xdr:col>19</xdr:col>
      <xdr:colOff>184150</xdr:colOff>
      <xdr:row>66</xdr:row>
      <xdr:rowOff>167132</xdr:rowOff>
    </xdr:to>
    <xdr:sp macro="" textlink="">
      <xdr:nvSpPr>
        <xdr:cNvPr id="150" name="楕円 149"/>
        <xdr:cNvSpPr/>
      </xdr:nvSpPr>
      <xdr:spPr>
        <a:xfrm>
          <a:off x="4064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151909</xdr:rowOff>
    </xdr:from>
    <xdr:ext cx="736600" cy="259045"/>
    <xdr:sp macro="" textlink="">
      <xdr:nvSpPr>
        <xdr:cNvPr id="151" name="テキスト ボックス 150"/>
        <xdr:cNvSpPr txBox="1"/>
      </xdr:nvSpPr>
      <xdr:spPr>
        <a:xfrm>
          <a:off x="3733800" y="1146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101854</xdr:rowOff>
    </xdr:from>
    <xdr:to>
      <xdr:col>15</xdr:col>
      <xdr:colOff>133350</xdr:colOff>
      <xdr:row>66</xdr:row>
      <xdr:rowOff>32004</xdr:rowOff>
    </xdr:to>
    <xdr:sp macro="" textlink="">
      <xdr:nvSpPr>
        <xdr:cNvPr id="152" name="楕円 151"/>
        <xdr:cNvSpPr/>
      </xdr:nvSpPr>
      <xdr:spPr>
        <a:xfrm>
          <a:off x="3175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16781</xdr:rowOff>
    </xdr:from>
    <xdr:ext cx="762000" cy="259045"/>
    <xdr:sp macro="" textlink="">
      <xdr:nvSpPr>
        <xdr:cNvPr id="153" name="テキスト ボックス 152"/>
        <xdr:cNvSpPr txBox="1"/>
      </xdr:nvSpPr>
      <xdr:spPr>
        <a:xfrm>
          <a:off x="2844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138049</xdr:rowOff>
    </xdr:from>
    <xdr:to>
      <xdr:col>11</xdr:col>
      <xdr:colOff>82550</xdr:colOff>
      <xdr:row>66</xdr:row>
      <xdr:rowOff>68199</xdr:rowOff>
    </xdr:to>
    <xdr:sp macro="" textlink="">
      <xdr:nvSpPr>
        <xdr:cNvPr id="154" name="楕円 153"/>
        <xdr:cNvSpPr/>
      </xdr:nvSpPr>
      <xdr:spPr>
        <a:xfrm>
          <a:off x="2286000" y="1128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52976</xdr:rowOff>
    </xdr:from>
    <xdr:ext cx="762000" cy="259045"/>
    <xdr:sp macro="" textlink="">
      <xdr:nvSpPr>
        <xdr:cNvPr id="155" name="テキスト ボックス 154"/>
        <xdr:cNvSpPr txBox="1"/>
      </xdr:nvSpPr>
      <xdr:spPr>
        <a:xfrm>
          <a:off x="1955800" y="1136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92456</xdr:rowOff>
    </xdr:from>
    <xdr:to>
      <xdr:col>7</xdr:col>
      <xdr:colOff>31750</xdr:colOff>
      <xdr:row>64</xdr:row>
      <xdr:rowOff>22606</xdr:rowOff>
    </xdr:to>
    <xdr:sp macro="" textlink="">
      <xdr:nvSpPr>
        <xdr:cNvPr id="156" name="楕円 155"/>
        <xdr:cNvSpPr/>
      </xdr:nvSpPr>
      <xdr:spPr>
        <a:xfrm>
          <a:off x="1397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32783</xdr:rowOff>
    </xdr:from>
    <xdr:ext cx="762000" cy="259045"/>
    <xdr:sp macro="" textlink="">
      <xdr:nvSpPr>
        <xdr:cNvPr id="157" name="テキスト ボックス 156"/>
        <xdr:cNvSpPr txBox="1"/>
      </xdr:nvSpPr>
      <xdr:spPr>
        <a:xfrm>
          <a:off x="1066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[1,421,806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における人口１人当たり人件費・物件費等の決算額は前年度（平成２８年度）と比較し、同決算額が２２，５７９円増加し、類似平均団体平均を上回っているのは村人口が過疎化・高齢化の影響により減少していることが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154567</xdr:rowOff>
    </xdr:from>
    <xdr:to>
      <xdr:col>23</xdr:col>
      <xdr:colOff>133350</xdr:colOff>
      <xdr:row>84</xdr:row>
      <xdr:rowOff>165464</xdr:rowOff>
    </xdr:to>
    <xdr:cxnSp macro="">
      <xdr:nvCxnSpPr>
        <xdr:cNvPr id="189" name="直線コネクタ 188"/>
        <xdr:cNvCxnSpPr/>
      </xdr:nvCxnSpPr>
      <xdr:spPr>
        <a:xfrm>
          <a:off x="4114800" y="14556367"/>
          <a:ext cx="8382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31244</xdr:rowOff>
    </xdr:from>
    <xdr:ext cx="762000" cy="259045"/>
    <xdr:sp macro="" textlink="">
      <xdr:nvSpPr>
        <xdr:cNvPr id="190" name="人件費・物件費等の状況平均値テキスト"/>
        <xdr:cNvSpPr txBox="1"/>
      </xdr:nvSpPr>
      <xdr:spPr>
        <a:xfrm>
          <a:off x="5041900" y="13918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85821</xdr:rowOff>
    </xdr:from>
    <xdr:to>
      <xdr:col>19</xdr:col>
      <xdr:colOff>133350</xdr:colOff>
      <xdr:row>84</xdr:row>
      <xdr:rowOff>154567</xdr:rowOff>
    </xdr:to>
    <xdr:cxnSp macro="">
      <xdr:nvCxnSpPr>
        <xdr:cNvPr id="192" name="直線コネクタ 191"/>
        <xdr:cNvCxnSpPr/>
      </xdr:nvCxnSpPr>
      <xdr:spPr>
        <a:xfrm>
          <a:off x="3225800" y="14487621"/>
          <a:ext cx="889000" cy="6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121097</xdr:rowOff>
    </xdr:from>
    <xdr:ext cx="736600" cy="259045"/>
    <xdr:sp macro="" textlink="">
      <xdr:nvSpPr>
        <xdr:cNvPr id="194" name="テキスト ボックス 193"/>
        <xdr:cNvSpPr txBox="1"/>
      </xdr:nvSpPr>
      <xdr:spPr>
        <a:xfrm>
          <a:off x="3733800" y="138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17552</xdr:rowOff>
    </xdr:from>
    <xdr:to>
      <xdr:col>15</xdr:col>
      <xdr:colOff>82550</xdr:colOff>
      <xdr:row>84</xdr:row>
      <xdr:rowOff>85821</xdr:rowOff>
    </xdr:to>
    <xdr:cxnSp macro="">
      <xdr:nvCxnSpPr>
        <xdr:cNvPr id="195" name="直線コネクタ 194"/>
        <xdr:cNvCxnSpPr/>
      </xdr:nvCxnSpPr>
      <xdr:spPr>
        <a:xfrm>
          <a:off x="2336800" y="14419352"/>
          <a:ext cx="889000" cy="6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129637</xdr:rowOff>
    </xdr:from>
    <xdr:to>
      <xdr:col>15</xdr:col>
      <xdr:colOff>133350</xdr:colOff>
      <xdr:row>82</xdr:row>
      <xdr:rowOff>59787</xdr:rowOff>
    </xdr:to>
    <xdr:sp macro="" textlink="">
      <xdr:nvSpPr>
        <xdr:cNvPr id="196" name="フローチャート: 判断 195"/>
        <xdr:cNvSpPr/>
      </xdr:nvSpPr>
      <xdr:spPr>
        <a:xfrm>
          <a:off x="3175000" y="1401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69964</xdr:rowOff>
    </xdr:from>
    <xdr:ext cx="762000" cy="259045"/>
    <xdr:sp macro="" textlink="">
      <xdr:nvSpPr>
        <xdr:cNvPr id="197" name="テキスト ボックス 196"/>
        <xdr:cNvSpPr txBox="1"/>
      </xdr:nvSpPr>
      <xdr:spPr>
        <a:xfrm>
          <a:off x="2844800" y="1378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160353</xdr:rowOff>
    </xdr:from>
    <xdr:to>
      <xdr:col>11</xdr:col>
      <xdr:colOff>31750</xdr:colOff>
      <xdr:row>84</xdr:row>
      <xdr:rowOff>17552</xdr:rowOff>
    </xdr:to>
    <xdr:cxnSp macro="">
      <xdr:nvCxnSpPr>
        <xdr:cNvPr id="198" name="直線コネクタ 197"/>
        <xdr:cNvCxnSpPr/>
      </xdr:nvCxnSpPr>
      <xdr:spPr>
        <a:xfrm>
          <a:off x="1447800" y="14390703"/>
          <a:ext cx="889000" cy="2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126660</xdr:rowOff>
    </xdr:from>
    <xdr:to>
      <xdr:col>11</xdr:col>
      <xdr:colOff>82550</xdr:colOff>
      <xdr:row>82</xdr:row>
      <xdr:rowOff>56810</xdr:rowOff>
    </xdr:to>
    <xdr:sp macro="" textlink="">
      <xdr:nvSpPr>
        <xdr:cNvPr id="199" name="フローチャート: 判断 198"/>
        <xdr:cNvSpPr/>
      </xdr:nvSpPr>
      <xdr:spPr>
        <a:xfrm>
          <a:off x="2286000" y="140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66987</xdr:rowOff>
    </xdr:from>
    <xdr:ext cx="762000" cy="259045"/>
    <xdr:sp macro="" textlink="">
      <xdr:nvSpPr>
        <xdr:cNvPr id="200" name="テキスト ボックス 199"/>
        <xdr:cNvSpPr txBox="1"/>
      </xdr:nvSpPr>
      <xdr:spPr>
        <a:xfrm>
          <a:off x="1955800" y="137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114222</xdr:rowOff>
    </xdr:from>
    <xdr:to>
      <xdr:col>7</xdr:col>
      <xdr:colOff>31750</xdr:colOff>
      <xdr:row>82</xdr:row>
      <xdr:rowOff>44372</xdr:rowOff>
    </xdr:to>
    <xdr:sp macro="" textlink="">
      <xdr:nvSpPr>
        <xdr:cNvPr id="201" name="フローチャート: 判断 200"/>
        <xdr:cNvSpPr/>
      </xdr:nvSpPr>
      <xdr:spPr>
        <a:xfrm>
          <a:off x="1397000" y="1400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54549</xdr:rowOff>
    </xdr:from>
    <xdr:ext cx="762000" cy="259045"/>
    <xdr:sp macro="" textlink="">
      <xdr:nvSpPr>
        <xdr:cNvPr id="202" name="テキスト ボックス 201"/>
        <xdr:cNvSpPr txBox="1"/>
      </xdr:nvSpPr>
      <xdr:spPr>
        <a:xfrm>
          <a:off x="1066800" y="1377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114664</xdr:rowOff>
    </xdr:from>
    <xdr:to>
      <xdr:col>23</xdr:col>
      <xdr:colOff>184150</xdr:colOff>
      <xdr:row>85</xdr:row>
      <xdr:rowOff>44814</xdr:rowOff>
    </xdr:to>
    <xdr:sp macro="" textlink="">
      <xdr:nvSpPr>
        <xdr:cNvPr id="208" name="楕円 207"/>
        <xdr:cNvSpPr/>
      </xdr:nvSpPr>
      <xdr:spPr>
        <a:xfrm>
          <a:off x="4902200" y="1451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86741</xdr:rowOff>
    </xdr:from>
    <xdr:ext cx="762000" cy="259045"/>
    <xdr:sp macro="" textlink="">
      <xdr:nvSpPr>
        <xdr:cNvPr id="209" name="人件費・物件費等の状況該当値テキスト"/>
        <xdr:cNvSpPr txBox="1"/>
      </xdr:nvSpPr>
      <xdr:spPr>
        <a:xfrm>
          <a:off x="5041900" y="1448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103767</xdr:rowOff>
    </xdr:from>
    <xdr:to>
      <xdr:col>19</xdr:col>
      <xdr:colOff>184150</xdr:colOff>
      <xdr:row>85</xdr:row>
      <xdr:rowOff>33917</xdr:rowOff>
    </xdr:to>
    <xdr:sp macro="" textlink="">
      <xdr:nvSpPr>
        <xdr:cNvPr id="210" name="楕円 209"/>
        <xdr:cNvSpPr/>
      </xdr:nvSpPr>
      <xdr:spPr>
        <a:xfrm>
          <a:off x="4064000" y="1450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18694</xdr:rowOff>
    </xdr:from>
    <xdr:ext cx="736600" cy="259045"/>
    <xdr:sp macro="" textlink="">
      <xdr:nvSpPr>
        <xdr:cNvPr id="211" name="テキスト ボックス 210"/>
        <xdr:cNvSpPr txBox="1"/>
      </xdr:nvSpPr>
      <xdr:spPr>
        <a:xfrm>
          <a:off x="3733800" y="14591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35021</xdr:rowOff>
    </xdr:from>
    <xdr:to>
      <xdr:col>15</xdr:col>
      <xdr:colOff>133350</xdr:colOff>
      <xdr:row>84</xdr:row>
      <xdr:rowOff>136621</xdr:rowOff>
    </xdr:to>
    <xdr:sp macro="" textlink="">
      <xdr:nvSpPr>
        <xdr:cNvPr id="212" name="楕円 211"/>
        <xdr:cNvSpPr/>
      </xdr:nvSpPr>
      <xdr:spPr>
        <a:xfrm>
          <a:off x="3175000" y="1443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121398</xdr:rowOff>
    </xdr:from>
    <xdr:ext cx="762000" cy="259045"/>
    <xdr:sp macro="" textlink="">
      <xdr:nvSpPr>
        <xdr:cNvPr id="213" name="テキスト ボックス 212"/>
        <xdr:cNvSpPr txBox="1"/>
      </xdr:nvSpPr>
      <xdr:spPr>
        <a:xfrm>
          <a:off x="2844800" y="1452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138202</xdr:rowOff>
    </xdr:from>
    <xdr:to>
      <xdr:col>11</xdr:col>
      <xdr:colOff>82550</xdr:colOff>
      <xdr:row>84</xdr:row>
      <xdr:rowOff>68352</xdr:rowOff>
    </xdr:to>
    <xdr:sp macro="" textlink="">
      <xdr:nvSpPr>
        <xdr:cNvPr id="214" name="楕円 213"/>
        <xdr:cNvSpPr/>
      </xdr:nvSpPr>
      <xdr:spPr>
        <a:xfrm>
          <a:off x="2286000" y="1436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53129</xdr:rowOff>
    </xdr:from>
    <xdr:ext cx="762000" cy="259045"/>
    <xdr:sp macro="" textlink="">
      <xdr:nvSpPr>
        <xdr:cNvPr id="215" name="テキスト ボックス 214"/>
        <xdr:cNvSpPr txBox="1"/>
      </xdr:nvSpPr>
      <xdr:spPr>
        <a:xfrm>
          <a:off x="1955800" y="1445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109553</xdr:rowOff>
    </xdr:from>
    <xdr:to>
      <xdr:col>7</xdr:col>
      <xdr:colOff>31750</xdr:colOff>
      <xdr:row>84</xdr:row>
      <xdr:rowOff>39703</xdr:rowOff>
    </xdr:to>
    <xdr:sp macro="" textlink="">
      <xdr:nvSpPr>
        <xdr:cNvPr id="216" name="楕円 215"/>
        <xdr:cNvSpPr/>
      </xdr:nvSpPr>
      <xdr:spPr>
        <a:xfrm>
          <a:off x="1397000" y="1433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24480</xdr:rowOff>
    </xdr:from>
    <xdr:ext cx="762000" cy="259045"/>
    <xdr:sp macro="" textlink="">
      <xdr:nvSpPr>
        <xdr:cNvPr id="217" name="テキスト ボックス 216"/>
        <xdr:cNvSpPr txBox="1"/>
      </xdr:nvSpPr>
      <xdr:spPr>
        <a:xfrm>
          <a:off x="1066800" y="1442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平成２４年度から平成２５年度において、８．２ポイント減少したのは、経験年数階層の変化があったため。</a:t>
          </a:r>
        </a:p>
        <a:p>
          <a:r>
            <a:rPr kumimoji="1" lang="ja-JP" altLang="en-US" sz="1300">
              <a:latin typeface="ＭＳ Ｐゴシック" panose="020B0600070205080204" pitchFamily="50" charset="-128"/>
              <a:ea typeface="ＭＳ Ｐゴシック" panose="020B0600070205080204" pitchFamily="50" charset="-128"/>
            </a:rPr>
            <a:t>　一方、平成２９年度においては平成２８年度と同水準となっており、類似団体平均よりも２．２ポイント下回っている。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平成２９年度の数値については、前年度の数値を引用している。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140336</xdr:rowOff>
    </xdr:from>
    <xdr:to>
      <xdr:col>81</xdr:col>
      <xdr:colOff>44450</xdr:colOff>
      <xdr:row>85</xdr:row>
      <xdr:rowOff>140336</xdr:rowOff>
    </xdr:to>
    <xdr:cxnSp macro="">
      <xdr:nvCxnSpPr>
        <xdr:cNvPr id="247" name="直線コネクタ 246"/>
        <xdr:cNvCxnSpPr/>
      </xdr:nvCxnSpPr>
      <xdr:spPr>
        <a:xfrm>
          <a:off x="16179800" y="14713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48"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43814</xdr:rowOff>
    </xdr:from>
    <xdr:to>
      <xdr:col>77</xdr:col>
      <xdr:colOff>44450</xdr:colOff>
      <xdr:row>85</xdr:row>
      <xdr:rowOff>140336</xdr:rowOff>
    </xdr:to>
    <xdr:cxnSp macro="">
      <xdr:nvCxnSpPr>
        <xdr:cNvPr id="250" name="直線コネクタ 249"/>
        <xdr:cNvCxnSpPr/>
      </xdr:nvCxnSpPr>
      <xdr:spPr>
        <a:xfrm>
          <a:off x="15290800" y="14617064"/>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149241</xdr:rowOff>
    </xdr:from>
    <xdr:ext cx="736600" cy="259045"/>
    <xdr:sp macro="" textlink="">
      <xdr:nvSpPr>
        <xdr:cNvPr id="252" name="テキスト ボックス 251"/>
        <xdr:cNvSpPr txBox="1"/>
      </xdr:nvSpPr>
      <xdr:spPr>
        <a:xfrm>
          <a:off x="15798800" y="1489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43814</xdr:rowOff>
    </xdr:from>
    <xdr:to>
      <xdr:col>72</xdr:col>
      <xdr:colOff>203200</xdr:colOff>
      <xdr:row>87</xdr:row>
      <xdr:rowOff>2539</xdr:rowOff>
    </xdr:to>
    <xdr:cxnSp macro="">
      <xdr:nvCxnSpPr>
        <xdr:cNvPr id="253" name="直線コネクタ 252"/>
        <xdr:cNvCxnSpPr/>
      </xdr:nvCxnSpPr>
      <xdr:spPr>
        <a:xfrm flipV="1">
          <a:off x="14401800" y="14617064"/>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54" name="フローチャート: 判断 253"/>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55" name="テキスト ボックス 254"/>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35243</xdr:rowOff>
    </xdr:from>
    <xdr:to>
      <xdr:col>68</xdr:col>
      <xdr:colOff>152400</xdr:colOff>
      <xdr:row>87</xdr:row>
      <xdr:rowOff>2539</xdr:rowOff>
    </xdr:to>
    <xdr:cxnSp macro="">
      <xdr:nvCxnSpPr>
        <xdr:cNvPr id="256" name="直線コネクタ 255"/>
        <xdr:cNvCxnSpPr/>
      </xdr:nvCxnSpPr>
      <xdr:spPr>
        <a:xfrm>
          <a:off x="13512800" y="14779943"/>
          <a:ext cx="889000" cy="13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57" name="フローチャート: 判断 256"/>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58" name="テキスト ボックス 257"/>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59" name="フローチャート: 判断 258"/>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0" name="テキスト ボックス 259"/>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89536</xdr:rowOff>
    </xdr:from>
    <xdr:to>
      <xdr:col>81</xdr:col>
      <xdr:colOff>95250</xdr:colOff>
      <xdr:row>86</xdr:row>
      <xdr:rowOff>19686</xdr:rowOff>
    </xdr:to>
    <xdr:sp macro="" textlink="">
      <xdr:nvSpPr>
        <xdr:cNvPr id="266" name="楕円 265"/>
        <xdr:cNvSpPr/>
      </xdr:nvSpPr>
      <xdr:spPr>
        <a:xfrm>
          <a:off x="169672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106063</xdr:rowOff>
    </xdr:from>
    <xdr:ext cx="762000" cy="259045"/>
    <xdr:sp macro="" textlink="">
      <xdr:nvSpPr>
        <xdr:cNvPr id="267" name="給与水準   （国との比較）該当値テキスト"/>
        <xdr:cNvSpPr txBox="1"/>
      </xdr:nvSpPr>
      <xdr:spPr>
        <a:xfrm>
          <a:off x="17106900" y="1450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89536</xdr:rowOff>
    </xdr:from>
    <xdr:to>
      <xdr:col>77</xdr:col>
      <xdr:colOff>95250</xdr:colOff>
      <xdr:row>86</xdr:row>
      <xdr:rowOff>19686</xdr:rowOff>
    </xdr:to>
    <xdr:sp macro="" textlink="">
      <xdr:nvSpPr>
        <xdr:cNvPr id="268" name="楕円 267"/>
        <xdr:cNvSpPr/>
      </xdr:nvSpPr>
      <xdr:spPr>
        <a:xfrm>
          <a:off x="16129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29863</xdr:rowOff>
    </xdr:from>
    <xdr:ext cx="736600" cy="259045"/>
    <xdr:sp macro="" textlink="">
      <xdr:nvSpPr>
        <xdr:cNvPr id="269" name="テキスト ボックス 268"/>
        <xdr:cNvSpPr txBox="1"/>
      </xdr:nvSpPr>
      <xdr:spPr>
        <a:xfrm>
          <a:off x="15798800" y="14431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164464</xdr:rowOff>
    </xdr:from>
    <xdr:to>
      <xdr:col>73</xdr:col>
      <xdr:colOff>44450</xdr:colOff>
      <xdr:row>85</xdr:row>
      <xdr:rowOff>94614</xdr:rowOff>
    </xdr:to>
    <xdr:sp macro="" textlink="">
      <xdr:nvSpPr>
        <xdr:cNvPr id="270" name="楕円 269"/>
        <xdr:cNvSpPr/>
      </xdr:nvSpPr>
      <xdr:spPr>
        <a:xfrm>
          <a:off x="152400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104791</xdr:rowOff>
    </xdr:from>
    <xdr:ext cx="762000" cy="259045"/>
    <xdr:sp macro="" textlink="">
      <xdr:nvSpPr>
        <xdr:cNvPr id="271" name="テキスト ボックス 270"/>
        <xdr:cNvSpPr txBox="1"/>
      </xdr:nvSpPr>
      <xdr:spPr>
        <a:xfrm>
          <a:off x="14909800" y="1433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123189</xdr:rowOff>
    </xdr:from>
    <xdr:to>
      <xdr:col>68</xdr:col>
      <xdr:colOff>203200</xdr:colOff>
      <xdr:row>87</xdr:row>
      <xdr:rowOff>53339</xdr:rowOff>
    </xdr:to>
    <xdr:sp macro="" textlink="">
      <xdr:nvSpPr>
        <xdr:cNvPr id="272" name="楕円 271"/>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73" name="テキスト ボックス 272"/>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155893</xdr:rowOff>
    </xdr:from>
    <xdr:to>
      <xdr:col>64</xdr:col>
      <xdr:colOff>152400</xdr:colOff>
      <xdr:row>86</xdr:row>
      <xdr:rowOff>86043</xdr:rowOff>
    </xdr:to>
    <xdr:sp macro="" textlink="">
      <xdr:nvSpPr>
        <xdr:cNvPr id="274" name="楕円 273"/>
        <xdr:cNvSpPr/>
      </xdr:nvSpPr>
      <xdr:spPr>
        <a:xfrm>
          <a:off x="134620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96220</xdr:rowOff>
    </xdr:from>
    <xdr:ext cx="762000" cy="259045"/>
    <xdr:sp macro="" textlink="">
      <xdr:nvSpPr>
        <xdr:cNvPr id="275" name="テキスト ボックス 274"/>
        <xdr:cNvSpPr txBox="1"/>
      </xdr:nvSpPr>
      <xdr:spPr>
        <a:xfrm>
          <a:off x="13131800" y="1449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平成２９年度は依然として、類似平均団体数値よりも上回っており、平成２８年度と比較し、人口千人あたり職員数が２．１６ポイント増加したのは、人口が減少しているため（１３人減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前年比約４％減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平成２９年度の数値については、前年度の数値を引用している。</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122477</xdr:rowOff>
    </xdr:from>
    <xdr:to>
      <xdr:col>81</xdr:col>
      <xdr:colOff>44450</xdr:colOff>
      <xdr:row>63</xdr:row>
      <xdr:rowOff>151433</xdr:rowOff>
    </xdr:to>
    <xdr:cxnSp macro="">
      <xdr:nvCxnSpPr>
        <xdr:cNvPr id="309" name="直線コネクタ 308"/>
        <xdr:cNvCxnSpPr/>
      </xdr:nvCxnSpPr>
      <xdr:spPr>
        <a:xfrm>
          <a:off x="16179800" y="10923827"/>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2253</xdr:rowOff>
    </xdr:from>
    <xdr:ext cx="762000" cy="259045"/>
    <xdr:sp macro="" textlink="">
      <xdr:nvSpPr>
        <xdr:cNvPr id="310" name="定員管理の状況平均値テキスト"/>
        <xdr:cNvSpPr txBox="1"/>
      </xdr:nvSpPr>
      <xdr:spPr>
        <a:xfrm>
          <a:off x="17106900" y="10117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23410</xdr:rowOff>
    </xdr:from>
    <xdr:to>
      <xdr:col>77</xdr:col>
      <xdr:colOff>44450</xdr:colOff>
      <xdr:row>63</xdr:row>
      <xdr:rowOff>122477</xdr:rowOff>
    </xdr:to>
    <xdr:cxnSp macro="">
      <xdr:nvCxnSpPr>
        <xdr:cNvPr id="312" name="直線コネクタ 311"/>
        <xdr:cNvCxnSpPr/>
      </xdr:nvCxnSpPr>
      <xdr:spPr>
        <a:xfrm>
          <a:off x="15290800" y="10824760"/>
          <a:ext cx="889000" cy="9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96029</xdr:rowOff>
    </xdr:from>
    <xdr:ext cx="736600" cy="259045"/>
    <xdr:sp macro="" textlink="">
      <xdr:nvSpPr>
        <xdr:cNvPr id="314" name="テキスト ボックス 313"/>
        <xdr:cNvSpPr txBox="1"/>
      </xdr:nvSpPr>
      <xdr:spPr>
        <a:xfrm>
          <a:off x="15798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137887</xdr:rowOff>
    </xdr:from>
    <xdr:to>
      <xdr:col>72</xdr:col>
      <xdr:colOff>203200</xdr:colOff>
      <xdr:row>63</xdr:row>
      <xdr:rowOff>23410</xdr:rowOff>
    </xdr:to>
    <xdr:cxnSp macro="">
      <xdr:nvCxnSpPr>
        <xdr:cNvPr id="315" name="直線コネクタ 314"/>
        <xdr:cNvCxnSpPr/>
      </xdr:nvCxnSpPr>
      <xdr:spPr>
        <a:xfrm>
          <a:off x="14401800" y="10767787"/>
          <a:ext cx="889000" cy="5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108648</xdr:rowOff>
    </xdr:from>
    <xdr:to>
      <xdr:col>73</xdr:col>
      <xdr:colOff>44450</xdr:colOff>
      <xdr:row>60</xdr:row>
      <xdr:rowOff>38798</xdr:rowOff>
    </xdr:to>
    <xdr:sp macro="" textlink="">
      <xdr:nvSpPr>
        <xdr:cNvPr id="316" name="フローチャート: 判断 315"/>
        <xdr:cNvSpPr/>
      </xdr:nvSpPr>
      <xdr:spPr>
        <a:xfrm>
          <a:off x="15240000" y="1022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48975</xdr:rowOff>
    </xdr:from>
    <xdr:ext cx="762000" cy="259045"/>
    <xdr:sp macro="" textlink="">
      <xdr:nvSpPr>
        <xdr:cNvPr id="317" name="テキスト ボックス 316"/>
        <xdr:cNvSpPr txBox="1"/>
      </xdr:nvSpPr>
      <xdr:spPr>
        <a:xfrm>
          <a:off x="14909800" y="999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137887</xdr:rowOff>
    </xdr:from>
    <xdr:to>
      <xdr:col>68</xdr:col>
      <xdr:colOff>152400</xdr:colOff>
      <xdr:row>63</xdr:row>
      <xdr:rowOff>889</xdr:rowOff>
    </xdr:to>
    <xdr:cxnSp macro="">
      <xdr:nvCxnSpPr>
        <xdr:cNvPr id="318" name="直線コネクタ 317"/>
        <xdr:cNvCxnSpPr/>
      </xdr:nvCxnSpPr>
      <xdr:spPr>
        <a:xfrm flipV="1">
          <a:off x="13512800" y="10767787"/>
          <a:ext cx="889000" cy="3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107174</xdr:rowOff>
    </xdr:from>
    <xdr:to>
      <xdr:col>68</xdr:col>
      <xdr:colOff>203200</xdr:colOff>
      <xdr:row>60</xdr:row>
      <xdr:rowOff>37324</xdr:rowOff>
    </xdr:to>
    <xdr:sp macro="" textlink="">
      <xdr:nvSpPr>
        <xdr:cNvPr id="319" name="フローチャート: 判断 318"/>
        <xdr:cNvSpPr/>
      </xdr:nvSpPr>
      <xdr:spPr>
        <a:xfrm>
          <a:off x="14351000" y="1022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47501</xdr:rowOff>
    </xdr:from>
    <xdr:ext cx="762000" cy="259045"/>
    <xdr:sp macro="" textlink="">
      <xdr:nvSpPr>
        <xdr:cNvPr id="320" name="テキスト ボックス 319"/>
        <xdr:cNvSpPr txBox="1"/>
      </xdr:nvSpPr>
      <xdr:spPr>
        <a:xfrm>
          <a:off x="14020800" y="999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100605</xdr:rowOff>
    </xdr:from>
    <xdr:to>
      <xdr:col>64</xdr:col>
      <xdr:colOff>152400</xdr:colOff>
      <xdr:row>60</xdr:row>
      <xdr:rowOff>30755</xdr:rowOff>
    </xdr:to>
    <xdr:sp macro="" textlink="">
      <xdr:nvSpPr>
        <xdr:cNvPr id="321" name="フローチャート: 判断 320"/>
        <xdr:cNvSpPr/>
      </xdr:nvSpPr>
      <xdr:spPr>
        <a:xfrm>
          <a:off x="13462000" y="1021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40932</xdr:rowOff>
    </xdr:from>
    <xdr:ext cx="762000" cy="259045"/>
    <xdr:sp macro="" textlink="">
      <xdr:nvSpPr>
        <xdr:cNvPr id="322" name="テキスト ボックス 321"/>
        <xdr:cNvSpPr txBox="1"/>
      </xdr:nvSpPr>
      <xdr:spPr>
        <a:xfrm>
          <a:off x="13131800" y="998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100633</xdr:rowOff>
    </xdr:from>
    <xdr:to>
      <xdr:col>81</xdr:col>
      <xdr:colOff>95250</xdr:colOff>
      <xdr:row>64</xdr:row>
      <xdr:rowOff>30783</xdr:rowOff>
    </xdr:to>
    <xdr:sp macro="" textlink="">
      <xdr:nvSpPr>
        <xdr:cNvPr id="328" name="楕円 327"/>
        <xdr:cNvSpPr/>
      </xdr:nvSpPr>
      <xdr:spPr>
        <a:xfrm>
          <a:off x="16967200" y="1090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72710</xdr:rowOff>
    </xdr:from>
    <xdr:ext cx="762000" cy="259045"/>
    <xdr:sp macro="" textlink="">
      <xdr:nvSpPr>
        <xdr:cNvPr id="329" name="定員管理の状況該当値テキスト"/>
        <xdr:cNvSpPr txBox="1"/>
      </xdr:nvSpPr>
      <xdr:spPr>
        <a:xfrm>
          <a:off x="17106900" y="1087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71677</xdr:rowOff>
    </xdr:from>
    <xdr:to>
      <xdr:col>77</xdr:col>
      <xdr:colOff>95250</xdr:colOff>
      <xdr:row>64</xdr:row>
      <xdr:rowOff>1827</xdr:rowOff>
    </xdr:to>
    <xdr:sp macro="" textlink="">
      <xdr:nvSpPr>
        <xdr:cNvPr id="330" name="楕円 329"/>
        <xdr:cNvSpPr/>
      </xdr:nvSpPr>
      <xdr:spPr>
        <a:xfrm>
          <a:off x="16129000" y="1087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158054</xdr:rowOff>
    </xdr:from>
    <xdr:ext cx="736600" cy="259045"/>
    <xdr:sp macro="" textlink="">
      <xdr:nvSpPr>
        <xdr:cNvPr id="331" name="テキスト ボックス 330"/>
        <xdr:cNvSpPr txBox="1"/>
      </xdr:nvSpPr>
      <xdr:spPr>
        <a:xfrm>
          <a:off x="15798800" y="10959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144060</xdr:rowOff>
    </xdr:from>
    <xdr:to>
      <xdr:col>73</xdr:col>
      <xdr:colOff>44450</xdr:colOff>
      <xdr:row>63</xdr:row>
      <xdr:rowOff>74210</xdr:rowOff>
    </xdr:to>
    <xdr:sp macro="" textlink="">
      <xdr:nvSpPr>
        <xdr:cNvPr id="332" name="楕円 331"/>
        <xdr:cNvSpPr/>
      </xdr:nvSpPr>
      <xdr:spPr>
        <a:xfrm>
          <a:off x="15240000" y="1077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58987</xdr:rowOff>
    </xdr:from>
    <xdr:ext cx="762000" cy="259045"/>
    <xdr:sp macro="" textlink="">
      <xdr:nvSpPr>
        <xdr:cNvPr id="333" name="テキスト ボックス 332"/>
        <xdr:cNvSpPr txBox="1"/>
      </xdr:nvSpPr>
      <xdr:spPr>
        <a:xfrm>
          <a:off x="14909800" y="1086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87087</xdr:rowOff>
    </xdr:from>
    <xdr:to>
      <xdr:col>68</xdr:col>
      <xdr:colOff>203200</xdr:colOff>
      <xdr:row>63</xdr:row>
      <xdr:rowOff>17237</xdr:rowOff>
    </xdr:to>
    <xdr:sp macro="" textlink="">
      <xdr:nvSpPr>
        <xdr:cNvPr id="334" name="楕円 333"/>
        <xdr:cNvSpPr/>
      </xdr:nvSpPr>
      <xdr:spPr>
        <a:xfrm>
          <a:off x="14351000" y="1071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2014</xdr:rowOff>
    </xdr:from>
    <xdr:ext cx="762000" cy="259045"/>
    <xdr:sp macro="" textlink="">
      <xdr:nvSpPr>
        <xdr:cNvPr id="335" name="テキスト ボックス 334"/>
        <xdr:cNvSpPr txBox="1"/>
      </xdr:nvSpPr>
      <xdr:spPr>
        <a:xfrm>
          <a:off x="14020800" y="1080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121539</xdr:rowOff>
    </xdr:from>
    <xdr:to>
      <xdr:col>64</xdr:col>
      <xdr:colOff>152400</xdr:colOff>
      <xdr:row>63</xdr:row>
      <xdr:rowOff>51689</xdr:rowOff>
    </xdr:to>
    <xdr:sp macro="" textlink="">
      <xdr:nvSpPr>
        <xdr:cNvPr id="336" name="楕円 335"/>
        <xdr:cNvSpPr/>
      </xdr:nvSpPr>
      <xdr:spPr>
        <a:xfrm>
          <a:off x="13462000" y="1075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36466</xdr:rowOff>
    </xdr:from>
    <xdr:ext cx="762000" cy="259045"/>
    <xdr:sp macro="" textlink="">
      <xdr:nvSpPr>
        <xdr:cNvPr id="337" name="テキスト ボックス 336"/>
        <xdr:cNvSpPr txBox="1"/>
      </xdr:nvSpPr>
      <xdr:spPr>
        <a:xfrm>
          <a:off x="13131800" y="1083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は依然として、類似平均団体数値よりも上回っているが、平成２８年度と比較し、実質公債費負担率が０．１ポイント減少している。その主な要因は平成１７年度に借入を行った過疎対策事業債等の償還が終了した一方、平成２６年度に借入を行った辺地対策事業債等の元金償還が始まり、その差分だけ微減となったためである。　今後も引き続き、地方交付税算入率の良い村債を活用していくことや補助金を活用し、新規村債発行額を抑制するなど可能な限り実質公債比率を軽減していくことに努める。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129963</xdr:rowOff>
    </xdr:from>
    <xdr:to>
      <xdr:col>81</xdr:col>
      <xdr:colOff>44450</xdr:colOff>
      <xdr:row>42</xdr:row>
      <xdr:rowOff>138006</xdr:rowOff>
    </xdr:to>
    <xdr:cxnSp macro="">
      <xdr:nvCxnSpPr>
        <xdr:cNvPr id="370" name="直線コネクタ 369"/>
        <xdr:cNvCxnSpPr/>
      </xdr:nvCxnSpPr>
      <xdr:spPr>
        <a:xfrm flipV="1">
          <a:off x="16179800" y="73308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1"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138006</xdr:rowOff>
    </xdr:from>
    <xdr:to>
      <xdr:col>77</xdr:col>
      <xdr:colOff>44450</xdr:colOff>
      <xdr:row>43</xdr:row>
      <xdr:rowOff>14817</xdr:rowOff>
    </xdr:to>
    <xdr:cxnSp macro="">
      <xdr:nvCxnSpPr>
        <xdr:cNvPr id="373" name="直線コネクタ 372"/>
        <xdr:cNvCxnSpPr/>
      </xdr:nvCxnSpPr>
      <xdr:spPr>
        <a:xfrm flipV="1">
          <a:off x="15290800" y="73389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75" name="テキスト ボックス 374"/>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14817</xdr:rowOff>
    </xdr:to>
    <xdr:cxnSp macro="">
      <xdr:nvCxnSpPr>
        <xdr:cNvPr id="376" name="直線コネクタ 375"/>
        <xdr:cNvCxnSpPr/>
      </xdr:nvCxnSpPr>
      <xdr:spPr>
        <a:xfrm>
          <a:off x="14401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77" name="フローチャート: 判断 376"/>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78" name="テキスト ボックス 377"/>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135467</xdr:rowOff>
    </xdr:to>
    <xdr:cxnSp macro="">
      <xdr:nvCxnSpPr>
        <xdr:cNvPr id="379" name="直線コネクタ 378"/>
        <xdr:cNvCxnSpPr/>
      </xdr:nvCxnSpPr>
      <xdr:spPr>
        <a:xfrm flipV="1">
          <a:off x="13512800" y="73871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0" name="フローチャート: 判断 379"/>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1" name="テキスト ボックス 380"/>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2" name="フローチャート: 判断 381"/>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3" name="テキスト ボックス 382"/>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79163</xdr:rowOff>
    </xdr:from>
    <xdr:to>
      <xdr:col>81</xdr:col>
      <xdr:colOff>95250</xdr:colOff>
      <xdr:row>43</xdr:row>
      <xdr:rowOff>9313</xdr:rowOff>
    </xdr:to>
    <xdr:sp macro="" textlink="">
      <xdr:nvSpPr>
        <xdr:cNvPr id="389" name="楕円 388"/>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51240</xdr:rowOff>
    </xdr:from>
    <xdr:ext cx="762000" cy="259045"/>
    <xdr:sp macro="" textlink="">
      <xdr:nvSpPr>
        <xdr:cNvPr id="390" name="公債費負担の状況該当値テキスト"/>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87206</xdr:rowOff>
    </xdr:from>
    <xdr:to>
      <xdr:col>77</xdr:col>
      <xdr:colOff>95250</xdr:colOff>
      <xdr:row>43</xdr:row>
      <xdr:rowOff>17356</xdr:rowOff>
    </xdr:to>
    <xdr:sp macro="" textlink="">
      <xdr:nvSpPr>
        <xdr:cNvPr id="391" name="楕円 390"/>
        <xdr:cNvSpPr/>
      </xdr:nvSpPr>
      <xdr:spPr>
        <a:xfrm>
          <a:off x="16129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2133</xdr:rowOff>
    </xdr:from>
    <xdr:ext cx="736600" cy="259045"/>
    <xdr:sp macro="" textlink="">
      <xdr:nvSpPr>
        <xdr:cNvPr id="392" name="テキスト ボックス 391"/>
        <xdr:cNvSpPr txBox="1"/>
      </xdr:nvSpPr>
      <xdr:spPr>
        <a:xfrm>
          <a:off x="15798800" y="737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393" name="楕円 392"/>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394" name="テキスト ボックス 393"/>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395" name="楕円 394"/>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396" name="テキスト ボックス 395"/>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397" name="楕円 396"/>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398" name="テキスト ボックス 397"/>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２６年度と比較し、平成２７年度の将来負担比率が１５．５ポイント増加したのは、当該年度より南和広域医療企業団（旧名称：南和広域医療組合）にかかる負担金が債務負担行為に基づく支出予算額として加わったためによるものである。</a:t>
          </a:r>
        </a:p>
        <a:p>
          <a:r>
            <a:rPr kumimoji="1" lang="ja-JP" altLang="en-US" sz="1200">
              <a:latin typeface="ＭＳ Ｐゴシック" panose="020B0600070205080204" pitchFamily="50" charset="-128"/>
              <a:ea typeface="ＭＳ Ｐゴシック" panose="020B0600070205080204" pitchFamily="50" charset="-128"/>
            </a:rPr>
            <a:t>　一方、平成２８年度と比較し、平成２９年度の同比率が２５．４ポイント減少したのは、財政調整基金に約２００，０００千円の積立を行ったためである。</a:t>
          </a:r>
          <a:br>
            <a:rPr kumimoji="1" lang="ja-JP" altLang="en-US"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今後も引き続き、地方交付税算入率の良い村債を活用していく等を行い、将来負担比率を可能な限り軽減していくことに努める。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3217</xdr:rowOff>
    </xdr:from>
    <xdr:to>
      <xdr:col>77</xdr:col>
      <xdr:colOff>44450</xdr:colOff>
      <xdr:row>15</xdr:row>
      <xdr:rowOff>47456</xdr:rowOff>
    </xdr:to>
    <xdr:cxnSp macro="">
      <xdr:nvCxnSpPr>
        <xdr:cNvPr id="432" name="直線コネクタ 431"/>
        <xdr:cNvCxnSpPr/>
      </xdr:nvCxnSpPr>
      <xdr:spPr>
        <a:xfrm flipV="1">
          <a:off x="15290800" y="2574967"/>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94234</xdr:rowOff>
    </xdr:from>
    <xdr:to>
      <xdr:col>72</xdr:col>
      <xdr:colOff>203200</xdr:colOff>
      <xdr:row>15</xdr:row>
      <xdr:rowOff>47456</xdr:rowOff>
    </xdr:to>
    <xdr:cxnSp macro="">
      <xdr:nvCxnSpPr>
        <xdr:cNvPr id="435" name="直線コネクタ 434"/>
        <xdr:cNvCxnSpPr/>
      </xdr:nvCxnSpPr>
      <xdr:spPr>
        <a:xfrm>
          <a:off x="14401800" y="2494534"/>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94234</xdr:rowOff>
    </xdr:from>
    <xdr:to>
      <xdr:col>68</xdr:col>
      <xdr:colOff>152400</xdr:colOff>
      <xdr:row>14</xdr:row>
      <xdr:rowOff>158581</xdr:rowOff>
    </xdr:to>
    <xdr:cxnSp macro="">
      <xdr:nvCxnSpPr>
        <xdr:cNvPr id="438" name="直線コネクタ 437"/>
        <xdr:cNvCxnSpPr/>
      </xdr:nvCxnSpPr>
      <xdr:spPr>
        <a:xfrm flipV="1">
          <a:off x="13512800" y="2494534"/>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1" name="フローチャート: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3" name="フローチャート: 判断 44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4" name="テキスト ボックス 44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123867</xdr:rowOff>
    </xdr:from>
    <xdr:to>
      <xdr:col>77</xdr:col>
      <xdr:colOff>95250</xdr:colOff>
      <xdr:row>15</xdr:row>
      <xdr:rowOff>54017</xdr:rowOff>
    </xdr:to>
    <xdr:sp macro="" textlink="">
      <xdr:nvSpPr>
        <xdr:cNvPr id="450" name="楕円 449"/>
        <xdr:cNvSpPr/>
      </xdr:nvSpPr>
      <xdr:spPr>
        <a:xfrm>
          <a:off x="16129000" y="25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38794</xdr:rowOff>
    </xdr:from>
    <xdr:ext cx="736600" cy="259045"/>
    <xdr:sp macro="" textlink="">
      <xdr:nvSpPr>
        <xdr:cNvPr id="451" name="テキスト ボックス 450"/>
        <xdr:cNvSpPr txBox="1"/>
      </xdr:nvSpPr>
      <xdr:spPr>
        <a:xfrm>
          <a:off x="15798800" y="2610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168106</xdr:rowOff>
    </xdr:from>
    <xdr:to>
      <xdr:col>73</xdr:col>
      <xdr:colOff>44450</xdr:colOff>
      <xdr:row>15</xdr:row>
      <xdr:rowOff>98256</xdr:rowOff>
    </xdr:to>
    <xdr:sp macro="" textlink="">
      <xdr:nvSpPr>
        <xdr:cNvPr id="452" name="楕円 451"/>
        <xdr:cNvSpPr/>
      </xdr:nvSpPr>
      <xdr:spPr>
        <a:xfrm>
          <a:off x="15240000" y="25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83033</xdr:rowOff>
    </xdr:from>
    <xdr:ext cx="762000" cy="259045"/>
    <xdr:sp macro="" textlink="">
      <xdr:nvSpPr>
        <xdr:cNvPr id="453" name="テキスト ボックス 452"/>
        <xdr:cNvSpPr txBox="1"/>
      </xdr:nvSpPr>
      <xdr:spPr>
        <a:xfrm>
          <a:off x="14909800" y="265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43434</xdr:rowOff>
    </xdr:from>
    <xdr:to>
      <xdr:col>68</xdr:col>
      <xdr:colOff>203200</xdr:colOff>
      <xdr:row>14</xdr:row>
      <xdr:rowOff>145034</xdr:rowOff>
    </xdr:to>
    <xdr:sp macro="" textlink="">
      <xdr:nvSpPr>
        <xdr:cNvPr id="454" name="楕円 453"/>
        <xdr:cNvSpPr/>
      </xdr:nvSpPr>
      <xdr:spPr>
        <a:xfrm>
          <a:off x="14351000" y="24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129811</xdr:rowOff>
    </xdr:from>
    <xdr:ext cx="762000" cy="259045"/>
    <xdr:sp macro="" textlink="">
      <xdr:nvSpPr>
        <xdr:cNvPr id="455" name="テキスト ボックス 454"/>
        <xdr:cNvSpPr txBox="1"/>
      </xdr:nvSpPr>
      <xdr:spPr>
        <a:xfrm>
          <a:off x="14020800" y="253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107781</xdr:rowOff>
    </xdr:from>
    <xdr:to>
      <xdr:col>64</xdr:col>
      <xdr:colOff>152400</xdr:colOff>
      <xdr:row>15</xdr:row>
      <xdr:rowOff>37931</xdr:rowOff>
    </xdr:to>
    <xdr:sp macro="" textlink="">
      <xdr:nvSpPr>
        <xdr:cNvPr id="456" name="楕円 455"/>
        <xdr:cNvSpPr/>
      </xdr:nvSpPr>
      <xdr:spPr>
        <a:xfrm>
          <a:off x="13462000" y="25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22708</xdr:rowOff>
    </xdr:from>
    <xdr:ext cx="762000" cy="259045"/>
    <xdr:sp macro="" textlink="">
      <xdr:nvSpPr>
        <xdr:cNvPr id="457" name="テキスト ボックス 456"/>
        <xdr:cNvSpPr txBox="1"/>
      </xdr:nvSpPr>
      <xdr:spPr>
        <a:xfrm>
          <a:off x="13131800" y="259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
416
154.90
1,832,197
1,732,426
57,193
827,237
2,367,909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平成２９年度では類似団体平均よりも５．４ポイント上回り、また平成２８年度と比較し、人件費が４．３ポイントが増加したのは、定年退職に伴う退職金支出があったためである。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36</xdr:row>
      <xdr:rowOff>72136</xdr:rowOff>
    </xdr:to>
    <xdr:cxnSp macro="">
      <xdr:nvCxnSpPr>
        <xdr:cNvPr id="64" name="直線コネクタ 63"/>
        <xdr:cNvCxnSpPr/>
      </xdr:nvCxnSpPr>
      <xdr:spPr>
        <a:xfrm>
          <a:off x="3987800" y="6047740"/>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35</xdr:row>
      <xdr:rowOff>46990</xdr:rowOff>
    </xdr:to>
    <xdr:cxnSp macro="">
      <xdr:nvCxnSpPr>
        <xdr:cNvPr id="67" name="直線コネクタ 66"/>
        <xdr:cNvCxnSpPr/>
      </xdr:nvCxnSpPr>
      <xdr:spPr>
        <a:xfrm>
          <a:off x="3098800" y="5956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69" name="テキスト ボックス 68"/>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69850</xdr:rowOff>
    </xdr:to>
    <xdr:cxnSp macro="">
      <xdr:nvCxnSpPr>
        <xdr:cNvPr id="70" name="直線コネクタ 69"/>
        <xdr:cNvCxnSpPr/>
      </xdr:nvCxnSpPr>
      <xdr:spPr>
        <a:xfrm flipV="1">
          <a:off x="2209800" y="595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160782</xdr:rowOff>
    </xdr:from>
    <xdr:to>
      <xdr:col>15</xdr:col>
      <xdr:colOff>149225</xdr:colOff>
      <xdr:row>34</xdr:row>
      <xdr:rowOff>90932</xdr:rowOff>
    </xdr:to>
    <xdr:sp macro="" textlink="">
      <xdr:nvSpPr>
        <xdr:cNvPr id="71" name="フローチャート: 判断 70"/>
        <xdr:cNvSpPr/>
      </xdr:nvSpPr>
      <xdr:spPr>
        <a:xfrm>
          <a:off x="3048000" y="58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101109</xdr:rowOff>
    </xdr:from>
    <xdr:ext cx="762000" cy="259045"/>
    <xdr:sp macro="" textlink="">
      <xdr:nvSpPr>
        <xdr:cNvPr id="72" name="テキスト ボックス 71"/>
        <xdr:cNvSpPr txBox="1"/>
      </xdr:nvSpPr>
      <xdr:spPr>
        <a:xfrm>
          <a:off x="2717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35</xdr:row>
      <xdr:rowOff>69850</xdr:rowOff>
    </xdr:to>
    <xdr:cxnSp macro="">
      <xdr:nvCxnSpPr>
        <xdr:cNvPr id="73" name="直線コネクタ 72"/>
        <xdr:cNvCxnSpPr/>
      </xdr:nvCxnSpPr>
      <xdr:spPr>
        <a:xfrm>
          <a:off x="1320800" y="5842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16764</xdr:rowOff>
    </xdr:from>
    <xdr:to>
      <xdr:col>11</xdr:col>
      <xdr:colOff>60325</xdr:colOff>
      <xdr:row>34</xdr:row>
      <xdr:rowOff>118364</xdr:rowOff>
    </xdr:to>
    <xdr:sp macro="" textlink="">
      <xdr:nvSpPr>
        <xdr:cNvPr id="74" name="フローチャート: 判断 73"/>
        <xdr:cNvSpPr/>
      </xdr:nvSpPr>
      <xdr:spPr>
        <a:xfrm>
          <a:off x="2159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128541</xdr:rowOff>
    </xdr:from>
    <xdr:ext cx="762000" cy="259045"/>
    <xdr:sp macro="" textlink="">
      <xdr:nvSpPr>
        <xdr:cNvPr id="75" name="テキスト ボックス 74"/>
        <xdr:cNvSpPr txBox="1"/>
      </xdr:nvSpPr>
      <xdr:spPr>
        <a:xfrm>
          <a:off x="1828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137922</xdr:rowOff>
    </xdr:from>
    <xdr:to>
      <xdr:col>6</xdr:col>
      <xdr:colOff>171450</xdr:colOff>
      <xdr:row>34</xdr:row>
      <xdr:rowOff>68072</xdr:rowOff>
    </xdr:to>
    <xdr:sp macro="" textlink="">
      <xdr:nvSpPr>
        <xdr:cNvPr id="76" name="フローチャート: 判断 75"/>
        <xdr:cNvSpPr/>
      </xdr:nvSpPr>
      <xdr:spPr>
        <a:xfrm>
          <a:off x="1270000" y="579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52849</xdr:rowOff>
    </xdr:from>
    <xdr:ext cx="762000" cy="259045"/>
    <xdr:sp macro="" textlink="">
      <xdr:nvSpPr>
        <xdr:cNvPr id="77" name="テキスト ボックス 76"/>
        <xdr:cNvSpPr txBox="1"/>
      </xdr:nvSpPr>
      <xdr:spPr>
        <a:xfrm>
          <a:off x="939800" y="588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21336</xdr:rowOff>
    </xdr:from>
    <xdr:to>
      <xdr:col>24</xdr:col>
      <xdr:colOff>76200</xdr:colOff>
      <xdr:row>36</xdr:row>
      <xdr:rowOff>122936</xdr:rowOff>
    </xdr:to>
    <xdr:sp macro="" textlink="">
      <xdr:nvSpPr>
        <xdr:cNvPr id="83" name="楕円 82"/>
        <xdr:cNvSpPr/>
      </xdr:nvSpPr>
      <xdr:spPr>
        <a:xfrm>
          <a:off x="4775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164863</xdr:rowOff>
    </xdr:from>
    <xdr:ext cx="762000" cy="259045"/>
    <xdr:sp macro="" textlink="">
      <xdr:nvSpPr>
        <xdr:cNvPr id="84" name="人件費該当値テキスト"/>
        <xdr:cNvSpPr txBox="1"/>
      </xdr:nvSpPr>
      <xdr:spPr>
        <a:xfrm>
          <a:off x="49149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5" name="楕円 84"/>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82567</xdr:rowOff>
    </xdr:from>
    <xdr:ext cx="736600" cy="259045"/>
    <xdr:sp macro="" textlink="">
      <xdr:nvSpPr>
        <xdr:cNvPr id="86" name="テキスト ボックス 85"/>
        <xdr:cNvSpPr txBox="1"/>
      </xdr:nvSpPr>
      <xdr:spPr>
        <a:xfrm>
          <a:off x="3606800" y="608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87" name="楕円 86"/>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162577</xdr:rowOff>
    </xdr:from>
    <xdr:ext cx="762000" cy="259045"/>
    <xdr:sp macro="" textlink="">
      <xdr:nvSpPr>
        <xdr:cNvPr id="88" name="テキスト ボックス 87"/>
        <xdr:cNvSpPr txBox="1"/>
      </xdr:nvSpPr>
      <xdr:spPr>
        <a:xfrm>
          <a:off x="2717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89" name="楕円 88"/>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105427</xdr:rowOff>
    </xdr:from>
    <xdr:ext cx="762000" cy="259045"/>
    <xdr:sp macro="" textlink="">
      <xdr:nvSpPr>
        <xdr:cNvPr id="90" name="テキスト ボックス 89"/>
        <xdr:cNvSpPr txBox="1"/>
      </xdr:nvSpPr>
      <xdr:spPr>
        <a:xfrm>
          <a:off x="1828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91" name="楕円 90"/>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73677</xdr:rowOff>
    </xdr:from>
    <xdr:ext cx="762000" cy="259045"/>
    <xdr:sp macro="" textlink="">
      <xdr:nvSpPr>
        <xdr:cNvPr id="92" name="テキスト ボックス 91"/>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平成２９年度においても物件費の経常収支比率が依然として類似団体平均よりも１．６ポイント上回っているが、平成２８年度と比較し、０．６ポイント減少している。</a:t>
          </a:r>
        </a:p>
        <a:p>
          <a:r>
            <a:rPr kumimoji="1" lang="ja-JP" altLang="en-US" sz="1300">
              <a:latin typeface="ＭＳ Ｐゴシック" panose="020B0600070205080204" pitchFamily="50" charset="-128"/>
              <a:ea typeface="ＭＳ Ｐゴシック" panose="020B0600070205080204" pitchFamily="50" charset="-128"/>
            </a:rPr>
            <a:t>減少した主な要因として、経常経費である物件費の見直し等が挙げられる。今後も、適宜見直しを図り、経常経費の抑制に努めていく。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147574</xdr:rowOff>
    </xdr:from>
    <xdr:to>
      <xdr:col>82</xdr:col>
      <xdr:colOff>107950</xdr:colOff>
      <xdr:row>18</xdr:row>
      <xdr:rowOff>3556</xdr:rowOff>
    </xdr:to>
    <xdr:cxnSp macro="">
      <xdr:nvCxnSpPr>
        <xdr:cNvPr id="122" name="直線コネクタ 121"/>
        <xdr:cNvCxnSpPr/>
      </xdr:nvCxnSpPr>
      <xdr:spPr>
        <a:xfrm flipV="1">
          <a:off x="15671800" y="30622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3556</xdr:rowOff>
    </xdr:to>
    <xdr:cxnSp macro="">
      <xdr:nvCxnSpPr>
        <xdr:cNvPr id="125" name="直線コネクタ 124"/>
        <xdr:cNvCxnSpPr/>
      </xdr:nvCxnSpPr>
      <xdr:spPr>
        <a:xfrm>
          <a:off x="14782800" y="30759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126255</xdr:rowOff>
    </xdr:from>
    <xdr:ext cx="736600" cy="259045"/>
    <xdr:sp macro="" textlink="">
      <xdr:nvSpPr>
        <xdr:cNvPr id="127" name="テキスト ボックス 126"/>
        <xdr:cNvSpPr txBox="1"/>
      </xdr:nvSpPr>
      <xdr:spPr>
        <a:xfrm>
          <a:off x="15290800" y="269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152146</xdr:rowOff>
    </xdr:from>
    <xdr:to>
      <xdr:col>73</xdr:col>
      <xdr:colOff>180975</xdr:colOff>
      <xdr:row>17</xdr:row>
      <xdr:rowOff>161290</xdr:rowOff>
    </xdr:to>
    <xdr:cxnSp macro="">
      <xdr:nvCxnSpPr>
        <xdr:cNvPr id="128" name="直線コネクタ 127"/>
        <xdr:cNvCxnSpPr/>
      </xdr:nvCxnSpPr>
      <xdr:spPr>
        <a:xfrm>
          <a:off x="13893800" y="30667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140208</xdr:rowOff>
    </xdr:from>
    <xdr:to>
      <xdr:col>74</xdr:col>
      <xdr:colOff>31750</xdr:colOff>
      <xdr:row>17</xdr:row>
      <xdr:rowOff>70358</xdr:rowOff>
    </xdr:to>
    <xdr:sp macro="" textlink="">
      <xdr:nvSpPr>
        <xdr:cNvPr id="129" name="フローチャート: 判断 128"/>
        <xdr:cNvSpPr/>
      </xdr:nvSpPr>
      <xdr:spPr>
        <a:xfrm>
          <a:off x="14732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80535</xdr:rowOff>
    </xdr:from>
    <xdr:ext cx="762000" cy="259045"/>
    <xdr:sp macro="" textlink="">
      <xdr:nvSpPr>
        <xdr:cNvPr id="130" name="テキスト ボックス 129"/>
        <xdr:cNvSpPr txBox="1"/>
      </xdr:nvSpPr>
      <xdr:spPr>
        <a:xfrm>
          <a:off x="14401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152146</xdr:rowOff>
    </xdr:to>
    <xdr:cxnSp macro="">
      <xdr:nvCxnSpPr>
        <xdr:cNvPr id="131" name="直線コネクタ 130"/>
        <xdr:cNvCxnSpPr/>
      </xdr:nvCxnSpPr>
      <xdr:spPr>
        <a:xfrm>
          <a:off x="13004800" y="296164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144780</xdr:rowOff>
    </xdr:from>
    <xdr:to>
      <xdr:col>69</xdr:col>
      <xdr:colOff>142875</xdr:colOff>
      <xdr:row>17</xdr:row>
      <xdr:rowOff>74930</xdr:rowOff>
    </xdr:to>
    <xdr:sp macro="" textlink="">
      <xdr:nvSpPr>
        <xdr:cNvPr id="132" name="フローチャート: 判断 131"/>
        <xdr:cNvSpPr/>
      </xdr:nvSpPr>
      <xdr:spPr>
        <a:xfrm>
          <a:off x="13843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85107</xdr:rowOff>
    </xdr:from>
    <xdr:ext cx="762000" cy="259045"/>
    <xdr:sp macro="" textlink="">
      <xdr:nvSpPr>
        <xdr:cNvPr id="133" name="テキスト ボックス 132"/>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5" name="テキスト ボックス 134"/>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96774</xdr:rowOff>
    </xdr:from>
    <xdr:to>
      <xdr:col>82</xdr:col>
      <xdr:colOff>158750</xdr:colOff>
      <xdr:row>18</xdr:row>
      <xdr:rowOff>26924</xdr:rowOff>
    </xdr:to>
    <xdr:sp macro="" textlink="">
      <xdr:nvSpPr>
        <xdr:cNvPr id="141" name="楕円 140"/>
        <xdr:cNvSpPr/>
      </xdr:nvSpPr>
      <xdr:spPr>
        <a:xfrm>
          <a:off x="164592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68851</xdr:rowOff>
    </xdr:from>
    <xdr:ext cx="762000" cy="259045"/>
    <xdr:sp macro="" textlink="">
      <xdr:nvSpPr>
        <xdr:cNvPr id="142" name="物件費該当値テキスト"/>
        <xdr:cNvSpPr txBox="1"/>
      </xdr:nvSpPr>
      <xdr:spPr>
        <a:xfrm>
          <a:off x="165989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124206</xdr:rowOff>
    </xdr:from>
    <xdr:to>
      <xdr:col>78</xdr:col>
      <xdr:colOff>120650</xdr:colOff>
      <xdr:row>18</xdr:row>
      <xdr:rowOff>54356</xdr:rowOff>
    </xdr:to>
    <xdr:sp macro="" textlink="">
      <xdr:nvSpPr>
        <xdr:cNvPr id="143" name="楕円 142"/>
        <xdr:cNvSpPr/>
      </xdr:nvSpPr>
      <xdr:spPr>
        <a:xfrm>
          <a:off x="15621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39133</xdr:rowOff>
    </xdr:from>
    <xdr:ext cx="736600" cy="259045"/>
    <xdr:sp macro="" textlink="">
      <xdr:nvSpPr>
        <xdr:cNvPr id="144" name="テキスト ボックス 143"/>
        <xdr:cNvSpPr txBox="1"/>
      </xdr:nvSpPr>
      <xdr:spPr>
        <a:xfrm>
          <a:off x="15290800" y="312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5" name="楕円 144"/>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46" name="テキスト ボックス 145"/>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101346</xdr:rowOff>
    </xdr:from>
    <xdr:to>
      <xdr:col>69</xdr:col>
      <xdr:colOff>142875</xdr:colOff>
      <xdr:row>18</xdr:row>
      <xdr:rowOff>31496</xdr:rowOff>
    </xdr:to>
    <xdr:sp macro="" textlink="">
      <xdr:nvSpPr>
        <xdr:cNvPr id="147" name="楕円 146"/>
        <xdr:cNvSpPr/>
      </xdr:nvSpPr>
      <xdr:spPr>
        <a:xfrm>
          <a:off x="13843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16273</xdr:rowOff>
    </xdr:from>
    <xdr:ext cx="762000" cy="259045"/>
    <xdr:sp macro="" textlink="">
      <xdr:nvSpPr>
        <xdr:cNvPr id="148" name="テキスト ボックス 147"/>
        <xdr:cNvSpPr txBox="1"/>
      </xdr:nvSpPr>
      <xdr:spPr>
        <a:xfrm>
          <a:off x="13512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49" name="楕円 148"/>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50" name="テキスト ボックス 149"/>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乳幼児や子どもの数が全体的に少ないため、類似団体平均よりも下回り、人数の変化がないため前年度同水準になっている。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37193</xdr:rowOff>
    </xdr:from>
    <xdr:to>
      <xdr:col>24</xdr:col>
      <xdr:colOff>25400</xdr:colOff>
      <xdr:row>53</xdr:row>
      <xdr:rowOff>37193</xdr:rowOff>
    </xdr:to>
    <xdr:cxnSp macro="">
      <xdr:nvCxnSpPr>
        <xdr:cNvPr id="184" name="直線コネクタ 183"/>
        <xdr:cNvCxnSpPr/>
      </xdr:nvCxnSpPr>
      <xdr:spPr>
        <a:xfrm>
          <a:off x="3987800" y="9124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37193</xdr:rowOff>
    </xdr:from>
    <xdr:to>
      <xdr:col>19</xdr:col>
      <xdr:colOff>187325</xdr:colOff>
      <xdr:row>53</xdr:row>
      <xdr:rowOff>37193</xdr:rowOff>
    </xdr:to>
    <xdr:cxnSp macro="">
      <xdr:nvCxnSpPr>
        <xdr:cNvPr id="187" name="直線コネクタ 186"/>
        <xdr:cNvCxnSpPr/>
      </xdr:nvCxnSpPr>
      <xdr:spPr>
        <a:xfrm>
          <a:off x="3098800" y="9124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20865</xdr:rowOff>
    </xdr:from>
    <xdr:to>
      <xdr:col>15</xdr:col>
      <xdr:colOff>98425</xdr:colOff>
      <xdr:row>53</xdr:row>
      <xdr:rowOff>37193</xdr:rowOff>
    </xdr:to>
    <xdr:cxnSp macro="">
      <xdr:nvCxnSpPr>
        <xdr:cNvPr id="190" name="直線コネクタ 189"/>
        <xdr:cNvCxnSpPr/>
      </xdr:nvCxnSpPr>
      <xdr:spPr>
        <a:xfrm>
          <a:off x="2209800" y="91077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157843</xdr:rowOff>
    </xdr:from>
    <xdr:to>
      <xdr:col>15</xdr:col>
      <xdr:colOff>149225</xdr:colOff>
      <xdr:row>55</xdr:row>
      <xdr:rowOff>87993</xdr:rowOff>
    </xdr:to>
    <xdr:sp macro="" textlink="">
      <xdr:nvSpPr>
        <xdr:cNvPr id="191" name="フローチャート: 判断 190"/>
        <xdr:cNvSpPr/>
      </xdr:nvSpPr>
      <xdr:spPr>
        <a:xfrm>
          <a:off x="3048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72770</xdr:rowOff>
    </xdr:from>
    <xdr:ext cx="762000" cy="259045"/>
    <xdr:sp macro="" textlink="">
      <xdr:nvSpPr>
        <xdr:cNvPr id="192" name="テキスト ボックス 191"/>
        <xdr:cNvSpPr txBox="1"/>
      </xdr:nvSpPr>
      <xdr:spPr>
        <a:xfrm>
          <a:off x="2717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20865</xdr:rowOff>
    </xdr:from>
    <xdr:to>
      <xdr:col>11</xdr:col>
      <xdr:colOff>9525</xdr:colOff>
      <xdr:row>53</xdr:row>
      <xdr:rowOff>20865</xdr:rowOff>
    </xdr:to>
    <xdr:cxnSp macro="">
      <xdr:nvCxnSpPr>
        <xdr:cNvPr id="193" name="直線コネクタ 192"/>
        <xdr:cNvCxnSpPr/>
      </xdr:nvCxnSpPr>
      <xdr:spPr>
        <a:xfrm>
          <a:off x="1320800" y="9107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4" name="フローチャート: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5" name="テキスト ボックス 194"/>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196" name="フローチャート: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40112</xdr:rowOff>
    </xdr:from>
    <xdr:ext cx="762000" cy="259045"/>
    <xdr:sp macro="" textlink="">
      <xdr:nvSpPr>
        <xdr:cNvPr id="197" name="テキスト ボックス 19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157843</xdr:rowOff>
    </xdr:from>
    <xdr:to>
      <xdr:col>24</xdr:col>
      <xdr:colOff>76200</xdr:colOff>
      <xdr:row>53</xdr:row>
      <xdr:rowOff>87993</xdr:rowOff>
    </xdr:to>
    <xdr:sp macro="" textlink="">
      <xdr:nvSpPr>
        <xdr:cNvPr id="203" name="楕円 202"/>
        <xdr:cNvSpPr/>
      </xdr:nvSpPr>
      <xdr:spPr>
        <a:xfrm>
          <a:off x="47752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66420</xdr:rowOff>
    </xdr:from>
    <xdr:ext cx="762000" cy="259045"/>
    <xdr:sp macro="" textlink="">
      <xdr:nvSpPr>
        <xdr:cNvPr id="204" name="扶助費該当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157843</xdr:rowOff>
    </xdr:from>
    <xdr:to>
      <xdr:col>20</xdr:col>
      <xdr:colOff>38100</xdr:colOff>
      <xdr:row>53</xdr:row>
      <xdr:rowOff>87993</xdr:rowOff>
    </xdr:to>
    <xdr:sp macro="" textlink="">
      <xdr:nvSpPr>
        <xdr:cNvPr id="205" name="楕円 204"/>
        <xdr:cNvSpPr/>
      </xdr:nvSpPr>
      <xdr:spPr>
        <a:xfrm>
          <a:off x="3937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98170</xdr:rowOff>
    </xdr:from>
    <xdr:ext cx="736600" cy="259045"/>
    <xdr:sp macro="" textlink="">
      <xdr:nvSpPr>
        <xdr:cNvPr id="206" name="テキスト ボックス 205"/>
        <xdr:cNvSpPr txBox="1"/>
      </xdr:nvSpPr>
      <xdr:spPr>
        <a:xfrm>
          <a:off x="3606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157843</xdr:rowOff>
    </xdr:from>
    <xdr:to>
      <xdr:col>15</xdr:col>
      <xdr:colOff>149225</xdr:colOff>
      <xdr:row>53</xdr:row>
      <xdr:rowOff>87993</xdr:rowOff>
    </xdr:to>
    <xdr:sp macro="" textlink="">
      <xdr:nvSpPr>
        <xdr:cNvPr id="207" name="楕円 206"/>
        <xdr:cNvSpPr/>
      </xdr:nvSpPr>
      <xdr:spPr>
        <a:xfrm>
          <a:off x="3048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98170</xdr:rowOff>
    </xdr:from>
    <xdr:ext cx="762000" cy="259045"/>
    <xdr:sp macro="" textlink="">
      <xdr:nvSpPr>
        <xdr:cNvPr id="208" name="テキスト ボックス 207"/>
        <xdr:cNvSpPr txBox="1"/>
      </xdr:nvSpPr>
      <xdr:spPr>
        <a:xfrm>
          <a:off x="2717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141515</xdr:rowOff>
    </xdr:from>
    <xdr:to>
      <xdr:col>11</xdr:col>
      <xdr:colOff>60325</xdr:colOff>
      <xdr:row>53</xdr:row>
      <xdr:rowOff>71665</xdr:rowOff>
    </xdr:to>
    <xdr:sp macro="" textlink="">
      <xdr:nvSpPr>
        <xdr:cNvPr id="209" name="楕円 208"/>
        <xdr:cNvSpPr/>
      </xdr:nvSpPr>
      <xdr:spPr>
        <a:xfrm>
          <a:off x="2159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81842</xdr:rowOff>
    </xdr:from>
    <xdr:ext cx="762000" cy="259045"/>
    <xdr:sp macro="" textlink="">
      <xdr:nvSpPr>
        <xdr:cNvPr id="210" name="テキスト ボックス 209"/>
        <xdr:cNvSpPr txBox="1"/>
      </xdr:nvSpPr>
      <xdr:spPr>
        <a:xfrm>
          <a:off x="1828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141515</xdr:rowOff>
    </xdr:from>
    <xdr:to>
      <xdr:col>6</xdr:col>
      <xdr:colOff>171450</xdr:colOff>
      <xdr:row>53</xdr:row>
      <xdr:rowOff>71665</xdr:rowOff>
    </xdr:to>
    <xdr:sp macro="" textlink="">
      <xdr:nvSpPr>
        <xdr:cNvPr id="211" name="楕円 210"/>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81842</xdr:rowOff>
    </xdr:from>
    <xdr:ext cx="762000" cy="259045"/>
    <xdr:sp macro="" textlink="">
      <xdr:nvSpPr>
        <xdr:cNvPr id="212" name="テキスト ボックス 211"/>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下回っているのは、繰出金の減少が主な要因である。減少した主な理由として、前年度と比較し、簡易水道事業等の事業費減のため、公営企業会計への繰出金が減少したことによ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58</xdr:row>
      <xdr:rowOff>149860</xdr:rowOff>
    </xdr:to>
    <xdr:cxnSp macro="">
      <xdr:nvCxnSpPr>
        <xdr:cNvPr id="244" name="直線コネクタ 243"/>
        <xdr:cNvCxnSpPr/>
      </xdr:nvCxnSpPr>
      <xdr:spPr>
        <a:xfrm flipV="1">
          <a:off x="15671800" y="9743440"/>
          <a:ext cx="8382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5"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58</xdr:row>
      <xdr:rowOff>149860</xdr:rowOff>
    </xdr:to>
    <xdr:cxnSp macro="">
      <xdr:nvCxnSpPr>
        <xdr:cNvPr id="247" name="直線コネクタ 246"/>
        <xdr:cNvCxnSpPr/>
      </xdr:nvCxnSpPr>
      <xdr:spPr>
        <a:xfrm>
          <a:off x="14782800" y="963676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20337</xdr:rowOff>
    </xdr:from>
    <xdr:ext cx="736600" cy="259045"/>
    <xdr:sp macro="" textlink="">
      <xdr:nvSpPr>
        <xdr:cNvPr id="249" name="テキスト ボックス 248"/>
        <xdr:cNvSpPr txBox="1"/>
      </xdr:nvSpPr>
      <xdr:spPr>
        <a:xfrm>
          <a:off x="15290800" y="96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57</xdr:row>
      <xdr:rowOff>31750</xdr:rowOff>
    </xdr:to>
    <xdr:cxnSp macro="">
      <xdr:nvCxnSpPr>
        <xdr:cNvPr id="250" name="直線コネクタ 249"/>
        <xdr:cNvCxnSpPr/>
      </xdr:nvCxnSpPr>
      <xdr:spPr>
        <a:xfrm flipV="1">
          <a:off x="13893800" y="96367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72390</xdr:rowOff>
    </xdr:from>
    <xdr:to>
      <xdr:col>74</xdr:col>
      <xdr:colOff>31750</xdr:colOff>
      <xdr:row>58</xdr:row>
      <xdr:rowOff>2540</xdr:rowOff>
    </xdr:to>
    <xdr:sp macro="" textlink="">
      <xdr:nvSpPr>
        <xdr:cNvPr id="251" name="フローチャート: 判断 250"/>
        <xdr:cNvSpPr/>
      </xdr:nvSpPr>
      <xdr:spPr>
        <a:xfrm>
          <a:off x="14732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52" name="テキスト ボックス 251"/>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57</xdr:row>
      <xdr:rowOff>31750</xdr:rowOff>
    </xdr:to>
    <xdr:cxnSp macro="">
      <xdr:nvCxnSpPr>
        <xdr:cNvPr id="253" name="直線コネクタ 252"/>
        <xdr:cNvCxnSpPr/>
      </xdr:nvCxnSpPr>
      <xdr:spPr>
        <a:xfrm>
          <a:off x="13004800" y="96291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54" name="フローチャート: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55" name="テキスト ボックス 254"/>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63" name="楕円 262"/>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107967</xdr:rowOff>
    </xdr:from>
    <xdr:ext cx="762000" cy="259045"/>
    <xdr:sp macro="" textlink="">
      <xdr:nvSpPr>
        <xdr:cNvPr id="264" name="その他該当値テキスト"/>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99060</xdr:rowOff>
    </xdr:from>
    <xdr:to>
      <xdr:col>78</xdr:col>
      <xdr:colOff>120650</xdr:colOff>
      <xdr:row>59</xdr:row>
      <xdr:rowOff>29210</xdr:rowOff>
    </xdr:to>
    <xdr:sp macro="" textlink="">
      <xdr:nvSpPr>
        <xdr:cNvPr id="265" name="楕円 264"/>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13987</xdr:rowOff>
    </xdr:from>
    <xdr:ext cx="736600" cy="259045"/>
    <xdr:sp macro="" textlink="">
      <xdr:nvSpPr>
        <xdr:cNvPr id="266" name="テキスト ボックス 265"/>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67" name="楕円 266"/>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68" name="テキスト ボックス 267"/>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69" name="楕円 268"/>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70" name="テキスト ボックス 269"/>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71" name="楕円 270"/>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72" name="テキスト ボックス 271"/>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平成２８年度と比較し、平成２９年度において補助費等の経常収支比率が４．３ポイント増加しているのは、奈良県広域消防組合に掛かる負担金等が増加したためである。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今後も適宜補助費を見直し、経常経費の抑制に努めていく。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133858</xdr:rowOff>
    </xdr:from>
    <xdr:to>
      <xdr:col>82</xdr:col>
      <xdr:colOff>107950</xdr:colOff>
      <xdr:row>36</xdr:row>
      <xdr:rowOff>159004</xdr:rowOff>
    </xdr:to>
    <xdr:cxnSp macro="">
      <xdr:nvCxnSpPr>
        <xdr:cNvPr id="302" name="直線コネクタ 301"/>
        <xdr:cNvCxnSpPr/>
      </xdr:nvCxnSpPr>
      <xdr:spPr>
        <a:xfrm>
          <a:off x="15671800" y="6134608"/>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89425</xdr:rowOff>
    </xdr:from>
    <xdr:ext cx="762000" cy="259045"/>
    <xdr:sp macro="" textlink="">
      <xdr:nvSpPr>
        <xdr:cNvPr id="303"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133858</xdr:rowOff>
    </xdr:from>
    <xdr:to>
      <xdr:col>78</xdr:col>
      <xdr:colOff>69850</xdr:colOff>
      <xdr:row>36</xdr:row>
      <xdr:rowOff>8128</xdr:rowOff>
    </xdr:to>
    <xdr:cxnSp macro="">
      <xdr:nvCxnSpPr>
        <xdr:cNvPr id="305" name="直線コネクタ 304"/>
        <xdr:cNvCxnSpPr/>
      </xdr:nvCxnSpPr>
      <xdr:spPr>
        <a:xfrm flipV="1">
          <a:off x="14782800" y="61346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07" name="テキスト ボックス 306"/>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85852</xdr:rowOff>
    </xdr:from>
    <xdr:to>
      <xdr:col>73</xdr:col>
      <xdr:colOff>180975</xdr:colOff>
      <xdr:row>36</xdr:row>
      <xdr:rowOff>8128</xdr:rowOff>
    </xdr:to>
    <xdr:cxnSp macro="">
      <xdr:nvCxnSpPr>
        <xdr:cNvPr id="308" name="直線コネクタ 307"/>
        <xdr:cNvCxnSpPr/>
      </xdr:nvCxnSpPr>
      <xdr:spPr>
        <a:xfrm>
          <a:off x="13893800" y="5915152"/>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09" name="フローチャート: 判断 30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0" name="テキスト ボックス 309"/>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161290</xdr:rowOff>
    </xdr:from>
    <xdr:to>
      <xdr:col>69</xdr:col>
      <xdr:colOff>92075</xdr:colOff>
      <xdr:row>34</xdr:row>
      <xdr:rowOff>85852</xdr:rowOff>
    </xdr:to>
    <xdr:cxnSp macro="">
      <xdr:nvCxnSpPr>
        <xdr:cNvPr id="311" name="直線コネクタ 310"/>
        <xdr:cNvCxnSpPr/>
      </xdr:nvCxnSpPr>
      <xdr:spPr>
        <a:xfrm>
          <a:off x="13004800" y="581914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2" name="フローチャート: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3" name="テキスト ボックス 312"/>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4" name="フローチャート: 判断 313"/>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5" name="テキスト ボックス 314"/>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21" name="楕円 320"/>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124731</xdr:rowOff>
    </xdr:from>
    <xdr:ext cx="762000" cy="259045"/>
    <xdr:sp macro="" textlink="">
      <xdr:nvSpPr>
        <xdr:cNvPr id="322" name="補助費等該当値テキスト"/>
        <xdr:cNvSpPr txBox="1"/>
      </xdr:nvSpPr>
      <xdr:spPr>
        <a:xfrm>
          <a:off x="16598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83058</xdr:rowOff>
    </xdr:from>
    <xdr:to>
      <xdr:col>78</xdr:col>
      <xdr:colOff>120650</xdr:colOff>
      <xdr:row>36</xdr:row>
      <xdr:rowOff>13208</xdr:rowOff>
    </xdr:to>
    <xdr:sp macro="" textlink="">
      <xdr:nvSpPr>
        <xdr:cNvPr id="323" name="楕円 322"/>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23385</xdr:rowOff>
    </xdr:from>
    <xdr:ext cx="736600" cy="259045"/>
    <xdr:sp macro="" textlink="">
      <xdr:nvSpPr>
        <xdr:cNvPr id="324" name="テキスト ボックス 323"/>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25" name="楕円 324"/>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26" name="テキスト ボックス 325"/>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35052</xdr:rowOff>
    </xdr:from>
    <xdr:to>
      <xdr:col>69</xdr:col>
      <xdr:colOff>142875</xdr:colOff>
      <xdr:row>34</xdr:row>
      <xdr:rowOff>136652</xdr:rowOff>
    </xdr:to>
    <xdr:sp macro="" textlink="">
      <xdr:nvSpPr>
        <xdr:cNvPr id="327" name="楕円 326"/>
        <xdr:cNvSpPr/>
      </xdr:nvSpPr>
      <xdr:spPr>
        <a:xfrm>
          <a:off x="13843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146829</xdr:rowOff>
    </xdr:from>
    <xdr:ext cx="762000" cy="259045"/>
    <xdr:sp macro="" textlink="">
      <xdr:nvSpPr>
        <xdr:cNvPr id="328" name="テキスト ボックス 327"/>
        <xdr:cNvSpPr txBox="1"/>
      </xdr:nvSpPr>
      <xdr:spPr>
        <a:xfrm>
          <a:off x="13512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110490</xdr:rowOff>
    </xdr:from>
    <xdr:to>
      <xdr:col>65</xdr:col>
      <xdr:colOff>53975</xdr:colOff>
      <xdr:row>34</xdr:row>
      <xdr:rowOff>40640</xdr:rowOff>
    </xdr:to>
    <xdr:sp macro="" textlink="">
      <xdr:nvSpPr>
        <xdr:cNvPr id="329" name="楕円 328"/>
        <xdr:cNvSpPr/>
      </xdr:nvSpPr>
      <xdr:spPr>
        <a:xfrm>
          <a:off x="12954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50817</xdr:rowOff>
    </xdr:from>
    <xdr:ext cx="762000" cy="259045"/>
    <xdr:sp macro="" textlink="">
      <xdr:nvSpPr>
        <xdr:cNvPr id="330" name="テキスト ボックス 329"/>
        <xdr:cNvSpPr txBox="1"/>
      </xdr:nvSpPr>
      <xdr:spPr>
        <a:xfrm>
          <a:off x="12623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平成２９年度では依然として類似団体平均よりも１２．３ポイント上回っており、前年度と比較し、３．５ポイント増加したのは、新たに過疎対策事業債等の村債の償還が開始したためである。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81280</xdr:rowOff>
    </xdr:from>
    <xdr:to>
      <xdr:col>24</xdr:col>
      <xdr:colOff>25400</xdr:colOff>
      <xdr:row>80</xdr:row>
      <xdr:rowOff>5080</xdr:rowOff>
    </xdr:to>
    <xdr:cxnSp macro="">
      <xdr:nvCxnSpPr>
        <xdr:cNvPr id="362" name="直線コネクタ 361"/>
        <xdr:cNvCxnSpPr/>
      </xdr:nvCxnSpPr>
      <xdr:spPr>
        <a:xfrm>
          <a:off x="3987800" y="1362583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16527</xdr:rowOff>
    </xdr:from>
    <xdr:ext cx="762000" cy="259045"/>
    <xdr:sp macro="" textlink="">
      <xdr:nvSpPr>
        <xdr:cNvPr id="363" name="公債費平均値テキスト"/>
        <xdr:cNvSpPr txBox="1"/>
      </xdr:nvSpPr>
      <xdr:spPr>
        <a:xfrm>
          <a:off x="4914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81280</xdr:rowOff>
    </xdr:from>
    <xdr:to>
      <xdr:col>19</xdr:col>
      <xdr:colOff>187325</xdr:colOff>
      <xdr:row>79</xdr:row>
      <xdr:rowOff>146050</xdr:rowOff>
    </xdr:to>
    <xdr:cxnSp macro="">
      <xdr:nvCxnSpPr>
        <xdr:cNvPr id="365" name="直線コネクタ 364"/>
        <xdr:cNvCxnSpPr/>
      </xdr:nvCxnSpPr>
      <xdr:spPr>
        <a:xfrm flipV="1">
          <a:off x="3098800" y="136258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66057</xdr:rowOff>
    </xdr:from>
    <xdr:ext cx="736600" cy="259045"/>
    <xdr:sp macro="" textlink="">
      <xdr:nvSpPr>
        <xdr:cNvPr id="367" name="テキスト ボックス 366"/>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146050</xdr:rowOff>
    </xdr:from>
    <xdr:to>
      <xdr:col>15</xdr:col>
      <xdr:colOff>98425</xdr:colOff>
      <xdr:row>80</xdr:row>
      <xdr:rowOff>85089</xdr:rowOff>
    </xdr:to>
    <xdr:cxnSp macro="">
      <xdr:nvCxnSpPr>
        <xdr:cNvPr id="368" name="直線コネクタ 367"/>
        <xdr:cNvCxnSpPr/>
      </xdr:nvCxnSpPr>
      <xdr:spPr>
        <a:xfrm flipV="1">
          <a:off x="2209800" y="1369060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69" name="フローチャート: 判断 368"/>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0" name="テキスト ボックス 369"/>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88900</xdr:rowOff>
    </xdr:from>
    <xdr:to>
      <xdr:col>11</xdr:col>
      <xdr:colOff>9525</xdr:colOff>
      <xdr:row>80</xdr:row>
      <xdr:rowOff>85089</xdr:rowOff>
    </xdr:to>
    <xdr:cxnSp macro="">
      <xdr:nvCxnSpPr>
        <xdr:cNvPr id="371" name="直線コネクタ 370"/>
        <xdr:cNvCxnSpPr/>
      </xdr:nvCxnSpPr>
      <xdr:spPr>
        <a:xfrm>
          <a:off x="1320800" y="1363345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2" name="フローチャート: 判断 371"/>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3" name="テキスト ボックス 372"/>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4" name="フローチャート: 判断 373"/>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5" name="テキスト ボックス 374"/>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125730</xdr:rowOff>
    </xdr:from>
    <xdr:to>
      <xdr:col>24</xdr:col>
      <xdr:colOff>76200</xdr:colOff>
      <xdr:row>80</xdr:row>
      <xdr:rowOff>55880</xdr:rowOff>
    </xdr:to>
    <xdr:sp macro="" textlink="">
      <xdr:nvSpPr>
        <xdr:cNvPr id="381" name="楕円 380"/>
        <xdr:cNvSpPr/>
      </xdr:nvSpPr>
      <xdr:spPr>
        <a:xfrm>
          <a:off x="47752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97807</xdr:rowOff>
    </xdr:from>
    <xdr:ext cx="762000" cy="259045"/>
    <xdr:sp macro="" textlink="">
      <xdr:nvSpPr>
        <xdr:cNvPr id="382" name="公債費該当値テキスト"/>
        <xdr:cNvSpPr txBox="1"/>
      </xdr:nvSpPr>
      <xdr:spPr>
        <a:xfrm>
          <a:off x="49149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30480</xdr:rowOff>
    </xdr:from>
    <xdr:to>
      <xdr:col>20</xdr:col>
      <xdr:colOff>38100</xdr:colOff>
      <xdr:row>79</xdr:row>
      <xdr:rowOff>132080</xdr:rowOff>
    </xdr:to>
    <xdr:sp macro="" textlink="">
      <xdr:nvSpPr>
        <xdr:cNvPr id="383" name="楕円 382"/>
        <xdr:cNvSpPr/>
      </xdr:nvSpPr>
      <xdr:spPr>
        <a:xfrm>
          <a:off x="3937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116857</xdr:rowOff>
    </xdr:from>
    <xdr:ext cx="736600" cy="259045"/>
    <xdr:sp macro="" textlink="">
      <xdr:nvSpPr>
        <xdr:cNvPr id="384" name="テキスト ボックス 383"/>
        <xdr:cNvSpPr txBox="1"/>
      </xdr:nvSpPr>
      <xdr:spPr>
        <a:xfrm>
          <a:off x="3606800" y="13661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95250</xdr:rowOff>
    </xdr:from>
    <xdr:to>
      <xdr:col>15</xdr:col>
      <xdr:colOff>149225</xdr:colOff>
      <xdr:row>80</xdr:row>
      <xdr:rowOff>25400</xdr:rowOff>
    </xdr:to>
    <xdr:sp macro="" textlink="">
      <xdr:nvSpPr>
        <xdr:cNvPr id="385" name="楕円 384"/>
        <xdr:cNvSpPr/>
      </xdr:nvSpPr>
      <xdr:spPr>
        <a:xfrm>
          <a:off x="3048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10177</xdr:rowOff>
    </xdr:from>
    <xdr:ext cx="762000" cy="259045"/>
    <xdr:sp macro="" textlink="">
      <xdr:nvSpPr>
        <xdr:cNvPr id="386" name="テキスト ボックス 385"/>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34289</xdr:rowOff>
    </xdr:from>
    <xdr:to>
      <xdr:col>11</xdr:col>
      <xdr:colOff>60325</xdr:colOff>
      <xdr:row>80</xdr:row>
      <xdr:rowOff>135889</xdr:rowOff>
    </xdr:to>
    <xdr:sp macro="" textlink="">
      <xdr:nvSpPr>
        <xdr:cNvPr id="387" name="楕円 386"/>
        <xdr:cNvSpPr/>
      </xdr:nvSpPr>
      <xdr:spPr>
        <a:xfrm>
          <a:off x="21590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120666</xdr:rowOff>
    </xdr:from>
    <xdr:ext cx="762000" cy="259045"/>
    <xdr:sp macro="" textlink="">
      <xdr:nvSpPr>
        <xdr:cNvPr id="388" name="テキスト ボックス 387"/>
        <xdr:cNvSpPr txBox="1"/>
      </xdr:nvSpPr>
      <xdr:spPr>
        <a:xfrm>
          <a:off x="1828800" y="1383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38100</xdr:rowOff>
    </xdr:from>
    <xdr:to>
      <xdr:col>6</xdr:col>
      <xdr:colOff>171450</xdr:colOff>
      <xdr:row>79</xdr:row>
      <xdr:rowOff>139700</xdr:rowOff>
    </xdr:to>
    <xdr:sp macro="" textlink="">
      <xdr:nvSpPr>
        <xdr:cNvPr id="389" name="楕円 388"/>
        <xdr:cNvSpPr/>
      </xdr:nvSpPr>
      <xdr:spPr>
        <a:xfrm>
          <a:off x="1270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124477</xdr:rowOff>
    </xdr:from>
    <xdr:ext cx="762000" cy="259045"/>
    <xdr:sp macro="" textlink="">
      <xdr:nvSpPr>
        <xdr:cNvPr id="390" name="テキスト ボックス 389"/>
        <xdr:cNvSpPr txBox="1"/>
      </xdr:nvSpPr>
      <xdr:spPr>
        <a:xfrm>
          <a:off x="939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平成２８年度と比較し、平成２９年度において公債費以外の経常経費比率が３．４ポイント増加している主な要因は冬季における連日の積雪による村道等の雪寒対策費の増加（約２８，４２１千円増加の増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前年比：約５８％増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）、並びに奈良県広域消防組合負担金の増加（２０，６２０千円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前年比：約６２％増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）等によるもの。</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78</xdr:row>
      <xdr:rowOff>78014</xdr:rowOff>
    </xdr:to>
    <xdr:cxnSp macro="">
      <xdr:nvCxnSpPr>
        <xdr:cNvPr id="425" name="直線コネクタ 424"/>
        <xdr:cNvCxnSpPr/>
      </xdr:nvCxnSpPr>
      <xdr:spPr>
        <a:xfrm>
          <a:off x="15671800" y="13340080"/>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71482</xdr:rowOff>
    </xdr:from>
    <xdr:to>
      <xdr:col>78</xdr:col>
      <xdr:colOff>69850</xdr:colOff>
      <xdr:row>77</xdr:row>
      <xdr:rowOff>138430</xdr:rowOff>
    </xdr:to>
    <xdr:cxnSp macro="">
      <xdr:nvCxnSpPr>
        <xdr:cNvPr id="428" name="直線コネクタ 427"/>
        <xdr:cNvCxnSpPr/>
      </xdr:nvCxnSpPr>
      <xdr:spPr>
        <a:xfrm>
          <a:off x="14782800" y="13101682"/>
          <a:ext cx="889000" cy="23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0" name="テキスト ボックス 429"/>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25763</xdr:rowOff>
    </xdr:from>
    <xdr:to>
      <xdr:col>73</xdr:col>
      <xdr:colOff>180975</xdr:colOff>
      <xdr:row>76</xdr:row>
      <xdr:rowOff>71482</xdr:rowOff>
    </xdr:to>
    <xdr:cxnSp macro="">
      <xdr:nvCxnSpPr>
        <xdr:cNvPr id="431" name="直線コネクタ 430"/>
        <xdr:cNvCxnSpPr/>
      </xdr:nvCxnSpPr>
      <xdr:spPr>
        <a:xfrm>
          <a:off x="13893800" y="1305596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2" name="フローチャート: 判断 431"/>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3" name="テキスト ボックス 432"/>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158024</xdr:rowOff>
    </xdr:from>
    <xdr:to>
      <xdr:col>69</xdr:col>
      <xdr:colOff>92075</xdr:colOff>
      <xdr:row>76</xdr:row>
      <xdr:rowOff>25763</xdr:rowOff>
    </xdr:to>
    <xdr:cxnSp macro="">
      <xdr:nvCxnSpPr>
        <xdr:cNvPr id="434" name="直線コネクタ 433"/>
        <xdr:cNvCxnSpPr/>
      </xdr:nvCxnSpPr>
      <xdr:spPr>
        <a:xfrm>
          <a:off x="13004800" y="12673874"/>
          <a:ext cx="889000" cy="38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5" name="フローチャート: 判断 434"/>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6" name="テキスト ボックス 435"/>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7" name="フローチャート: 判断 436"/>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8" name="テキスト ボックス 437"/>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27214</xdr:rowOff>
    </xdr:from>
    <xdr:to>
      <xdr:col>82</xdr:col>
      <xdr:colOff>158750</xdr:colOff>
      <xdr:row>78</xdr:row>
      <xdr:rowOff>128814</xdr:rowOff>
    </xdr:to>
    <xdr:sp macro="" textlink="">
      <xdr:nvSpPr>
        <xdr:cNvPr id="444" name="楕円 443"/>
        <xdr:cNvSpPr/>
      </xdr:nvSpPr>
      <xdr:spPr>
        <a:xfrm>
          <a:off x="164592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170741</xdr:rowOff>
    </xdr:from>
    <xdr:ext cx="762000" cy="259045"/>
    <xdr:sp macro="" textlink="">
      <xdr:nvSpPr>
        <xdr:cNvPr id="445" name="公債費以外該当値テキスト"/>
        <xdr:cNvSpPr txBox="1"/>
      </xdr:nvSpPr>
      <xdr:spPr>
        <a:xfrm>
          <a:off x="165989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46" name="楕円 445"/>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47" name="テキスト ボックス 446"/>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20682</xdr:rowOff>
    </xdr:from>
    <xdr:to>
      <xdr:col>74</xdr:col>
      <xdr:colOff>31750</xdr:colOff>
      <xdr:row>76</xdr:row>
      <xdr:rowOff>122282</xdr:rowOff>
    </xdr:to>
    <xdr:sp macro="" textlink="">
      <xdr:nvSpPr>
        <xdr:cNvPr id="448" name="楕円 447"/>
        <xdr:cNvSpPr/>
      </xdr:nvSpPr>
      <xdr:spPr>
        <a:xfrm>
          <a:off x="14732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132460</xdr:rowOff>
    </xdr:from>
    <xdr:ext cx="762000" cy="259045"/>
    <xdr:sp macro="" textlink="">
      <xdr:nvSpPr>
        <xdr:cNvPr id="449" name="テキスト ボックス 448"/>
        <xdr:cNvSpPr txBox="1"/>
      </xdr:nvSpPr>
      <xdr:spPr>
        <a:xfrm>
          <a:off x="14401800" y="1281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146413</xdr:rowOff>
    </xdr:from>
    <xdr:to>
      <xdr:col>69</xdr:col>
      <xdr:colOff>142875</xdr:colOff>
      <xdr:row>76</xdr:row>
      <xdr:rowOff>76563</xdr:rowOff>
    </xdr:to>
    <xdr:sp macro="" textlink="">
      <xdr:nvSpPr>
        <xdr:cNvPr id="450" name="楕円 449"/>
        <xdr:cNvSpPr/>
      </xdr:nvSpPr>
      <xdr:spPr>
        <a:xfrm>
          <a:off x="13843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86740</xdr:rowOff>
    </xdr:from>
    <xdr:ext cx="762000" cy="259045"/>
    <xdr:sp macro="" textlink="">
      <xdr:nvSpPr>
        <xdr:cNvPr id="451" name="テキスト ボックス 450"/>
        <xdr:cNvSpPr txBox="1"/>
      </xdr:nvSpPr>
      <xdr:spPr>
        <a:xfrm>
          <a:off x="13512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107224</xdr:rowOff>
    </xdr:from>
    <xdr:to>
      <xdr:col>65</xdr:col>
      <xdr:colOff>53975</xdr:colOff>
      <xdr:row>74</xdr:row>
      <xdr:rowOff>37374</xdr:rowOff>
    </xdr:to>
    <xdr:sp macro="" textlink="">
      <xdr:nvSpPr>
        <xdr:cNvPr id="452" name="楕円 451"/>
        <xdr:cNvSpPr/>
      </xdr:nvSpPr>
      <xdr:spPr>
        <a:xfrm>
          <a:off x="12954000" y="126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47551</xdr:rowOff>
    </xdr:from>
    <xdr:ext cx="762000" cy="259045"/>
    <xdr:sp macro="" textlink="">
      <xdr:nvSpPr>
        <xdr:cNvPr id="453" name="テキスト ボックス 452"/>
        <xdr:cNvSpPr txBox="1"/>
      </xdr:nvSpPr>
      <xdr:spPr>
        <a:xfrm>
          <a:off x="12623800" y="123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120037</xdr:rowOff>
    </xdr:from>
    <xdr:to>
      <xdr:col>29</xdr:col>
      <xdr:colOff>127000</xdr:colOff>
      <xdr:row>14</xdr:row>
      <xdr:rowOff>77225</xdr:rowOff>
    </xdr:to>
    <xdr:cxnSp macro="">
      <xdr:nvCxnSpPr>
        <xdr:cNvPr id="51" name="直線コネクタ 50"/>
        <xdr:cNvCxnSpPr/>
      </xdr:nvCxnSpPr>
      <xdr:spPr bwMode="auto">
        <a:xfrm flipV="1">
          <a:off x="5003800" y="2396512"/>
          <a:ext cx="647700" cy="128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131361</xdr:rowOff>
    </xdr:from>
    <xdr:ext cx="762000" cy="259045"/>
    <xdr:sp macro="" textlink="">
      <xdr:nvSpPr>
        <xdr:cNvPr id="52" name="人口1人当たり決算額の推移平均値テキスト130"/>
        <xdr:cNvSpPr txBox="1"/>
      </xdr:nvSpPr>
      <xdr:spPr>
        <a:xfrm>
          <a:off x="5740400" y="309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168696</xdr:rowOff>
    </xdr:from>
    <xdr:to>
      <xdr:col>26</xdr:col>
      <xdr:colOff>50800</xdr:colOff>
      <xdr:row>14</xdr:row>
      <xdr:rowOff>77225</xdr:rowOff>
    </xdr:to>
    <xdr:cxnSp macro="">
      <xdr:nvCxnSpPr>
        <xdr:cNvPr id="54" name="直線コネクタ 53"/>
        <xdr:cNvCxnSpPr/>
      </xdr:nvCxnSpPr>
      <xdr:spPr bwMode="auto">
        <a:xfrm>
          <a:off x="4305300" y="2445171"/>
          <a:ext cx="698500" cy="79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82251</xdr:rowOff>
    </xdr:from>
    <xdr:ext cx="736600" cy="259045"/>
    <xdr:sp macro="" textlink="">
      <xdr:nvSpPr>
        <xdr:cNvPr id="56" name="テキスト ボックス 55"/>
        <xdr:cNvSpPr txBox="1"/>
      </xdr:nvSpPr>
      <xdr:spPr>
        <a:xfrm>
          <a:off x="4622800" y="321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168696</xdr:rowOff>
    </xdr:from>
    <xdr:to>
      <xdr:col>22</xdr:col>
      <xdr:colOff>114300</xdr:colOff>
      <xdr:row>14</xdr:row>
      <xdr:rowOff>146796</xdr:rowOff>
    </xdr:to>
    <xdr:cxnSp macro="">
      <xdr:nvCxnSpPr>
        <xdr:cNvPr id="57" name="直線コネクタ 56"/>
        <xdr:cNvCxnSpPr/>
      </xdr:nvCxnSpPr>
      <xdr:spPr bwMode="auto">
        <a:xfrm flipV="1">
          <a:off x="3606800" y="2445171"/>
          <a:ext cx="698500" cy="149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45394</xdr:rowOff>
    </xdr:from>
    <xdr:to>
      <xdr:col>22</xdr:col>
      <xdr:colOff>165100</xdr:colOff>
      <xdr:row>18</xdr:row>
      <xdr:rowOff>146994</xdr:rowOff>
    </xdr:to>
    <xdr:sp macro="" textlink="">
      <xdr:nvSpPr>
        <xdr:cNvPr id="58" name="フローチャート: 判断 57"/>
        <xdr:cNvSpPr/>
      </xdr:nvSpPr>
      <xdr:spPr bwMode="auto">
        <a:xfrm>
          <a:off x="4254500" y="3179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131771</xdr:rowOff>
    </xdr:from>
    <xdr:ext cx="762000" cy="259045"/>
    <xdr:sp macro="" textlink="">
      <xdr:nvSpPr>
        <xdr:cNvPr id="59" name="テキスト ボックス 58"/>
        <xdr:cNvSpPr txBox="1"/>
      </xdr:nvSpPr>
      <xdr:spPr>
        <a:xfrm>
          <a:off x="3924300" y="326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146796</xdr:rowOff>
    </xdr:from>
    <xdr:to>
      <xdr:col>18</xdr:col>
      <xdr:colOff>177800</xdr:colOff>
      <xdr:row>15</xdr:row>
      <xdr:rowOff>7108</xdr:rowOff>
    </xdr:to>
    <xdr:cxnSp macro="">
      <xdr:nvCxnSpPr>
        <xdr:cNvPr id="60" name="直線コネクタ 59"/>
        <xdr:cNvCxnSpPr/>
      </xdr:nvCxnSpPr>
      <xdr:spPr bwMode="auto">
        <a:xfrm flipV="1">
          <a:off x="2908300" y="2594721"/>
          <a:ext cx="698500" cy="31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47091</xdr:rowOff>
    </xdr:from>
    <xdr:to>
      <xdr:col>19</xdr:col>
      <xdr:colOff>38100</xdr:colOff>
      <xdr:row>18</xdr:row>
      <xdr:rowOff>148691</xdr:rowOff>
    </xdr:to>
    <xdr:sp macro="" textlink="">
      <xdr:nvSpPr>
        <xdr:cNvPr id="61" name="フローチャート: 判断 60"/>
        <xdr:cNvSpPr/>
      </xdr:nvSpPr>
      <xdr:spPr bwMode="auto">
        <a:xfrm>
          <a:off x="3556000" y="3180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133468</xdr:rowOff>
    </xdr:from>
    <xdr:ext cx="762000" cy="259045"/>
    <xdr:sp macro="" textlink="">
      <xdr:nvSpPr>
        <xdr:cNvPr id="62" name="テキスト ボックス 61"/>
        <xdr:cNvSpPr txBox="1"/>
      </xdr:nvSpPr>
      <xdr:spPr>
        <a:xfrm>
          <a:off x="3225800" y="32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63244</xdr:rowOff>
    </xdr:from>
    <xdr:to>
      <xdr:col>15</xdr:col>
      <xdr:colOff>101600</xdr:colOff>
      <xdr:row>18</xdr:row>
      <xdr:rowOff>164844</xdr:rowOff>
    </xdr:to>
    <xdr:sp macro="" textlink="">
      <xdr:nvSpPr>
        <xdr:cNvPr id="63" name="フローチャート: 判断 62"/>
        <xdr:cNvSpPr/>
      </xdr:nvSpPr>
      <xdr:spPr bwMode="auto">
        <a:xfrm>
          <a:off x="2857500" y="3196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149621</xdr:rowOff>
    </xdr:from>
    <xdr:ext cx="762000" cy="259045"/>
    <xdr:sp macro="" textlink="">
      <xdr:nvSpPr>
        <xdr:cNvPr id="64" name="テキスト ボックス 63"/>
        <xdr:cNvSpPr txBox="1"/>
      </xdr:nvSpPr>
      <xdr:spPr>
        <a:xfrm>
          <a:off x="2527300" y="328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69237</xdr:rowOff>
    </xdr:from>
    <xdr:to>
      <xdr:col>29</xdr:col>
      <xdr:colOff>177800</xdr:colOff>
      <xdr:row>13</xdr:row>
      <xdr:rowOff>170837</xdr:rowOff>
    </xdr:to>
    <xdr:sp macro="" textlink="">
      <xdr:nvSpPr>
        <xdr:cNvPr id="70" name="楕円 69"/>
        <xdr:cNvSpPr/>
      </xdr:nvSpPr>
      <xdr:spPr bwMode="auto">
        <a:xfrm>
          <a:off x="5600700" y="2345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85764</xdr:rowOff>
    </xdr:from>
    <xdr:ext cx="762000" cy="259045"/>
    <xdr:sp macro="" textlink="">
      <xdr:nvSpPr>
        <xdr:cNvPr id="71" name="人口1人当たり決算額の推移該当値テキスト130"/>
        <xdr:cNvSpPr txBox="1"/>
      </xdr:nvSpPr>
      <xdr:spPr>
        <a:xfrm>
          <a:off x="5740400" y="219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26425</xdr:rowOff>
    </xdr:from>
    <xdr:to>
      <xdr:col>26</xdr:col>
      <xdr:colOff>101600</xdr:colOff>
      <xdr:row>14</xdr:row>
      <xdr:rowOff>128025</xdr:rowOff>
    </xdr:to>
    <xdr:sp macro="" textlink="">
      <xdr:nvSpPr>
        <xdr:cNvPr id="72" name="楕円 71"/>
        <xdr:cNvSpPr/>
      </xdr:nvSpPr>
      <xdr:spPr bwMode="auto">
        <a:xfrm>
          <a:off x="4953000" y="247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138202</xdr:rowOff>
    </xdr:from>
    <xdr:ext cx="736600" cy="259045"/>
    <xdr:sp macro="" textlink="">
      <xdr:nvSpPr>
        <xdr:cNvPr id="73" name="テキスト ボックス 72"/>
        <xdr:cNvSpPr txBox="1"/>
      </xdr:nvSpPr>
      <xdr:spPr>
        <a:xfrm>
          <a:off x="4622800" y="224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117896</xdr:rowOff>
    </xdr:from>
    <xdr:to>
      <xdr:col>22</xdr:col>
      <xdr:colOff>165100</xdr:colOff>
      <xdr:row>14</xdr:row>
      <xdr:rowOff>48046</xdr:rowOff>
    </xdr:to>
    <xdr:sp macro="" textlink="">
      <xdr:nvSpPr>
        <xdr:cNvPr id="74" name="楕円 73"/>
        <xdr:cNvSpPr/>
      </xdr:nvSpPr>
      <xdr:spPr bwMode="auto">
        <a:xfrm>
          <a:off x="4254500" y="2394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58223</xdr:rowOff>
    </xdr:from>
    <xdr:ext cx="762000" cy="259045"/>
    <xdr:sp macro="" textlink="">
      <xdr:nvSpPr>
        <xdr:cNvPr id="75" name="テキスト ボックス 74"/>
        <xdr:cNvSpPr txBox="1"/>
      </xdr:nvSpPr>
      <xdr:spPr>
        <a:xfrm>
          <a:off x="3924300" y="216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95996</xdr:rowOff>
    </xdr:from>
    <xdr:to>
      <xdr:col>19</xdr:col>
      <xdr:colOff>38100</xdr:colOff>
      <xdr:row>15</xdr:row>
      <xdr:rowOff>26146</xdr:rowOff>
    </xdr:to>
    <xdr:sp macro="" textlink="">
      <xdr:nvSpPr>
        <xdr:cNvPr id="76" name="楕円 75"/>
        <xdr:cNvSpPr/>
      </xdr:nvSpPr>
      <xdr:spPr bwMode="auto">
        <a:xfrm>
          <a:off x="3556000" y="2543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36323</xdr:rowOff>
    </xdr:from>
    <xdr:ext cx="762000" cy="259045"/>
    <xdr:sp macro="" textlink="">
      <xdr:nvSpPr>
        <xdr:cNvPr id="77" name="テキスト ボックス 76"/>
        <xdr:cNvSpPr txBox="1"/>
      </xdr:nvSpPr>
      <xdr:spPr>
        <a:xfrm>
          <a:off x="3225800" y="231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127758</xdr:rowOff>
    </xdr:from>
    <xdr:to>
      <xdr:col>15</xdr:col>
      <xdr:colOff>101600</xdr:colOff>
      <xdr:row>15</xdr:row>
      <xdr:rowOff>57908</xdr:rowOff>
    </xdr:to>
    <xdr:sp macro="" textlink="">
      <xdr:nvSpPr>
        <xdr:cNvPr id="78" name="楕円 77"/>
        <xdr:cNvSpPr/>
      </xdr:nvSpPr>
      <xdr:spPr bwMode="auto">
        <a:xfrm>
          <a:off x="2857500" y="2575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68085</xdr:rowOff>
    </xdr:from>
    <xdr:ext cx="762000" cy="259045"/>
    <xdr:sp macro="" textlink="">
      <xdr:nvSpPr>
        <xdr:cNvPr id="79" name="テキスト ボックス 78"/>
        <xdr:cNvSpPr txBox="1"/>
      </xdr:nvSpPr>
      <xdr:spPr>
        <a:xfrm>
          <a:off x="2527300" y="234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58987</xdr:rowOff>
    </xdr:from>
    <xdr:to>
      <xdr:col>29</xdr:col>
      <xdr:colOff>127000</xdr:colOff>
      <xdr:row>37</xdr:row>
      <xdr:rowOff>79255</xdr:rowOff>
    </xdr:to>
    <xdr:cxnSp macro="">
      <xdr:nvCxnSpPr>
        <xdr:cNvPr id="105" name="直線コネクタ 104"/>
        <xdr:cNvCxnSpPr/>
      </xdr:nvCxnSpPr>
      <xdr:spPr bwMode="auto">
        <a:xfrm flipV="1">
          <a:off x="5651500" y="6326437"/>
          <a:ext cx="0" cy="8775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51332</xdr:rowOff>
    </xdr:from>
    <xdr:ext cx="762000" cy="259045"/>
    <xdr:sp macro="" textlink="">
      <xdr:nvSpPr>
        <xdr:cNvPr id="106" name="人口1人当たり決算額の推移最小値テキスト445"/>
        <xdr:cNvSpPr txBox="1"/>
      </xdr:nvSpPr>
      <xdr:spPr>
        <a:xfrm>
          <a:off x="5740400" y="717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79255</xdr:rowOff>
    </xdr:from>
    <xdr:to>
      <xdr:col>30</xdr:col>
      <xdr:colOff>25400</xdr:colOff>
      <xdr:row>37</xdr:row>
      <xdr:rowOff>79255</xdr:rowOff>
    </xdr:to>
    <xdr:cxnSp macro="">
      <xdr:nvCxnSpPr>
        <xdr:cNvPr id="107" name="直線コネクタ 106"/>
        <xdr:cNvCxnSpPr/>
      </xdr:nvCxnSpPr>
      <xdr:spPr bwMode="auto">
        <a:xfrm>
          <a:off x="5562600" y="720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145364</xdr:rowOff>
    </xdr:from>
    <xdr:ext cx="762000" cy="259045"/>
    <xdr:sp macro="" textlink="">
      <xdr:nvSpPr>
        <xdr:cNvPr id="108" name="人口1人当たり決算額の推移最大値テキスト445"/>
        <xdr:cNvSpPr txBox="1"/>
      </xdr:nvSpPr>
      <xdr:spPr>
        <a:xfrm>
          <a:off x="5740400" y="606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58987</xdr:rowOff>
    </xdr:from>
    <xdr:to>
      <xdr:col>30</xdr:col>
      <xdr:colOff>25400</xdr:colOff>
      <xdr:row>34</xdr:row>
      <xdr:rowOff>58987</xdr:rowOff>
    </xdr:to>
    <xdr:cxnSp macro="">
      <xdr:nvCxnSpPr>
        <xdr:cNvPr id="109" name="直線コネクタ 108"/>
        <xdr:cNvCxnSpPr/>
      </xdr:nvCxnSpPr>
      <xdr:spPr bwMode="auto">
        <a:xfrm>
          <a:off x="5562600" y="63264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58987</xdr:rowOff>
    </xdr:from>
    <xdr:to>
      <xdr:col>29</xdr:col>
      <xdr:colOff>127000</xdr:colOff>
      <xdr:row>34</xdr:row>
      <xdr:rowOff>164683</xdr:rowOff>
    </xdr:to>
    <xdr:cxnSp macro="">
      <xdr:nvCxnSpPr>
        <xdr:cNvPr id="110" name="直線コネクタ 109"/>
        <xdr:cNvCxnSpPr/>
      </xdr:nvCxnSpPr>
      <xdr:spPr bwMode="auto">
        <a:xfrm flipV="1">
          <a:off x="5003800" y="6326437"/>
          <a:ext cx="647700" cy="105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124035</xdr:rowOff>
    </xdr:from>
    <xdr:ext cx="762000" cy="259045"/>
    <xdr:sp macro="" textlink="">
      <xdr:nvSpPr>
        <xdr:cNvPr id="111" name="人口1人当たり決算額の推移平均値テキスト445"/>
        <xdr:cNvSpPr txBox="1"/>
      </xdr:nvSpPr>
      <xdr:spPr>
        <a:xfrm>
          <a:off x="5740400" y="6734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151958</xdr:rowOff>
    </xdr:from>
    <xdr:to>
      <xdr:col>29</xdr:col>
      <xdr:colOff>177800</xdr:colOff>
      <xdr:row>35</xdr:row>
      <xdr:rowOff>253558</xdr:rowOff>
    </xdr:to>
    <xdr:sp macro="" textlink="">
      <xdr:nvSpPr>
        <xdr:cNvPr id="112" name="フローチャート: 判断 111"/>
        <xdr:cNvSpPr/>
      </xdr:nvSpPr>
      <xdr:spPr bwMode="auto">
        <a:xfrm>
          <a:off x="5600700" y="6762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44471</xdr:rowOff>
    </xdr:from>
    <xdr:to>
      <xdr:col>26</xdr:col>
      <xdr:colOff>50800</xdr:colOff>
      <xdr:row>34</xdr:row>
      <xdr:rowOff>164683</xdr:rowOff>
    </xdr:to>
    <xdr:cxnSp macro="">
      <xdr:nvCxnSpPr>
        <xdr:cNvPr id="113" name="直線コネクタ 112"/>
        <xdr:cNvCxnSpPr/>
      </xdr:nvCxnSpPr>
      <xdr:spPr bwMode="auto">
        <a:xfrm>
          <a:off x="4305300" y="6311921"/>
          <a:ext cx="698500" cy="120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170429</xdr:rowOff>
    </xdr:from>
    <xdr:to>
      <xdr:col>26</xdr:col>
      <xdr:colOff>101600</xdr:colOff>
      <xdr:row>35</xdr:row>
      <xdr:rowOff>272029</xdr:rowOff>
    </xdr:to>
    <xdr:sp macro="" textlink="">
      <xdr:nvSpPr>
        <xdr:cNvPr id="114" name="フローチャート: 判断 113"/>
        <xdr:cNvSpPr/>
      </xdr:nvSpPr>
      <xdr:spPr bwMode="auto">
        <a:xfrm>
          <a:off x="49530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256806</xdr:rowOff>
    </xdr:from>
    <xdr:ext cx="736600" cy="259045"/>
    <xdr:sp macro="" textlink="">
      <xdr:nvSpPr>
        <xdr:cNvPr id="115" name="テキスト ボックス 114"/>
        <xdr:cNvSpPr txBox="1"/>
      </xdr:nvSpPr>
      <xdr:spPr>
        <a:xfrm>
          <a:off x="4622800" y="6867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44471</xdr:rowOff>
    </xdr:from>
    <xdr:to>
      <xdr:col>22</xdr:col>
      <xdr:colOff>114300</xdr:colOff>
      <xdr:row>34</xdr:row>
      <xdr:rowOff>48289</xdr:rowOff>
    </xdr:to>
    <xdr:cxnSp macro="">
      <xdr:nvCxnSpPr>
        <xdr:cNvPr id="116" name="直線コネクタ 115"/>
        <xdr:cNvCxnSpPr/>
      </xdr:nvCxnSpPr>
      <xdr:spPr bwMode="auto">
        <a:xfrm flipV="1">
          <a:off x="3606800" y="6311921"/>
          <a:ext cx="698500" cy="3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7" name="フローチャート: 判断 116"/>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8" name="テキスト ボックス 117"/>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283303</xdr:rowOff>
    </xdr:from>
    <xdr:to>
      <xdr:col>18</xdr:col>
      <xdr:colOff>177800</xdr:colOff>
      <xdr:row>34</xdr:row>
      <xdr:rowOff>48289</xdr:rowOff>
    </xdr:to>
    <xdr:cxnSp macro="">
      <xdr:nvCxnSpPr>
        <xdr:cNvPr id="119" name="直線コネクタ 118"/>
        <xdr:cNvCxnSpPr/>
      </xdr:nvCxnSpPr>
      <xdr:spPr bwMode="auto">
        <a:xfrm>
          <a:off x="2908300" y="6207853"/>
          <a:ext cx="698500" cy="107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20" name="フローチャート: 判断 119"/>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21" name="テキスト ボックス 120"/>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2" name="フローチャート: 判断 121"/>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3" name="テキスト ボックス 122"/>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8187</xdr:rowOff>
    </xdr:from>
    <xdr:to>
      <xdr:col>29</xdr:col>
      <xdr:colOff>177800</xdr:colOff>
      <xdr:row>34</xdr:row>
      <xdr:rowOff>109787</xdr:rowOff>
    </xdr:to>
    <xdr:sp macro="" textlink="">
      <xdr:nvSpPr>
        <xdr:cNvPr id="129" name="楕円 128"/>
        <xdr:cNvSpPr/>
      </xdr:nvSpPr>
      <xdr:spPr bwMode="auto">
        <a:xfrm>
          <a:off x="5600700" y="6275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297764</xdr:rowOff>
    </xdr:from>
    <xdr:ext cx="762000" cy="259045"/>
    <xdr:sp macro="" textlink="">
      <xdr:nvSpPr>
        <xdr:cNvPr id="130" name="人口1人当たり決算額の推移該当値テキスト445"/>
        <xdr:cNvSpPr txBox="1"/>
      </xdr:nvSpPr>
      <xdr:spPr>
        <a:xfrm>
          <a:off x="5740400" y="622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113883</xdr:rowOff>
    </xdr:from>
    <xdr:to>
      <xdr:col>26</xdr:col>
      <xdr:colOff>101600</xdr:colOff>
      <xdr:row>34</xdr:row>
      <xdr:rowOff>215483</xdr:rowOff>
    </xdr:to>
    <xdr:sp macro="" textlink="">
      <xdr:nvSpPr>
        <xdr:cNvPr id="131" name="楕円 130"/>
        <xdr:cNvSpPr/>
      </xdr:nvSpPr>
      <xdr:spPr bwMode="auto">
        <a:xfrm>
          <a:off x="4953000" y="6381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225660</xdr:rowOff>
    </xdr:from>
    <xdr:ext cx="736600" cy="259045"/>
    <xdr:sp macro="" textlink="">
      <xdr:nvSpPr>
        <xdr:cNvPr id="132" name="テキスト ボックス 131"/>
        <xdr:cNvSpPr txBox="1"/>
      </xdr:nvSpPr>
      <xdr:spPr>
        <a:xfrm>
          <a:off x="4622800" y="6150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336571</xdr:rowOff>
    </xdr:from>
    <xdr:to>
      <xdr:col>22</xdr:col>
      <xdr:colOff>165100</xdr:colOff>
      <xdr:row>34</xdr:row>
      <xdr:rowOff>95271</xdr:rowOff>
    </xdr:to>
    <xdr:sp macro="" textlink="">
      <xdr:nvSpPr>
        <xdr:cNvPr id="133" name="楕円 132"/>
        <xdr:cNvSpPr/>
      </xdr:nvSpPr>
      <xdr:spPr bwMode="auto">
        <a:xfrm>
          <a:off x="4254500" y="6261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105448</xdr:rowOff>
    </xdr:from>
    <xdr:ext cx="762000" cy="259045"/>
    <xdr:sp macro="" textlink="">
      <xdr:nvSpPr>
        <xdr:cNvPr id="134" name="テキスト ボックス 133"/>
        <xdr:cNvSpPr txBox="1"/>
      </xdr:nvSpPr>
      <xdr:spPr>
        <a:xfrm>
          <a:off x="3924300" y="602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340389</xdr:rowOff>
    </xdr:from>
    <xdr:to>
      <xdr:col>19</xdr:col>
      <xdr:colOff>38100</xdr:colOff>
      <xdr:row>34</xdr:row>
      <xdr:rowOff>99089</xdr:rowOff>
    </xdr:to>
    <xdr:sp macro="" textlink="">
      <xdr:nvSpPr>
        <xdr:cNvPr id="135" name="楕円 134"/>
        <xdr:cNvSpPr/>
      </xdr:nvSpPr>
      <xdr:spPr bwMode="auto">
        <a:xfrm>
          <a:off x="3556000" y="6264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109266</xdr:rowOff>
    </xdr:from>
    <xdr:ext cx="762000" cy="259045"/>
    <xdr:sp macro="" textlink="">
      <xdr:nvSpPr>
        <xdr:cNvPr id="136" name="テキスト ボックス 135"/>
        <xdr:cNvSpPr txBox="1"/>
      </xdr:nvSpPr>
      <xdr:spPr>
        <a:xfrm>
          <a:off x="3225800" y="603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232503</xdr:rowOff>
    </xdr:from>
    <xdr:to>
      <xdr:col>15</xdr:col>
      <xdr:colOff>101600</xdr:colOff>
      <xdr:row>33</xdr:row>
      <xdr:rowOff>334103</xdr:rowOff>
    </xdr:to>
    <xdr:sp macro="" textlink="">
      <xdr:nvSpPr>
        <xdr:cNvPr id="137" name="楕円 136"/>
        <xdr:cNvSpPr/>
      </xdr:nvSpPr>
      <xdr:spPr bwMode="auto">
        <a:xfrm>
          <a:off x="2857500" y="6157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1380</xdr:rowOff>
    </xdr:from>
    <xdr:ext cx="762000" cy="259045"/>
    <xdr:sp macro="" textlink="">
      <xdr:nvSpPr>
        <xdr:cNvPr id="138" name="テキスト ボックス 137"/>
        <xdr:cNvSpPr txBox="1"/>
      </xdr:nvSpPr>
      <xdr:spPr>
        <a:xfrm>
          <a:off x="2527300" y="592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
416
154.90
1,832,197
1,732,426
57,193
827,237
2,367,909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86718</xdr:rowOff>
    </xdr:from>
    <xdr:to>
      <xdr:col>24</xdr:col>
      <xdr:colOff>63500</xdr:colOff>
      <xdr:row>34</xdr:row>
      <xdr:rowOff>165984</xdr:rowOff>
    </xdr:to>
    <xdr:cxnSp macro="">
      <xdr:nvCxnSpPr>
        <xdr:cNvPr id="60" name="直線コネクタ 59"/>
        <xdr:cNvCxnSpPr/>
      </xdr:nvCxnSpPr>
      <xdr:spPr>
        <a:xfrm flipV="1">
          <a:off x="3797300" y="5916018"/>
          <a:ext cx="838200" cy="7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39510</xdr:rowOff>
    </xdr:from>
    <xdr:ext cx="599010" cy="259045"/>
    <xdr:sp macro="" textlink="">
      <xdr:nvSpPr>
        <xdr:cNvPr id="61" name="人件費平均値テキスト"/>
        <xdr:cNvSpPr txBox="1"/>
      </xdr:nvSpPr>
      <xdr:spPr>
        <a:xfrm>
          <a:off x="4686300" y="6383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165814</xdr:rowOff>
    </xdr:from>
    <xdr:to>
      <xdr:col>19</xdr:col>
      <xdr:colOff>177800</xdr:colOff>
      <xdr:row>34</xdr:row>
      <xdr:rowOff>165984</xdr:rowOff>
    </xdr:to>
    <xdr:cxnSp macro="">
      <xdr:nvCxnSpPr>
        <xdr:cNvPr id="63" name="直線コネクタ 62"/>
        <xdr:cNvCxnSpPr/>
      </xdr:nvCxnSpPr>
      <xdr:spPr>
        <a:xfrm>
          <a:off x="2908300" y="5995114"/>
          <a:ext cx="8890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156446</xdr:rowOff>
    </xdr:from>
    <xdr:ext cx="599010" cy="259045"/>
    <xdr:sp macro="" textlink="">
      <xdr:nvSpPr>
        <xdr:cNvPr id="65" name="テキスト ボックス 64"/>
        <xdr:cNvSpPr txBox="1"/>
      </xdr:nvSpPr>
      <xdr:spPr>
        <a:xfrm>
          <a:off x="3497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165814</xdr:rowOff>
    </xdr:from>
    <xdr:to>
      <xdr:col>15</xdr:col>
      <xdr:colOff>50800</xdr:colOff>
      <xdr:row>35</xdr:row>
      <xdr:rowOff>9074</xdr:rowOff>
    </xdr:to>
    <xdr:cxnSp macro="">
      <xdr:nvCxnSpPr>
        <xdr:cNvPr id="66" name="直線コネクタ 65"/>
        <xdr:cNvCxnSpPr/>
      </xdr:nvCxnSpPr>
      <xdr:spPr>
        <a:xfrm flipV="1">
          <a:off x="2019300" y="5995114"/>
          <a:ext cx="889000" cy="1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98863</xdr:rowOff>
    </xdr:from>
    <xdr:to>
      <xdr:col>15</xdr:col>
      <xdr:colOff>101600</xdr:colOff>
      <xdr:row>38</xdr:row>
      <xdr:rowOff>29013</xdr:rowOff>
    </xdr:to>
    <xdr:sp macro="" textlink="">
      <xdr:nvSpPr>
        <xdr:cNvPr id="67" name="フローチャート: 判断 66"/>
        <xdr:cNvSpPr/>
      </xdr:nvSpPr>
      <xdr:spPr>
        <a:xfrm>
          <a:off x="2857500" y="644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20140</xdr:rowOff>
    </xdr:from>
    <xdr:ext cx="599010" cy="259045"/>
    <xdr:sp macro="" textlink="">
      <xdr:nvSpPr>
        <xdr:cNvPr id="68" name="テキスト ボックス 67"/>
        <xdr:cNvSpPr txBox="1"/>
      </xdr:nvSpPr>
      <xdr:spPr>
        <a:xfrm>
          <a:off x="2608795" y="653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9074</xdr:rowOff>
    </xdr:from>
    <xdr:to>
      <xdr:col>10</xdr:col>
      <xdr:colOff>114300</xdr:colOff>
      <xdr:row>35</xdr:row>
      <xdr:rowOff>30580</xdr:rowOff>
    </xdr:to>
    <xdr:cxnSp macro="">
      <xdr:nvCxnSpPr>
        <xdr:cNvPr id="69" name="直線コネクタ 68"/>
        <xdr:cNvCxnSpPr/>
      </xdr:nvCxnSpPr>
      <xdr:spPr>
        <a:xfrm flipV="1">
          <a:off x="1130300" y="6009824"/>
          <a:ext cx="889000" cy="2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95975</xdr:rowOff>
    </xdr:from>
    <xdr:to>
      <xdr:col>10</xdr:col>
      <xdr:colOff>165100</xdr:colOff>
      <xdr:row>38</xdr:row>
      <xdr:rowOff>26126</xdr:rowOff>
    </xdr:to>
    <xdr:sp macro="" textlink="">
      <xdr:nvSpPr>
        <xdr:cNvPr id="70" name="フローチャート: 判断 69"/>
        <xdr:cNvSpPr/>
      </xdr:nvSpPr>
      <xdr:spPr>
        <a:xfrm>
          <a:off x="1968500" y="64396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17253</xdr:rowOff>
    </xdr:from>
    <xdr:ext cx="599010" cy="259045"/>
    <xdr:sp macro="" textlink="">
      <xdr:nvSpPr>
        <xdr:cNvPr id="71" name="テキスト ボックス 70"/>
        <xdr:cNvSpPr txBox="1"/>
      </xdr:nvSpPr>
      <xdr:spPr>
        <a:xfrm>
          <a:off x="1719795" y="653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103085</xdr:rowOff>
    </xdr:from>
    <xdr:to>
      <xdr:col>6</xdr:col>
      <xdr:colOff>38100</xdr:colOff>
      <xdr:row>38</xdr:row>
      <xdr:rowOff>33235</xdr:rowOff>
    </xdr:to>
    <xdr:sp macro="" textlink="">
      <xdr:nvSpPr>
        <xdr:cNvPr id="72" name="フローチャート: 判断 71"/>
        <xdr:cNvSpPr/>
      </xdr:nvSpPr>
      <xdr:spPr>
        <a:xfrm>
          <a:off x="1079500" y="64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24361</xdr:rowOff>
    </xdr:from>
    <xdr:ext cx="599010" cy="259045"/>
    <xdr:sp macro="" textlink="">
      <xdr:nvSpPr>
        <xdr:cNvPr id="73" name="テキスト ボックス 72"/>
        <xdr:cNvSpPr txBox="1"/>
      </xdr:nvSpPr>
      <xdr:spPr>
        <a:xfrm>
          <a:off x="830795" y="653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35918</xdr:rowOff>
    </xdr:from>
    <xdr:to>
      <xdr:col>24</xdr:col>
      <xdr:colOff>114300</xdr:colOff>
      <xdr:row>34</xdr:row>
      <xdr:rowOff>137518</xdr:rowOff>
    </xdr:to>
    <xdr:sp macro="" textlink="">
      <xdr:nvSpPr>
        <xdr:cNvPr id="79" name="楕円 78"/>
        <xdr:cNvSpPr/>
      </xdr:nvSpPr>
      <xdr:spPr>
        <a:xfrm>
          <a:off x="4584700" y="586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58795</xdr:rowOff>
    </xdr:from>
    <xdr:ext cx="599010" cy="259045"/>
    <xdr:sp macro="" textlink="">
      <xdr:nvSpPr>
        <xdr:cNvPr id="80" name="人件費該当値テキスト"/>
        <xdr:cNvSpPr txBox="1"/>
      </xdr:nvSpPr>
      <xdr:spPr>
        <a:xfrm>
          <a:off x="4686300" y="5716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115184</xdr:rowOff>
    </xdr:from>
    <xdr:to>
      <xdr:col>20</xdr:col>
      <xdr:colOff>38100</xdr:colOff>
      <xdr:row>35</xdr:row>
      <xdr:rowOff>45334</xdr:rowOff>
    </xdr:to>
    <xdr:sp macro="" textlink="">
      <xdr:nvSpPr>
        <xdr:cNvPr id="81" name="楕円 80"/>
        <xdr:cNvSpPr/>
      </xdr:nvSpPr>
      <xdr:spPr>
        <a:xfrm>
          <a:off x="3746500" y="594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61861</xdr:rowOff>
    </xdr:from>
    <xdr:ext cx="599010" cy="259045"/>
    <xdr:sp macro="" textlink="">
      <xdr:nvSpPr>
        <xdr:cNvPr id="82" name="テキスト ボックス 81"/>
        <xdr:cNvSpPr txBox="1"/>
      </xdr:nvSpPr>
      <xdr:spPr>
        <a:xfrm>
          <a:off x="3497795" y="571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115014</xdr:rowOff>
    </xdr:from>
    <xdr:to>
      <xdr:col>15</xdr:col>
      <xdr:colOff>101600</xdr:colOff>
      <xdr:row>35</xdr:row>
      <xdr:rowOff>45164</xdr:rowOff>
    </xdr:to>
    <xdr:sp macro="" textlink="">
      <xdr:nvSpPr>
        <xdr:cNvPr id="83" name="楕円 82"/>
        <xdr:cNvSpPr/>
      </xdr:nvSpPr>
      <xdr:spPr>
        <a:xfrm>
          <a:off x="2857500" y="594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61691</xdr:rowOff>
    </xdr:from>
    <xdr:ext cx="599010" cy="259045"/>
    <xdr:sp macro="" textlink="">
      <xdr:nvSpPr>
        <xdr:cNvPr id="84" name="テキスト ボックス 83"/>
        <xdr:cNvSpPr txBox="1"/>
      </xdr:nvSpPr>
      <xdr:spPr>
        <a:xfrm>
          <a:off x="2608795" y="571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129724</xdr:rowOff>
    </xdr:from>
    <xdr:to>
      <xdr:col>10</xdr:col>
      <xdr:colOff>165100</xdr:colOff>
      <xdr:row>35</xdr:row>
      <xdr:rowOff>59874</xdr:rowOff>
    </xdr:to>
    <xdr:sp macro="" textlink="">
      <xdr:nvSpPr>
        <xdr:cNvPr id="85" name="楕円 84"/>
        <xdr:cNvSpPr/>
      </xdr:nvSpPr>
      <xdr:spPr>
        <a:xfrm>
          <a:off x="1968500" y="595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76401</xdr:rowOff>
    </xdr:from>
    <xdr:ext cx="599010" cy="259045"/>
    <xdr:sp macro="" textlink="">
      <xdr:nvSpPr>
        <xdr:cNvPr id="86" name="テキスト ボックス 85"/>
        <xdr:cNvSpPr txBox="1"/>
      </xdr:nvSpPr>
      <xdr:spPr>
        <a:xfrm>
          <a:off x="1719795" y="573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151230</xdr:rowOff>
    </xdr:from>
    <xdr:to>
      <xdr:col>6</xdr:col>
      <xdr:colOff>38100</xdr:colOff>
      <xdr:row>35</xdr:row>
      <xdr:rowOff>81380</xdr:rowOff>
    </xdr:to>
    <xdr:sp macro="" textlink="">
      <xdr:nvSpPr>
        <xdr:cNvPr id="87" name="楕円 86"/>
        <xdr:cNvSpPr/>
      </xdr:nvSpPr>
      <xdr:spPr>
        <a:xfrm>
          <a:off x="1079500" y="59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97907</xdr:rowOff>
    </xdr:from>
    <xdr:ext cx="599010" cy="259045"/>
    <xdr:sp macro="" textlink="">
      <xdr:nvSpPr>
        <xdr:cNvPr id="88" name="テキスト ボックス 87"/>
        <xdr:cNvSpPr txBox="1"/>
      </xdr:nvSpPr>
      <xdr:spPr>
        <a:xfrm>
          <a:off x="830795" y="575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151102</xdr:rowOff>
    </xdr:from>
    <xdr:to>
      <xdr:col>24</xdr:col>
      <xdr:colOff>63500</xdr:colOff>
      <xdr:row>57</xdr:row>
      <xdr:rowOff>21670</xdr:rowOff>
    </xdr:to>
    <xdr:cxnSp macro="">
      <xdr:nvCxnSpPr>
        <xdr:cNvPr id="115" name="直線コネクタ 114"/>
        <xdr:cNvCxnSpPr/>
      </xdr:nvCxnSpPr>
      <xdr:spPr>
        <a:xfrm>
          <a:off x="3797300" y="9752302"/>
          <a:ext cx="838200" cy="4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111005</xdr:rowOff>
    </xdr:from>
    <xdr:ext cx="599010" cy="259045"/>
    <xdr:sp macro="" textlink="">
      <xdr:nvSpPr>
        <xdr:cNvPr id="116" name="物件費平均値テキスト"/>
        <xdr:cNvSpPr txBox="1"/>
      </xdr:nvSpPr>
      <xdr:spPr>
        <a:xfrm>
          <a:off x="4686300" y="9883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151102</xdr:rowOff>
    </xdr:from>
    <xdr:to>
      <xdr:col>19</xdr:col>
      <xdr:colOff>177800</xdr:colOff>
      <xdr:row>57</xdr:row>
      <xdr:rowOff>15122</xdr:rowOff>
    </xdr:to>
    <xdr:cxnSp macro="">
      <xdr:nvCxnSpPr>
        <xdr:cNvPr id="118" name="直線コネクタ 117"/>
        <xdr:cNvCxnSpPr/>
      </xdr:nvCxnSpPr>
      <xdr:spPr>
        <a:xfrm flipV="1">
          <a:off x="2908300" y="9752302"/>
          <a:ext cx="889000" cy="3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56881</xdr:rowOff>
    </xdr:from>
    <xdr:ext cx="599010" cy="259045"/>
    <xdr:sp macro="" textlink="">
      <xdr:nvSpPr>
        <xdr:cNvPr id="120" name="テキスト ボックス 119"/>
        <xdr:cNvSpPr txBox="1"/>
      </xdr:nvSpPr>
      <xdr:spPr>
        <a:xfrm>
          <a:off x="3497795" y="1000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15122</xdr:rowOff>
    </xdr:from>
    <xdr:to>
      <xdr:col>15</xdr:col>
      <xdr:colOff>50800</xdr:colOff>
      <xdr:row>57</xdr:row>
      <xdr:rowOff>77508</xdr:rowOff>
    </xdr:to>
    <xdr:cxnSp macro="">
      <xdr:nvCxnSpPr>
        <xdr:cNvPr id="121" name="直線コネクタ 120"/>
        <xdr:cNvCxnSpPr/>
      </xdr:nvCxnSpPr>
      <xdr:spPr>
        <a:xfrm flipV="1">
          <a:off x="2019300" y="9787772"/>
          <a:ext cx="889000" cy="6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1741</xdr:rowOff>
    </xdr:from>
    <xdr:to>
      <xdr:col>15</xdr:col>
      <xdr:colOff>101600</xdr:colOff>
      <xdr:row>58</xdr:row>
      <xdr:rowOff>103341</xdr:rowOff>
    </xdr:to>
    <xdr:sp macro="" textlink="">
      <xdr:nvSpPr>
        <xdr:cNvPr id="122" name="フローチャート: 判断 121"/>
        <xdr:cNvSpPr/>
      </xdr:nvSpPr>
      <xdr:spPr>
        <a:xfrm>
          <a:off x="2857500" y="994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94468</xdr:rowOff>
    </xdr:from>
    <xdr:ext cx="599010" cy="259045"/>
    <xdr:sp macro="" textlink="">
      <xdr:nvSpPr>
        <xdr:cNvPr id="123" name="テキスト ボックス 122"/>
        <xdr:cNvSpPr txBox="1"/>
      </xdr:nvSpPr>
      <xdr:spPr>
        <a:xfrm>
          <a:off x="2608795" y="1003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77508</xdr:rowOff>
    </xdr:from>
    <xdr:to>
      <xdr:col>10</xdr:col>
      <xdr:colOff>114300</xdr:colOff>
      <xdr:row>57</xdr:row>
      <xdr:rowOff>93118</xdr:rowOff>
    </xdr:to>
    <xdr:cxnSp macro="">
      <xdr:nvCxnSpPr>
        <xdr:cNvPr id="124" name="直線コネクタ 123"/>
        <xdr:cNvCxnSpPr/>
      </xdr:nvCxnSpPr>
      <xdr:spPr>
        <a:xfrm flipV="1">
          <a:off x="1130300" y="9850158"/>
          <a:ext cx="8890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4917</xdr:rowOff>
    </xdr:from>
    <xdr:to>
      <xdr:col>10</xdr:col>
      <xdr:colOff>165100</xdr:colOff>
      <xdr:row>58</xdr:row>
      <xdr:rowOff>106517</xdr:rowOff>
    </xdr:to>
    <xdr:sp macro="" textlink="">
      <xdr:nvSpPr>
        <xdr:cNvPr id="125" name="フローチャート: 判断 124"/>
        <xdr:cNvSpPr/>
      </xdr:nvSpPr>
      <xdr:spPr>
        <a:xfrm>
          <a:off x="1968500" y="99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97644</xdr:rowOff>
    </xdr:from>
    <xdr:ext cx="599010" cy="259045"/>
    <xdr:sp macro="" textlink="">
      <xdr:nvSpPr>
        <xdr:cNvPr id="126" name="テキスト ボックス 125"/>
        <xdr:cNvSpPr txBox="1"/>
      </xdr:nvSpPr>
      <xdr:spPr>
        <a:xfrm>
          <a:off x="1719795" y="1004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12733</xdr:rowOff>
    </xdr:from>
    <xdr:to>
      <xdr:col>6</xdr:col>
      <xdr:colOff>38100</xdr:colOff>
      <xdr:row>58</xdr:row>
      <xdr:rowOff>114333</xdr:rowOff>
    </xdr:to>
    <xdr:sp macro="" textlink="">
      <xdr:nvSpPr>
        <xdr:cNvPr id="127" name="フローチャート: 判断 126"/>
        <xdr:cNvSpPr/>
      </xdr:nvSpPr>
      <xdr:spPr>
        <a:xfrm>
          <a:off x="1079500" y="99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105460</xdr:rowOff>
    </xdr:from>
    <xdr:ext cx="599010" cy="259045"/>
    <xdr:sp macro="" textlink="">
      <xdr:nvSpPr>
        <xdr:cNvPr id="128" name="テキスト ボックス 127"/>
        <xdr:cNvSpPr txBox="1"/>
      </xdr:nvSpPr>
      <xdr:spPr>
        <a:xfrm>
          <a:off x="830795" y="1004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142320</xdr:rowOff>
    </xdr:from>
    <xdr:to>
      <xdr:col>24</xdr:col>
      <xdr:colOff>114300</xdr:colOff>
      <xdr:row>57</xdr:row>
      <xdr:rowOff>72470</xdr:rowOff>
    </xdr:to>
    <xdr:sp macro="" textlink="">
      <xdr:nvSpPr>
        <xdr:cNvPr id="134" name="楕円 133"/>
        <xdr:cNvSpPr/>
      </xdr:nvSpPr>
      <xdr:spPr>
        <a:xfrm>
          <a:off x="4584700" y="974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165197</xdr:rowOff>
    </xdr:from>
    <xdr:ext cx="599010" cy="259045"/>
    <xdr:sp macro="" textlink="">
      <xdr:nvSpPr>
        <xdr:cNvPr id="135" name="物件費該当値テキスト"/>
        <xdr:cNvSpPr txBox="1"/>
      </xdr:nvSpPr>
      <xdr:spPr>
        <a:xfrm>
          <a:off x="4686300" y="959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100302</xdr:rowOff>
    </xdr:from>
    <xdr:to>
      <xdr:col>20</xdr:col>
      <xdr:colOff>38100</xdr:colOff>
      <xdr:row>57</xdr:row>
      <xdr:rowOff>30452</xdr:rowOff>
    </xdr:to>
    <xdr:sp macro="" textlink="">
      <xdr:nvSpPr>
        <xdr:cNvPr id="136" name="楕円 135"/>
        <xdr:cNvSpPr/>
      </xdr:nvSpPr>
      <xdr:spPr>
        <a:xfrm>
          <a:off x="3746500" y="970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46979</xdr:rowOff>
    </xdr:from>
    <xdr:ext cx="599010" cy="259045"/>
    <xdr:sp macro="" textlink="">
      <xdr:nvSpPr>
        <xdr:cNvPr id="137" name="テキスト ボックス 136"/>
        <xdr:cNvSpPr txBox="1"/>
      </xdr:nvSpPr>
      <xdr:spPr>
        <a:xfrm>
          <a:off x="3497795" y="947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135772</xdr:rowOff>
    </xdr:from>
    <xdr:to>
      <xdr:col>15</xdr:col>
      <xdr:colOff>101600</xdr:colOff>
      <xdr:row>57</xdr:row>
      <xdr:rowOff>65922</xdr:rowOff>
    </xdr:to>
    <xdr:sp macro="" textlink="">
      <xdr:nvSpPr>
        <xdr:cNvPr id="138" name="楕円 137"/>
        <xdr:cNvSpPr/>
      </xdr:nvSpPr>
      <xdr:spPr>
        <a:xfrm>
          <a:off x="2857500" y="973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82449</xdr:rowOff>
    </xdr:from>
    <xdr:ext cx="599010" cy="259045"/>
    <xdr:sp macro="" textlink="">
      <xdr:nvSpPr>
        <xdr:cNvPr id="139" name="テキスト ボックス 138"/>
        <xdr:cNvSpPr txBox="1"/>
      </xdr:nvSpPr>
      <xdr:spPr>
        <a:xfrm>
          <a:off x="2608795" y="951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26708</xdr:rowOff>
    </xdr:from>
    <xdr:to>
      <xdr:col>10</xdr:col>
      <xdr:colOff>165100</xdr:colOff>
      <xdr:row>57</xdr:row>
      <xdr:rowOff>128308</xdr:rowOff>
    </xdr:to>
    <xdr:sp macro="" textlink="">
      <xdr:nvSpPr>
        <xdr:cNvPr id="140" name="楕円 139"/>
        <xdr:cNvSpPr/>
      </xdr:nvSpPr>
      <xdr:spPr>
        <a:xfrm>
          <a:off x="1968500" y="97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144835</xdr:rowOff>
    </xdr:from>
    <xdr:ext cx="599010" cy="259045"/>
    <xdr:sp macro="" textlink="">
      <xdr:nvSpPr>
        <xdr:cNvPr id="141" name="テキスト ボックス 140"/>
        <xdr:cNvSpPr txBox="1"/>
      </xdr:nvSpPr>
      <xdr:spPr>
        <a:xfrm>
          <a:off x="1719795" y="957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42318</xdr:rowOff>
    </xdr:from>
    <xdr:to>
      <xdr:col>6</xdr:col>
      <xdr:colOff>38100</xdr:colOff>
      <xdr:row>57</xdr:row>
      <xdr:rowOff>143918</xdr:rowOff>
    </xdr:to>
    <xdr:sp macro="" textlink="">
      <xdr:nvSpPr>
        <xdr:cNvPr id="142" name="楕円 141"/>
        <xdr:cNvSpPr/>
      </xdr:nvSpPr>
      <xdr:spPr>
        <a:xfrm>
          <a:off x="1079500" y="981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160445</xdr:rowOff>
    </xdr:from>
    <xdr:ext cx="599010" cy="259045"/>
    <xdr:sp macro="" textlink="">
      <xdr:nvSpPr>
        <xdr:cNvPr id="143" name="テキスト ボックス 142"/>
        <xdr:cNvSpPr txBox="1"/>
      </xdr:nvSpPr>
      <xdr:spPr>
        <a:xfrm>
          <a:off x="830795" y="959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1305</xdr:rowOff>
    </xdr:from>
    <xdr:to>
      <xdr:col>24</xdr:col>
      <xdr:colOff>63500</xdr:colOff>
      <xdr:row>74</xdr:row>
      <xdr:rowOff>111609</xdr:rowOff>
    </xdr:to>
    <xdr:cxnSp macro="">
      <xdr:nvCxnSpPr>
        <xdr:cNvPr id="170" name="直線コネクタ 169"/>
        <xdr:cNvCxnSpPr/>
      </xdr:nvCxnSpPr>
      <xdr:spPr>
        <a:xfrm flipV="1">
          <a:off x="3797300" y="12517155"/>
          <a:ext cx="838200" cy="28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132030</xdr:rowOff>
    </xdr:from>
    <xdr:ext cx="534377" cy="259045"/>
    <xdr:sp macro="" textlink="">
      <xdr:nvSpPr>
        <xdr:cNvPr id="171" name="維持補修費平均値テキスト"/>
        <xdr:cNvSpPr txBox="1"/>
      </xdr:nvSpPr>
      <xdr:spPr>
        <a:xfrm>
          <a:off x="4686300" y="13333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111609</xdr:rowOff>
    </xdr:from>
    <xdr:to>
      <xdr:col>19</xdr:col>
      <xdr:colOff>177800</xdr:colOff>
      <xdr:row>76</xdr:row>
      <xdr:rowOff>23571</xdr:rowOff>
    </xdr:to>
    <xdr:cxnSp macro="">
      <xdr:nvCxnSpPr>
        <xdr:cNvPr id="173" name="直線コネクタ 172"/>
        <xdr:cNvCxnSpPr/>
      </xdr:nvCxnSpPr>
      <xdr:spPr>
        <a:xfrm flipV="1">
          <a:off x="2908300" y="12798909"/>
          <a:ext cx="889000" cy="25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80142</xdr:rowOff>
    </xdr:from>
    <xdr:ext cx="534377" cy="259045"/>
    <xdr:sp macro="" textlink="">
      <xdr:nvSpPr>
        <xdr:cNvPr id="175" name="テキスト ボックス 174"/>
        <xdr:cNvSpPr txBox="1"/>
      </xdr:nvSpPr>
      <xdr:spPr>
        <a:xfrm>
          <a:off x="3530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155921</xdr:rowOff>
    </xdr:from>
    <xdr:to>
      <xdr:col>15</xdr:col>
      <xdr:colOff>50800</xdr:colOff>
      <xdr:row>76</xdr:row>
      <xdr:rowOff>23571</xdr:rowOff>
    </xdr:to>
    <xdr:cxnSp macro="">
      <xdr:nvCxnSpPr>
        <xdr:cNvPr id="176" name="直線コネクタ 175"/>
        <xdr:cNvCxnSpPr/>
      </xdr:nvCxnSpPr>
      <xdr:spPr>
        <a:xfrm>
          <a:off x="2019300" y="13014671"/>
          <a:ext cx="889000" cy="3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150955</xdr:rowOff>
    </xdr:from>
    <xdr:to>
      <xdr:col>15</xdr:col>
      <xdr:colOff>101600</xdr:colOff>
      <xdr:row>78</xdr:row>
      <xdr:rowOff>81105</xdr:rowOff>
    </xdr:to>
    <xdr:sp macro="" textlink="">
      <xdr:nvSpPr>
        <xdr:cNvPr id="177" name="フローチャート: 判断 176"/>
        <xdr:cNvSpPr/>
      </xdr:nvSpPr>
      <xdr:spPr>
        <a:xfrm>
          <a:off x="2857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72232</xdr:rowOff>
    </xdr:from>
    <xdr:ext cx="534377" cy="259045"/>
    <xdr:sp macro="" textlink="">
      <xdr:nvSpPr>
        <xdr:cNvPr id="178" name="テキスト ボックス 177"/>
        <xdr:cNvSpPr txBox="1"/>
      </xdr:nvSpPr>
      <xdr:spPr>
        <a:xfrm>
          <a:off x="2641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155921</xdr:rowOff>
    </xdr:from>
    <xdr:to>
      <xdr:col>10</xdr:col>
      <xdr:colOff>114300</xdr:colOff>
      <xdr:row>76</xdr:row>
      <xdr:rowOff>60353</xdr:rowOff>
    </xdr:to>
    <xdr:cxnSp macro="">
      <xdr:nvCxnSpPr>
        <xdr:cNvPr id="179" name="直線コネクタ 178"/>
        <xdr:cNvCxnSpPr/>
      </xdr:nvCxnSpPr>
      <xdr:spPr>
        <a:xfrm flipV="1">
          <a:off x="1130300" y="13014671"/>
          <a:ext cx="889000" cy="7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152350</xdr:rowOff>
    </xdr:from>
    <xdr:to>
      <xdr:col>10</xdr:col>
      <xdr:colOff>165100</xdr:colOff>
      <xdr:row>78</xdr:row>
      <xdr:rowOff>82500</xdr:rowOff>
    </xdr:to>
    <xdr:sp macro="" textlink="">
      <xdr:nvSpPr>
        <xdr:cNvPr id="180" name="フローチャート: 判断 179"/>
        <xdr:cNvSpPr/>
      </xdr:nvSpPr>
      <xdr:spPr>
        <a:xfrm>
          <a:off x="1968500" y="133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73627</xdr:rowOff>
    </xdr:from>
    <xdr:ext cx="534377" cy="259045"/>
    <xdr:sp macro="" textlink="">
      <xdr:nvSpPr>
        <xdr:cNvPr id="181" name="テキスト ボックス 180"/>
        <xdr:cNvSpPr txBox="1"/>
      </xdr:nvSpPr>
      <xdr:spPr>
        <a:xfrm>
          <a:off x="1752111" y="1344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157553</xdr:rowOff>
    </xdr:from>
    <xdr:to>
      <xdr:col>6</xdr:col>
      <xdr:colOff>38100</xdr:colOff>
      <xdr:row>78</xdr:row>
      <xdr:rowOff>87703</xdr:rowOff>
    </xdr:to>
    <xdr:sp macro="" textlink="">
      <xdr:nvSpPr>
        <xdr:cNvPr id="182" name="フローチャート: 判断 181"/>
        <xdr:cNvSpPr/>
      </xdr:nvSpPr>
      <xdr:spPr>
        <a:xfrm>
          <a:off x="1079500" y="1335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78830</xdr:rowOff>
    </xdr:from>
    <xdr:ext cx="534377" cy="259045"/>
    <xdr:sp macro="" textlink="">
      <xdr:nvSpPr>
        <xdr:cNvPr id="183" name="テキスト ボックス 182"/>
        <xdr:cNvSpPr txBox="1"/>
      </xdr:nvSpPr>
      <xdr:spPr>
        <a:xfrm>
          <a:off x="863111" y="1345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121955</xdr:rowOff>
    </xdr:from>
    <xdr:to>
      <xdr:col>24</xdr:col>
      <xdr:colOff>114300</xdr:colOff>
      <xdr:row>73</xdr:row>
      <xdr:rowOff>52105</xdr:rowOff>
    </xdr:to>
    <xdr:sp macro="" textlink="">
      <xdr:nvSpPr>
        <xdr:cNvPr id="189" name="楕円 188"/>
        <xdr:cNvSpPr/>
      </xdr:nvSpPr>
      <xdr:spPr>
        <a:xfrm>
          <a:off x="4584700" y="124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144832</xdr:rowOff>
    </xdr:from>
    <xdr:ext cx="599010" cy="259045"/>
    <xdr:sp macro="" textlink="">
      <xdr:nvSpPr>
        <xdr:cNvPr id="190" name="維持補修費該当値テキスト"/>
        <xdr:cNvSpPr txBox="1"/>
      </xdr:nvSpPr>
      <xdr:spPr>
        <a:xfrm>
          <a:off x="4686300" y="1231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60809</xdr:rowOff>
    </xdr:from>
    <xdr:to>
      <xdr:col>20</xdr:col>
      <xdr:colOff>38100</xdr:colOff>
      <xdr:row>74</xdr:row>
      <xdr:rowOff>162409</xdr:rowOff>
    </xdr:to>
    <xdr:sp macro="" textlink="">
      <xdr:nvSpPr>
        <xdr:cNvPr id="191" name="楕円 190"/>
        <xdr:cNvSpPr/>
      </xdr:nvSpPr>
      <xdr:spPr>
        <a:xfrm>
          <a:off x="3746500" y="1274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7486</xdr:rowOff>
    </xdr:from>
    <xdr:ext cx="599010" cy="259045"/>
    <xdr:sp macro="" textlink="">
      <xdr:nvSpPr>
        <xdr:cNvPr id="192" name="テキスト ボックス 191"/>
        <xdr:cNvSpPr txBox="1"/>
      </xdr:nvSpPr>
      <xdr:spPr>
        <a:xfrm>
          <a:off x="3497795" y="1252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144221</xdr:rowOff>
    </xdr:from>
    <xdr:to>
      <xdr:col>15</xdr:col>
      <xdr:colOff>101600</xdr:colOff>
      <xdr:row>76</xdr:row>
      <xdr:rowOff>74371</xdr:rowOff>
    </xdr:to>
    <xdr:sp macro="" textlink="">
      <xdr:nvSpPr>
        <xdr:cNvPr id="193" name="楕円 192"/>
        <xdr:cNvSpPr/>
      </xdr:nvSpPr>
      <xdr:spPr>
        <a:xfrm>
          <a:off x="2857500" y="130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90898</xdr:rowOff>
    </xdr:from>
    <xdr:ext cx="599010" cy="259045"/>
    <xdr:sp macro="" textlink="">
      <xdr:nvSpPr>
        <xdr:cNvPr id="194" name="テキスト ボックス 193"/>
        <xdr:cNvSpPr txBox="1"/>
      </xdr:nvSpPr>
      <xdr:spPr>
        <a:xfrm>
          <a:off x="2608795" y="1277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105121</xdr:rowOff>
    </xdr:from>
    <xdr:to>
      <xdr:col>10</xdr:col>
      <xdr:colOff>165100</xdr:colOff>
      <xdr:row>76</xdr:row>
      <xdr:rowOff>35272</xdr:rowOff>
    </xdr:to>
    <xdr:sp macro="" textlink="">
      <xdr:nvSpPr>
        <xdr:cNvPr id="195" name="楕円 194"/>
        <xdr:cNvSpPr/>
      </xdr:nvSpPr>
      <xdr:spPr>
        <a:xfrm>
          <a:off x="1968500" y="129638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51798</xdr:rowOff>
    </xdr:from>
    <xdr:ext cx="599010" cy="259045"/>
    <xdr:sp macro="" textlink="">
      <xdr:nvSpPr>
        <xdr:cNvPr id="196" name="テキスト ボックス 195"/>
        <xdr:cNvSpPr txBox="1"/>
      </xdr:nvSpPr>
      <xdr:spPr>
        <a:xfrm>
          <a:off x="1719795" y="1273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9553</xdr:rowOff>
    </xdr:from>
    <xdr:to>
      <xdr:col>6</xdr:col>
      <xdr:colOff>38100</xdr:colOff>
      <xdr:row>76</xdr:row>
      <xdr:rowOff>111153</xdr:rowOff>
    </xdr:to>
    <xdr:sp macro="" textlink="">
      <xdr:nvSpPr>
        <xdr:cNvPr id="197" name="楕円 196"/>
        <xdr:cNvSpPr/>
      </xdr:nvSpPr>
      <xdr:spPr>
        <a:xfrm>
          <a:off x="1079500" y="1303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127680</xdr:rowOff>
    </xdr:from>
    <xdr:ext cx="534377" cy="259045"/>
    <xdr:sp macro="" textlink="">
      <xdr:nvSpPr>
        <xdr:cNvPr id="198" name="テキスト ボックス 197"/>
        <xdr:cNvSpPr txBox="1"/>
      </xdr:nvSpPr>
      <xdr:spPr>
        <a:xfrm>
          <a:off x="863111" y="128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56000</xdr:rowOff>
    </xdr:from>
    <xdr:to>
      <xdr:col>24</xdr:col>
      <xdr:colOff>63500</xdr:colOff>
      <xdr:row>97</xdr:row>
      <xdr:rowOff>91357</xdr:rowOff>
    </xdr:to>
    <xdr:cxnSp macro="">
      <xdr:nvCxnSpPr>
        <xdr:cNvPr id="229" name="直線コネクタ 228"/>
        <xdr:cNvCxnSpPr/>
      </xdr:nvCxnSpPr>
      <xdr:spPr>
        <a:xfrm>
          <a:off x="3797300" y="16686650"/>
          <a:ext cx="8382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171387</xdr:rowOff>
    </xdr:from>
    <xdr:ext cx="534377" cy="259045"/>
    <xdr:sp macro="" textlink="">
      <xdr:nvSpPr>
        <xdr:cNvPr id="230" name="扶助費平均値テキスト"/>
        <xdr:cNvSpPr txBox="1"/>
      </xdr:nvSpPr>
      <xdr:spPr>
        <a:xfrm>
          <a:off x="4686300" y="1611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56000</xdr:rowOff>
    </xdr:from>
    <xdr:to>
      <xdr:col>19</xdr:col>
      <xdr:colOff>177800</xdr:colOff>
      <xdr:row>97</xdr:row>
      <xdr:rowOff>154298</xdr:rowOff>
    </xdr:to>
    <xdr:cxnSp macro="">
      <xdr:nvCxnSpPr>
        <xdr:cNvPr id="232" name="直線コネクタ 231"/>
        <xdr:cNvCxnSpPr/>
      </xdr:nvCxnSpPr>
      <xdr:spPr>
        <a:xfrm flipV="1">
          <a:off x="2908300" y="16686650"/>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82168</xdr:rowOff>
    </xdr:from>
    <xdr:ext cx="534377" cy="259045"/>
    <xdr:sp macro="" textlink="">
      <xdr:nvSpPr>
        <xdr:cNvPr id="234" name="テキスト ボックス 233"/>
        <xdr:cNvSpPr txBox="1"/>
      </xdr:nvSpPr>
      <xdr:spPr>
        <a:xfrm>
          <a:off x="3530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113672</xdr:rowOff>
    </xdr:from>
    <xdr:to>
      <xdr:col>15</xdr:col>
      <xdr:colOff>50800</xdr:colOff>
      <xdr:row>97</xdr:row>
      <xdr:rowOff>154298</xdr:rowOff>
    </xdr:to>
    <xdr:cxnSp macro="">
      <xdr:nvCxnSpPr>
        <xdr:cNvPr id="235" name="直線コネクタ 234"/>
        <xdr:cNvCxnSpPr/>
      </xdr:nvCxnSpPr>
      <xdr:spPr>
        <a:xfrm>
          <a:off x="2019300" y="16744322"/>
          <a:ext cx="889000" cy="4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49374</xdr:rowOff>
    </xdr:from>
    <xdr:to>
      <xdr:col>15</xdr:col>
      <xdr:colOff>101600</xdr:colOff>
      <xdr:row>95</xdr:row>
      <xdr:rowOff>150974</xdr:rowOff>
    </xdr:to>
    <xdr:sp macro="" textlink="">
      <xdr:nvSpPr>
        <xdr:cNvPr id="236" name="フローチャート: 判断 235"/>
        <xdr:cNvSpPr/>
      </xdr:nvSpPr>
      <xdr:spPr>
        <a:xfrm>
          <a:off x="2857500" y="1633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167501</xdr:rowOff>
    </xdr:from>
    <xdr:ext cx="534377" cy="259045"/>
    <xdr:sp macro="" textlink="">
      <xdr:nvSpPr>
        <xdr:cNvPr id="237" name="テキスト ボックス 236"/>
        <xdr:cNvSpPr txBox="1"/>
      </xdr:nvSpPr>
      <xdr:spPr>
        <a:xfrm>
          <a:off x="2641111" y="1611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113672</xdr:rowOff>
    </xdr:from>
    <xdr:to>
      <xdr:col>10</xdr:col>
      <xdr:colOff>114300</xdr:colOff>
      <xdr:row>97</xdr:row>
      <xdr:rowOff>168776</xdr:rowOff>
    </xdr:to>
    <xdr:cxnSp macro="">
      <xdr:nvCxnSpPr>
        <xdr:cNvPr id="238" name="直線コネクタ 237"/>
        <xdr:cNvCxnSpPr/>
      </xdr:nvCxnSpPr>
      <xdr:spPr>
        <a:xfrm flipV="1">
          <a:off x="1130300" y="16744322"/>
          <a:ext cx="889000" cy="5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61522</xdr:rowOff>
    </xdr:from>
    <xdr:to>
      <xdr:col>10</xdr:col>
      <xdr:colOff>165100</xdr:colOff>
      <xdr:row>95</xdr:row>
      <xdr:rowOff>163122</xdr:rowOff>
    </xdr:to>
    <xdr:sp macro="" textlink="">
      <xdr:nvSpPr>
        <xdr:cNvPr id="239" name="フローチャート: 判断 238"/>
        <xdr:cNvSpPr/>
      </xdr:nvSpPr>
      <xdr:spPr>
        <a:xfrm>
          <a:off x="1968500" y="16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8199</xdr:rowOff>
    </xdr:from>
    <xdr:ext cx="534377" cy="259045"/>
    <xdr:sp macro="" textlink="">
      <xdr:nvSpPr>
        <xdr:cNvPr id="240" name="テキスト ボックス 239"/>
        <xdr:cNvSpPr txBox="1"/>
      </xdr:nvSpPr>
      <xdr:spPr>
        <a:xfrm>
          <a:off x="1752111" y="1612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128698</xdr:rowOff>
    </xdr:from>
    <xdr:to>
      <xdr:col>6</xdr:col>
      <xdr:colOff>38100</xdr:colOff>
      <xdr:row>96</xdr:row>
      <xdr:rowOff>58848</xdr:rowOff>
    </xdr:to>
    <xdr:sp macro="" textlink="">
      <xdr:nvSpPr>
        <xdr:cNvPr id="241" name="フローチャート: 判断 240"/>
        <xdr:cNvSpPr/>
      </xdr:nvSpPr>
      <xdr:spPr>
        <a:xfrm>
          <a:off x="1079500" y="164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75375</xdr:rowOff>
    </xdr:from>
    <xdr:ext cx="534377" cy="259045"/>
    <xdr:sp macro="" textlink="">
      <xdr:nvSpPr>
        <xdr:cNvPr id="242" name="テキスト ボックス 241"/>
        <xdr:cNvSpPr txBox="1"/>
      </xdr:nvSpPr>
      <xdr:spPr>
        <a:xfrm>
          <a:off x="863111" y="1619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40557</xdr:rowOff>
    </xdr:from>
    <xdr:to>
      <xdr:col>24</xdr:col>
      <xdr:colOff>114300</xdr:colOff>
      <xdr:row>97</xdr:row>
      <xdr:rowOff>142157</xdr:rowOff>
    </xdr:to>
    <xdr:sp macro="" textlink="">
      <xdr:nvSpPr>
        <xdr:cNvPr id="248" name="楕円 247"/>
        <xdr:cNvSpPr/>
      </xdr:nvSpPr>
      <xdr:spPr>
        <a:xfrm>
          <a:off x="4584700" y="1667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18984</xdr:rowOff>
    </xdr:from>
    <xdr:ext cx="534377" cy="259045"/>
    <xdr:sp macro="" textlink="">
      <xdr:nvSpPr>
        <xdr:cNvPr id="249" name="扶助費該当値テキスト"/>
        <xdr:cNvSpPr txBox="1"/>
      </xdr:nvSpPr>
      <xdr:spPr>
        <a:xfrm>
          <a:off x="4686300" y="1664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5200</xdr:rowOff>
    </xdr:from>
    <xdr:to>
      <xdr:col>20</xdr:col>
      <xdr:colOff>38100</xdr:colOff>
      <xdr:row>97</xdr:row>
      <xdr:rowOff>106800</xdr:rowOff>
    </xdr:to>
    <xdr:sp macro="" textlink="">
      <xdr:nvSpPr>
        <xdr:cNvPr id="250" name="楕円 249"/>
        <xdr:cNvSpPr/>
      </xdr:nvSpPr>
      <xdr:spPr>
        <a:xfrm>
          <a:off x="3746500" y="1663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97927</xdr:rowOff>
    </xdr:from>
    <xdr:ext cx="534377" cy="259045"/>
    <xdr:sp macro="" textlink="">
      <xdr:nvSpPr>
        <xdr:cNvPr id="251" name="テキスト ボックス 250"/>
        <xdr:cNvSpPr txBox="1"/>
      </xdr:nvSpPr>
      <xdr:spPr>
        <a:xfrm>
          <a:off x="3530111" y="1672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103498</xdr:rowOff>
    </xdr:from>
    <xdr:to>
      <xdr:col>15</xdr:col>
      <xdr:colOff>101600</xdr:colOff>
      <xdr:row>98</xdr:row>
      <xdr:rowOff>33648</xdr:rowOff>
    </xdr:to>
    <xdr:sp macro="" textlink="">
      <xdr:nvSpPr>
        <xdr:cNvPr id="252" name="楕円 251"/>
        <xdr:cNvSpPr/>
      </xdr:nvSpPr>
      <xdr:spPr>
        <a:xfrm>
          <a:off x="2857500" y="1673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24775</xdr:rowOff>
    </xdr:from>
    <xdr:ext cx="534377" cy="259045"/>
    <xdr:sp macro="" textlink="">
      <xdr:nvSpPr>
        <xdr:cNvPr id="253" name="テキスト ボックス 252"/>
        <xdr:cNvSpPr txBox="1"/>
      </xdr:nvSpPr>
      <xdr:spPr>
        <a:xfrm>
          <a:off x="2641111" y="1682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62872</xdr:rowOff>
    </xdr:from>
    <xdr:to>
      <xdr:col>10</xdr:col>
      <xdr:colOff>165100</xdr:colOff>
      <xdr:row>97</xdr:row>
      <xdr:rowOff>164472</xdr:rowOff>
    </xdr:to>
    <xdr:sp macro="" textlink="">
      <xdr:nvSpPr>
        <xdr:cNvPr id="254" name="楕円 253"/>
        <xdr:cNvSpPr/>
      </xdr:nvSpPr>
      <xdr:spPr>
        <a:xfrm>
          <a:off x="1968500" y="166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155599</xdr:rowOff>
    </xdr:from>
    <xdr:ext cx="534377" cy="259045"/>
    <xdr:sp macro="" textlink="">
      <xdr:nvSpPr>
        <xdr:cNvPr id="255" name="テキスト ボックス 254"/>
        <xdr:cNvSpPr txBox="1"/>
      </xdr:nvSpPr>
      <xdr:spPr>
        <a:xfrm>
          <a:off x="1752111" y="1678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117976</xdr:rowOff>
    </xdr:from>
    <xdr:to>
      <xdr:col>6</xdr:col>
      <xdr:colOff>38100</xdr:colOff>
      <xdr:row>98</xdr:row>
      <xdr:rowOff>48126</xdr:rowOff>
    </xdr:to>
    <xdr:sp macro="" textlink="">
      <xdr:nvSpPr>
        <xdr:cNvPr id="256" name="楕円 255"/>
        <xdr:cNvSpPr/>
      </xdr:nvSpPr>
      <xdr:spPr>
        <a:xfrm>
          <a:off x="1079500" y="1674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39253</xdr:rowOff>
    </xdr:from>
    <xdr:ext cx="534377" cy="259045"/>
    <xdr:sp macro="" textlink="">
      <xdr:nvSpPr>
        <xdr:cNvPr id="257" name="テキスト ボックス 256"/>
        <xdr:cNvSpPr txBox="1"/>
      </xdr:nvSpPr>
      <xdr:spPr>
        <a:xfrm>
          <a:off x="863111" y="1684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3159</xdr:rowOff>
    </xdr:from>
    <xdr:to>
      <xdr:col>55</xdr:col>
      <xdr:colOff>0</xdr:colOff>
      <xdr:row>35</xdr:row>
      <xdr:rowOff>48620</xdr:rowOff>
    </xdr:to>
    <xdr:cxnSp macro="">
      <xdr:nvCxnSpPr>
        <xdr:cNvPr id="286" name="直線コネクタ 285"/>
        <xdr:cNvCxnSpPr/>
      </xdr:nvCxnSpPr>
      <xdr:spPr>
        <a:xfrm>
          <a:off x="9639300" y="6003909"/>
          <a:ext cx="838200" cy="4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142268</xdr:rowOff>
    </xdr:from>
    <xdr:ext cx="599010" cy="259045"/>
    <xdr:sp macro="" textlink="">
      <xdr:nvSpPr>
        <xdr:cNvPr id="287" name="補助費等平均値テキスト"/>
        <xdr:cNvSpPr txBox="1"/>
      </xdr:nvSpPr>
      <xdr:spPr>
        <a:xfrm>
          <a:off x="10528300" y="631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3315</xdr:rowOff>
    </xdr:from>
    <xdr:to>
      <xdr:col>50</xdr:col>
      <xdr:colOff>114300</xdr:colOff>
      <xdr:row>35</xdr:row>
      <xdr:rowOff>3159</xdr:rowOff>
    </xdr:to>
    <xdr:cxnSp macro="">
      <xdr:nvCxnSpPr>
        <xdr:cNvPr id="289" name="直線コネクタ 288"/>
        <xdr:cNvCxnSpPr/>
      </xdr:nvCxnSpPr>
      <xdr:spPr>
        <a:xfrm>
          <a:off x="8750300" y="5489715"/>
          <a:ext cx="889000" cy="51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88621</xdr:rowOff>
    </xdr:from>
    <xdr:ext cx="599010" cy="259045"/>
    <xdr:sp macro="" textlink="">
      <xdr:nvSpPr>
        <xdr:cNvPr id="291" name="テキスト ボックス 290"/>
        <xdr:cNvSpPr txBox="1"/>
      </xdr:nvSpPr>
      <xdr:spPr>
        <a:xfrm>
          <a:off x="9339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3315</xdr:rowOff>
    </xdr:from>
    <xdr:to>
      <xdr:col>45</xdr:col>
      <xdr:colOff>177800</xdr:colOff>
      <xdr:row>34</xdr:row>
      <xdr:rowOff>147556</xdr:rowOff>
    </xdr:to>
    <xdr:cxnSp macro="">
      <xdr:nvCxnSpPr>
        <xdr:cNvPr id="292" name="直線コネクタ 291"/>
        <xdr:cNvCxnSpPr/>
      </xdr:nvCxnSpPr>
      <xdr:spPr>
        <a:xfrm flipV="1">
          <a:off x="7861300" y="5489715"/>
          <a:ext cx="889000" cy="48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2137</xdr:rowOff>
    </xdr:from>
    <xdr:to>
      <xdr:col>46</xdr:col>
      <xdr:colOff>38100</xdr:colOff>
      <xdr:row>37</xdr:row>
      <xdr:rowOff>103737</xdr:rowOff>
    </xdr:to>
    <xdr:sp macro="" textlink="">
      <xdr:nvSpPr>
        <xdr:cNvPr id="293" name="フローチャート: 判断 292"/>
        <xdr:cNvSpPr/>
      </xdr:nvSpPr>
      <xdr:spPr>
        <a:xfrm>
          <a:off x="8699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94864</xdr:rowOff>
    </xdr:from>
    <xdr:ext cx="599010" cy="259045"/>
    <xdr:sp macro="" textlink="">
      <xdr:nvSpPr>
        <xdr:cNvPr id="294" name="テキスト ボックス 293"/>
        <xdr:cNvSpPr txBox="1"/>
      </xdr:nvSpPr>
      <xdr:spPr>
        <a:xfrm>
          <a:off x="8450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147556</xdr:rowOff>
    </xdr:from>
    <xdr:to>
      <xdr:col>41</xdr:col>
      <xdr:colOff>50800</xdr:colOff>
      <xdr:row>36</xdr:row>
      <xdr:rowOff>152959</xdr:rowOff>
    </xdr:to>
    <xdr:cxnSp macro="">
      <xdr:nvCxnSpPr>
        <xdr:cNvPr id="295" name="直線コネクタ 294"/>
        <xdr:cNvCxnSpPr/>
      </xdr:nvCxnSpPr>
      <xdr:spPr>
        <a:xfrm flipV="1">
          <a:off x="6972300" y="5976856"/>
          <a:ext cx="889000" cy="34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13572</xdr:rowOff>
    </xdr:from>
    <xdr:to>
      <xdr:col>41</xdr:col>
      <xdr:colOff>101600</xdr:colOff>
      <xdr:row>37</xdr:row>
      <xdr:rowOff>115172</xdr:rowOff>
    </xdr:to>
    <xdr:sp macro="" textlink="">
      <xdr:nvSpPr>
        <xdr:cNvPr id="296" name="フローチャート: 判断 295"/>
        <xdr:cNvSpPr/>
      </xdr:nvSpPr>
      <xdr:spPr>
        <a:xfrm>
          <a:off x="7810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106299</xdr:rowOff>
    </xdr:from>
    <xdr:ext cx="599010" cy="259045"/>
    <xdr:sp macro="" textlink="">
      <xdr:nvSpPr>
        <xdr:cNvPr id="297" name="テキスト ボックス 296"/>
        <xdr:cNvSpPr txBox="1"/>
      </xdr:nvSpPr>
      <xdr:spPr>
        <a:xfrm>
          <a:off x="7561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35903</xdr:rowOff>
    </xdr:from>
    <xdr:to>
      <xdr:col>36</xdr:col>
      <xdr:colOff>165100</xdr:colOff>
      <xdr:row>37</xdr:row>
      <xdr:rowOff>137503</xdr:rowOff>
    </xdr:to>
    <xdr:sp macro="" textlink="">
      <xdr:nvSpPr>
        <xdr:cNvPr id="298" name="フローチャート: 判断 297"/>
        <xdr:cNvSpPr/>
      </xdr:nvSpPr>
      <xdr:spPr>
        <a:xfrm>
          <a:off x="6921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128630</xdr:rowOff>
    </xdr:from>
    <xdr:ext cx="599010" cy="259045"/>
    <xdr:sp macro="" textlink="">
      <xdr:nvSpPr>
        <xdr:cNvPr id="299" name="テキスト ボックス 298"/>
        <xdr:cNvSpPr txBox="1"/>
      </xdr:nvSpPr>
      <xdr:spPr>
        <a:xfrm>
          <a:off x="6672795"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169270</xdr:rowOff>
    </xdr:from>
    <xdr:to>
      <xdr:col>55</xdr:col>
      <xdr:colOff>50800</xdr:colOff>
      <xdr:row>35</xdr:row>
      <xdr:rowOff>99420</xdr:rowOff>
    </xdr:to>
    <xdr:sp macro="" textlink="">
      <xdr:nvSpPr>
        <xdr:cNvPr id="305" name="楕円 304"/>
        <xdr:cNvSpPr/>
      </xdr:nvSpPr>
      <xdr:spPr>
        <a:xfrm>
          <a:off x="10426700" y="59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20697</xdr:rowOff>
    </xdr:from>
    <xdr:ext cx="599010" cy="259045"/>
    <xdr:sp macro="" textlink="">
      <xdr:nvSpPr>
        <xdr:cNvPr id="306" name="補助費等該当値テキスト"/>
        <xdr:cNvSpPr txBox="1"/>
      </xdr:nvSpPr>
      <xdr:spPr>
        <a:xfrm>
          <a:off x="10528300" y="584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123809</xdr:rowOff>
    </xdr:from>
    <xdr:to>
      <xdr:col>50</xdr:col>
      <xdr:colOff>165100</xdr:colOff>
      <xdr:row>35</xdr:row>
      <xdr:rowOff>53959</xdr:rowOff>
    </xdr:to>
    <xdr:sp macro="" textlink="">
      <xdr:nvSpPr>
        <xdr:cNvPr id="307" name="楕円 306"/>
        <xdr:cNvSpPr/>
      </xdr:nvSpPr>
      <xdr:spPr>
        <a:xfrm>
          <a:off x="9588500" y="595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70486</xdr:rowOff>
    </xdr:from>
    <xdr:ext cx="599010" cy="259045"/>
    <xdr:sp macro="" textlink="">
      <xdr:nvSpPr>
        <xdr:cNvPr id="308" name="テキスト ボックス 307"/>
        <xdr:cNvSpPr txBox="1"/>
      </xdr:nvSpPr>
      <xdr:spPr>
        <a:xfrm>
          <a:off x="9339795" y="572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123965</xdr:rowOff>
    </xdr:from>
    <xdr:to>
      <xdr:col>46</xdr:col>
      <xdr:colOff>38100</xdr:colOff>
      <xdr:row>32</xdr:row>
      <xdr:rowOff>54115</xdr:rowOff>
    </xdr:to>
    <xdr:sp macro="" textlink="">
      <xdr:nvSpPr>
        <xdr:cNvPr id="309" name="楕円 308"/>
        <xdr:cNvSpPr/>
      </xdr:nvSpPr>
      <xdr:spPr>
        <a:xfrm>
          <a:off x="8699500" y="543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70642</xdr:rowOff>
    </xdr:from>
    <xdr:ext cx="599010" cy="259045"/>
    <xdr:sp macro="" textlink="">
      <xdr:nvSpPr>
        <xdr:cNvPr id="310" name="テキスト ボックス 309"/>
        <xdr:cNvSpPr txBox="1"/>
      </xdr:nvSpPr>
      <xdr:spPr>
        <a:xfrm>
          <a:off x="8450795" y="521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96756</xdr:rowOff>
    </xdr:from>
    <xdr:to>
      <xdr:col>41</xdr:col>
      <xdr:colOff>101600</xdr:colOff>
      <xdr:row>35</xdr:row>
      <xdr:rowOff>26906</xdr:rowOff>
    </xdr:to>
    <xdr:sp macro="" textlink="">
      <xdr:nvSpPr>
        <xdr:cNvPr id="311" name="楕円 310"/>
        <xdr:cNvSpPr/>
      </xdr:nvSpPr>
      <xdr:spPr>
        <a:xfrm>
          <a:off x="7810500" y="59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43433</xdr:rowOff>
    </xdr:from>
    <xdr:ext cx="599010" cy="259045"/>
    <xdr:sp macro="" textlink="">
      <xdr:nvSpPr>
        <xdr:cNvPr id="312" name="テキスト ボックス 311"/>
        <xdr:cNvSpPr txBox="1"/>
      </xdr:nvSpPr>
      <xdr:spPr>
        <a:xfrm>
          <a:off x="7561795" y="570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102159</xdr:rowOff>
    </xdr:from>
    <xdr:to>
      <xdr:col>36</xdr:col>
      <xdr:colOff>165100</xdr:colOff>
      <xdr:row>37</xdr:row>
      <xdr:rowOff>32309</xdr:rowOff>
    </xdr:to>
    <xdr:sp macro="" textlink="">
      <xdr:nvSpPr>
        <xdr:cNvPr id="313" name="楕円 312"/>
        <xdr:cNvSpPr/>
      </xdr:nvSpPr>
      <xdr:spPr>
        <a:xfrm>
          <a:off x="6921500" y="627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48836</xdr:rowOff>
    </xdr:from>
    <xdr:ext cx="599010" cy="259045"/>
    <xdr:sp macro="" textlink="">
      <xdr:nvSpPr>
        <xdr:cNvPr id="314" name="テキスト ボックス 313"/>
        <xdr:cNvSpPr txBox="1"/>
      </xdr:nvSpPr>
      <xdr:spPr>
        <a:xfrm>
          <a:off x="6672795" y="6049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57369</xdr:rowOff>
    </xdr:from>
    <xdr:to>
      <xdr:col>55</xdr:col>
      <xdr:colOff>0</xdr:colOff>
      <xdr:row>57</xdr:row>
      <xdr:rowOff>150772</xdr:rowOff>
    </xdr:to>
    <xdr:cxnSp macro="">
      <xdr:nvCxnSpPr>
        <xdr:cNvPr id="343" name="直線コネクタ 342"/>
        <xdr:cNvCxnSpPr/>
      </xdr:nvCxnSpPr>
      <xdr:spPr>
        <a:xfrm flipV="1">
          <a:off x="9639300" y="9830019"/>
          <a:ext cx="838200" cy="9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22628</xdr:rowOff>
    </xdr:from>
    <xdr:ext cx="599010" cy="259045"/>
    <xdr:sp macro="" textlink="">
      <xdr:nvSpPr>
        <xdr:cNvPr id="344" name="普通建設事業費平均値テキスト"/>
        <xdr:cNvSpPr txBox="1"/>
      </xdr:nvSpPr>
      <xdr:spPr>
        <a:xfrm>
          <a:off x="10528300" y="9966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6879</xdr:rowOff>
    </xdr:from>
    <xdr:to>
      <xdr:col>50</xdr:col>
      <xdr:colOff>114300</xdr:colOff>
      <xdr:row>57</xdr:row>
      <xdr:rowOff>150772</xdr:rowOff>
    </xdr:to>
    <xdr:cxnSp macro="">
      <xdr:nvCxnSpPr>
        <xdr:cNvPr id="346" name="直線コネクタ 345"/>
        <xdr:cNvCxnSpPr/>
      </xdr:nvCxnSpPr>
      <xdr:spPr>
        <a:xfrm>
          <a:off x="8750300" y="9608079"/>
          <a:ext cx="889000" cy="31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139602</xdr:rowOff>
    </xdr:from>
    <xdr:ext cx="599010" cy="259045"/>
    <xdr:sp macro="" textlink="">
      <xdr:nvSpPr>
        <xdr:cNvPr id="348" name="テキスト ボックス 347"/>
        <xdr:cNvSpPr txBox="1"/>
      </xdr:nvSpPr>
      <xdr:spPr>
        <a:xfrm>
          <a:off x="9339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6879</xdr:rowOff>
    </xdr:from>
    <xdr:to>
      <xdr:col>45</xdr:col>
      <xdr:colOff>177800</xdr:colOff>
      <xdr:row>56</xdr:row>
      <xdr:rowOff>120066</xdr:rowOff>
    </xdr:to>
    <xdr:cxnSp macro="">
      <xdr:nvCxnSpPr>
        <xdr:cNvPr id="349" name="直線コネクタ 348"/>
        <xdr:cNvCxnSpPr/>
      </xdr:nvCxnSpPr>
      <xdr:spPr>
        <a:xfrm flipV="1">
          <a:off x="7861300" y="9608079"/>
          <a:ext cx="889000" cy="11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58245</xdr:rowOff>
    </xdr:from>
    <xdr:to>
      <xdr:col>46</xdr:col>
      <xdr:colOff>38100</xdr:colOff>
      <xdr:row>58</xdr:row>
      <xdr:rowOff>159845</xdr:rowOff>
    </xdr:to>
    <xdr:sp macro="" textlink="">
      <xdr:nvSpPr>
        <xdr:cNvPr id="350" name="フローチャート: 判断 349"/>
        <xdr:cNvSpPr/>
      </xdr:nvSpPr>
      <xdr:spPr>
        <a:xfrm>
          <a:off x="8699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150972</xdr:rowOff>
    </xdr:from>
    <xdr:ext cx="599010" cy="259045"/>
    <xdr:sp macro="" textlink="">
      <xdr:nvSpPr>
        <xdr:cNvPr id="351" name="テキスト ボックス 350"/>
        <xdr:cNvSpPr txBox="1"/>
      </xdr:nvSpPr>
      <xdr:spPr>
        <a:xfrm>
          <a:off x="8450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120066</xdr:rowOff>
    </xdr:from>
    <xdr:to>
      <xdr:col>41</xdr:col>
      <xdr:colOff>50800</xdr:colOff>
      <xdr:row>57</xdr:row>
      <xdr:rowOff>65368</xdr:rowOff>
    </xdr:to>
    <xdr:cxnSp macro="">
      <xdr:nvCxnSpPr>
        <xdr:cNvPr id="352" name="直線コネクタ 351"/>
        <xdr:cNvCxnSpPr/>
      </xdr:nvCxnSpPr>
      <xdr:spPr>
        <a:xfrm flipV="1">
          <a:off x="6972300" y="9721266"/>
          <a:ext cx="889000" cy="11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38222</xdr:rowOff>
    </xdr:from>
    <xdr:to>
      <xdr:col>41</xdr:col>
      <xdr:colOff>101600</xdr:colOff>
      <xdr:row>58</xdr:row>
      <xdr:rowOff>139822</xdr:rowOff>
    </xdr:to>
    <xdr:sp macro="" textlink="">
      <xdr:nvSpPr>
        <xdr:cNvPr id="353" name="フローチャート: 判断 352"/>
        <xdr:cNvSpPr/>
      </xdr:nvSpPr>
      <xdr:spPr>
        <a:xfrm>
          <a:off x="7810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130949</xdr:rowOff>
    </xdr:from>
    <xdr:ext cx="599010" cy="259045"/>
    <xdr:sp macro="" textlink="">
      <xdr:nvSpPr>
        <xdr:cNvPr id="354" name="テキスト ボックス 353"/>
        <xdr:cNvSpPr txBox="1"/>
      </xdr:nvSpPr>
      <xdr:spPr>
        <a:xfrm>
          <a:off x="7561795"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44578</xdr:rowOff>
    </xdr:from>
    <xdr:to>
      <xdr:col>36</xdr:col>
      <xdr:colOff>165100</xdr:colOff>
      <xdr:row>58</xdr:row>
      <xdr:rowOff>146178</xdr:rowOff>
    </xdr:to>
    <xdr:sp macro="" textlink="">
      <xdr:nvSpPr>
        <xdr:cNvPr id="355" name="フローチャート: 判断 354"/>
        <xdr:cNvSpPr/>
      </xdr:nvSpPr>
      <xdr:spPr>
        <a:xfrm>
          <a:off x="6921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137305</xdr:rowOff>
    </xdr:from>
    <xdr:ext cx="599010" cy="259045"/>
    <xdr:sp macro="" textlink="">
      <xdr:nvSpPr>
        <xdr:cNvPr id="356" name="テキスト ボックス 355"/>
        <xdr:cNvSpPr txBox="1"/>
      </xdr:nvSpPr>
      <xdr:spPr>
        <a:xfrm>
          <a:off x="6672795"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6569</xdr:rowOff>
    </xdr:from>
    <xdr:to>
      <xdr:col>55</xdr:col>
      <xdr:colOff>50800</xdr:colOff>
      <xdr:row>57</xdr:row>
      <xdr:rowOff>108169</xdr:rowOff>
    </xdr:to>
    <xdr:sp macro="" textlink="">
      <xdr:nvSpPr>
        <xdr:cNvPr id="362" name="楕円 361"/>
        <xdr:cNvSpPr/>
      </xdr:nvSpPr>
      <xdr:spPr>
        <a:xfrm>
          <a:off x="10426700" y="977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29446</xdr:rowOff>
    </xdr:from>
    <xdr:ext cx="599010" cy="259045"/>
    <xdr:sp macro="" textlink="">
      <xdr:nvSpPr>
        <xdr:cNvPr id="363" name="普通建設事業費該当値テキスト"/>
        <xdr:cNvSpPr txBox="1"/>
      </xdr:nvSpPr>
      <xdr:spPr>
        <a:xfrm>
          <a:off x="10528300" y="963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99972</xdr:rowOff>
    </xdr:from>
    <xdr:to>
      <xdr:col>50</xdr:col>
      <xdr:colOff>165100</xdr:colOff>
      <xdr:row>58</xdr:row>
      <xdr:rowOff>30122</xdr:rowOff>
    </xdr:to>
    <xdr:sp macro="" textlink="">
      <xdr:nvSpPr>
        <xdr:cNvPr id="364" name="楕円 363"/>
        <xdr:cNvSpPr/>
      </xdr:nvSpPr>
      <xdr:spPr>
        <a:xfrm>
          <a:off x="9588500" y="987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46649</xdr:rowOff>
    </xdr:from>
    <xdr:ext cx="599010" cy="259045"/>
    <xdr:sp macro="" textlink="">
      <xdr:nvSpPr>
        <xdr:cNvPr id="365" name="テキスト ボックス 364"/>
        <xdr:cNvSpPr txBox="1"/>
      </xdr:nvSpPr>
      <xdr:spPr>
        <a:xfrm>
          <a:off x="9339795" y="964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127529</xdr:rowOff>
    </xdr:from>
    <xdr:to>
      <xdr:col>46</xdr:col>
      <xdr:colOff>38100</xdr:colOff>
      <xdr:row>56</xdr:row>
      <xdr:rowOff>57679</xdr:rowOff>
    </xdr:to>
    <xdr:sp macro="" textlink="">
      <xdr:nvSpPr>
        <xdr:cNvPr id="366" name="楕円 365"/>
        <xdr:cNvSpPr/>
      </xdr:nvSpPr>
      <xdr:spPr>
        <a:xfrm>
          <a:off x="8699500" y="955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54</xdr:row>
      <xdr:rowOff>74206</xdr:rowOff>
    </xdr:from>
    <xdr:ext cx="690189" cy="259045"/>
    <xdr:sp macro="" textlink="">
      <xdr:nvSpPr>
        <xdr:cNvPr id="367" name="テキスト ボックス 366"/>
        <xdr:cNvSpPr txBox="1"/>
      </xdr:nvSpPr>
      <xdr:spPr>
        <a:xfrm>
          <a:off x="8405205" y="93325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69266</xdr:rowOff>
    </xdr:from>
    <xdr:to>
      <xdr:col>41</xdr:col>
      <xdr:colOff>101600</xdr:colOff>
      <xdr:row>56</xdr:row>
      <xdr:rowOff>170866</xdr:rowOff>
    </xdr:to>
    <xdr:sp macro="" textlink="">
      <xdr:nvSpPr>
        <xdr:cNvPr id="368" name="楕円 367"/>
        <xdr:cNvSpPr/>
      </xdr:nvSpPr>
      <xdr:spPr>
        <a:xfrm>
          <a:off x="7810500" y="967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55</xdr:row>
      <xdr:rowOff>15943</xdr:rowOff>
    </xdr:from>
    <xdr:ext cx="690189" cy="259045"/>
    <xdr:sp macro="" textlink="">
      <xdr:nvSpPr>
        <xdr:cNvPr id="369" name="テキスト ボックス 368"/>
        <xdr:cNvSpPr txBox="1"/>
      </xdr:nvSpPr>
      <xdr:spPr>
        <a:xfrm>
          <a:off x="7516205" y="9445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14568</xdr:rowOff>
    </xdr:from>
    <xdr:to>
      <xdr:col>36</xdr:col>
      <xdr:colOff>165100</xdr:colOff>
      <xdr:row>57</xdr:row>
      <xdr:rowOff>116168</xdr:rowOff>
    </xdr:to>
    <xdr:sp macro="" textlink="">
      <xdr:nvSpPr>
        <xdr:cNvPr id="370" name="楕円 369"/>
        <xdr:cNvSpPr/>
      </xdr:nvSpPr>
      <xdr:spPr>
        <a:xfrm>
          <a:off x="6921500" y="978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132695</xdr:rowOff>
    </xdr:from>
    <xdr:ext cx="599010" cy="259045"/>
    <xdr:sp macro="" textlink="">
      <xdr:nvSpPr>
        <xdr:cNvPr id="371" name="テキスト ボックス 370"/>
        <xdr:cNvSpPr txBox="1"/>
      </xdr:nvSpPr>
      <xdr:spPr>
        <a:xfrm>
          <a:off x="6672795" y="956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97623</xdr:rowOff>
    </xdr:from>
    <xdr:to>
      <xdr:col>55</xdr:col>
      <xdr:colOff>0</xdr:colOff>
      <xdr:row>76</xdr:row>
      <xdr:rowOff>157305</xdr:rowOff>
    </xdr:to>
    <xdr:cxnSp macro="">
      <xdr:nvCxnSpPr>
        <xdr:cNvPr id="402" name="直線コネクタ 401"/>
        <xdr:cNvCxnSpPr/>
      </xdr:nvCxnSpPr>
      <xdr:spPr>
        <a:xfrm flipV="1">
          <a:off x="9639300" y="12956373"/>
          <a:ext cx="838200" cy="23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63893</xdr:rowOff>
    </xdr:from>
    <xdr:ext cx="599010" cy="259045"/>
    <xdr:sp macro="" textlink="">
      <xdr:nvSpPr>
        <xdr:cNvPr id="403" name="普通建設事業費 （ うち新規整備　）平均値テキスト"/>
        <xdr:cNvSpPr txBox="1"/>
      </xdr:nvSpPr>
      <xdr:spPr>
        <a:xfrm>
          <a:off x="10528300" y="1343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155045</xdr:rowOff>
    </xdr:from>
    <xdr:to>
      <xdr:col>50</xdr:col>
      <xdr:colOff>114300</xdr:colOff>
      <xdr:row>76</xdr:row>
      <xdr:rowOff>157305</xdr:rowOff>
    </xdr:to>
    <xdr:cxnSp macro="">
      <xdr:nvCxnSpPr>
        <xdr:cNvPr id="405" name="直線コネクタ 404"/>
        <xdr:cNvCxnSpPr/>
      </xdr:nvCxnSpPr>
      <xdr:spPr>
        <a:xfrm>
          <a:off x="8750300" y="12327995"/>
          <a:ext cx="889000" cy="85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10496</xdr:rowOff>
    </xdr:from>
    <xdr:ext cx="599010" cy="259045"/>
    <xdr:sp macro="" textlink="">
      <xdr:nvSpPr>
        <xdr:cNvPr id="407" name="テキスト ボックス 406"/>
        <xdr:cNvSpPr txBox="1"/>
      </xdr:nvSpPr>
      <xdr:spPr>
        <a:xfrm>
          <a:off x="9339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155045</xdr:rowOff>
    </xdr:from>
    <xdr:to>
      <xdr:col>45</xdr:col>
      <xdr:colOff>177800</xdr:colOff>
      <xdr:row>75</xdr:row>
      <xdr:rowOff>76595</xdr:rowOff>
    </xdr:to>
    <xdr:cxnSp macro="">
      <xdr:nvCxnSpPr>
        <xdr:cNvPr id="408" name="直線コネクタ 407"/>
        <xdr:cNvCxnSpPr/>
      </xdr:nvCxnSpPr>
      <xdr:spPr>
        <a:xfrm flipV="1">
          <a:off x="7861300" y="12327995"/>
          <a:ext cx="889000" cy="60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92762</xdr:rowOff>
    </xdr:from>
    <xdr:to>
      <xdr:col>46</xdr:col>
      <xdr:colOff>38100</xdr:colOff>
      <xdr:row>79</xdr:row>
      <xdr:rowOff>22912</xdr:rowOff>
    </xdr:to>
    <xdr:sp macro="" textlink="">
      <xdr:nvSpPr>
        <xdr:cNvPr id="409" name="フローチャート: 判断 408"/>
        <xdr:cNvSpPr/>
      </xdr:nvSpPr>
      <xdr:spPr>
        <a:xfrm>
          <a:off x="8699500" y="134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14039</xdr:rowOff>
    </xdr:from>
    <xdr:ext cx="599010" cy="259045"/>
    <xdr:sp macro="" textlink="">
      <xdr:nvSpPr>
        <xdr:cNvPr id="410" name="テキスト ボックス 409"/>
        <xdr:cNvSpPr txBox="1"/>
      </xdr:nvSpPr>
      <xdr:spPr>
        <a:xfrm>
          <a:off x="8450795" y="1355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47622</xdr:rowOff>
    </xdr:from>
    <xdr:to>
      <xdr:col>41</xdr:col>
      <xdr:colOff>101600</xdr:colOff>
      <xdr:row>78</xdr:row>
      <xdr:rowOff>149222</xdr:rowOff>
    </xdr:to>
    <xdr:sp macro="" textlink="">
      <xdr:nvSpPr>
        <xdr:cNvPr id="411" name="フローチャート: 判断 410"/>
        <xdr:cNvSpPr/>
      </xdr:nvSpPr>
      <xdr:spPr>
        <a:xfrm>
          <a:off x="7810500" y="1342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140349</xdr:rowOff>
    </xdr:from>
    <xdr:ext cx="599010" cy="259045"/>
    <xdr:sp macro="" textlink="">
      <xdr:nvSpPr>
        <xdr:cNvPr id="412" name="テキスト ボックス 411"/>
        <xdr:cNvSpPr txBox="1"/>
      </xdr:nvSpPr>
      <xdr:spPr>
        <a:xfrm>
          <a:off x="7561795" y="1351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46823</xdr:rowOff>
    </xdr:from>
    <xdr:to>
      <xdr:col>55</xdr:col>
      <xdr:colOff>50800</xdr:colOff>
      <xdr:row>75</xdr:row>
      <xdr:rowOff>148423</xdr:rowOff>
    </xdr:to>
    <xdr:sp macro="" textlink="">
      <xdr:nvSpPr>
        <xdr:cNvPr id="418" name="楕円 417"/>
        <xdr:cNvSpPr/>
      </xdr:nvSpPr>
      <xdr:spPr>
        <a:xfrm>
          <a:off x="10426700" y="129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69700</xdr:rowOff>
    </xdr:from>
    <xdr:ext cx="599010" cy="259045"/>
    <xdr:sp macro="" textlink="">
      <xdr:nvSpPr>
        <xdr:cNvPr id="419" name="普通建設事業費 （ うち新規整備　）該当値テキスト"/>
        <xdr:cNvSpPr txBox="1"/>
      </xdr:nvSpPr>
      <xdr:spPr>
        <a:xfrm>
          <a:off x="10528300" y="1275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106505</xdr:rowOff>
    </xdr:from>
    <xdr:to>
      <xdr:col>50</xdr:col>
      <xdr:colOff>165100</xdr:colOff>
      <xdr:row>77</xdr:row>
      <xdr:rowOff>36655</xdr:rowOff>
    </xdr:to>
    <xdr:sp macro="" textlink="">
      <xdr:nvSpPr>
        <xdr:cNvPr id="420" name="楕円 419"/>
        <xdr:cNvSpPr/>
      </xdr:nvSpPr>
      <xdr:spPr>
        <a:xfrm>
          <a:off x="9588500" y="1313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53181</xdr:rowOff>
    </xdr:from>
    <xdr:ext cx="599010" cy="259045"/>
    <xdr:sp macro="" textlink="">
      <xdr:nvSpPr>
        <xdr:cNvPr id="421" name="テキスト ボックス 420"/>
        <xdr:cNvSpPr txBox="1"/>
      </xdr:nvSpPr>
      <xdr:spPr>
        <a:xfrm>
          <a:off x="9339795" y="1291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104245</xdr:rowOff>
    </xdr:from>
    <xdr:to>
      <xdr:col>46</xdr:col>
      <xdr:colOff>38100</xdr:colOff>
      <xdr:row>72</xdr:row>
      <xdr:rowOff>34395</xdr:rowOff>
    </xdr:to>
    <xdr:sp macro="" textlink="">
      <xdr:nvSpPr>
        <xdr:cNvPr id="422" name="楕円 421"/>
        <xdr:cNvSpPr/>
      </xdr:nvSpPr>
      <xdr:spPr>
        <a:xfrm>
          <a:off x="8699500" y="122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70</xdr:row>
      <xdr:rowOff>50922</xdr:rowOff>
    </xdr:from>
    <xdr:ext cx="690189" cy="259045"/>
    <xdr:sp macro="" textlink="">
      <xdr:nvSpPr>
        <xdr:cNvPr id="423" name="テキスト ボックス 422"/>
        <xdr:cNvSpPr txBox="1"/>
      </xdr:nvSpPr>
      <xdr:spPr>
        <a:xfrm>
          <a:off x="8405205" y="1205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25795</xdr:rowOff>
    </xdr:from>
    <xdr:to>
      <xdr:col>41</xdr:col>
      <xdr:colOff>101600</xdr:colOff>
      <xdr:row>75</xdr:row>
      <xdr:rowOff>127395</xdr:rowOff>
    </xdr:to>
    <xdr:sp macro="" textlink="">
      <xdr:nvSpPr>
        <xdr:cNvPr id="424" name="楕円 423"/>
        <xdr:cNvSpPr/>
      </xdr:nvSpPr>
      <xdr:spPr>
        <a:xfrm>
          <a:off x="7810500" y="12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143922</xdr:rowOff>
    </xdr:from>
    <xdr:ext cx="599010" cy="259045"/>
    <xdr:sp macro="" textlink="">
      <xdr:nvSpPr>
        <xdr:cNvPr id="425" name="テキスト ボックス 424"/>
        <xdr:cNvSpPr txBox="1"/>
      </xdr:nvSpPr>
      <xdr:spPr>
        <a:xfrm>
          <a:off x="7561795" y="1265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67128</xdr:rowOff>
    </xdr:from>
    <xdr:to>
      <xdr:col>55</xdr:col>
      <xdr:colOff>0</xdr:colOff>
      <xdr:row>97</xdr:row>
      <xdr:rowOff>81344</xdr:rowOff>
    </xdr:to>
    <xdr:cxnSp macro="">
      <xdr:nvCxnSpPr>
        <xdr:cNvPr id="450" name="直線コネクタ 449"/>
        <xdr:cNvCxnSpPr/>
      </xdr:nvCxnSpPr>
      <xdr:spPr>
        <a:xfrm flipV="1">
          <a:off x="9639300" y="16697778"/>
          <a:ext cx="838200" cy="1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29077</xdr:rowOff>
    </xdr:from>
    <xdr:ext cx="599010" cy="259045"/>
    <xdr:sp macro="" textlink="">
      <xdr:nvSpPr>
        <xdr:cNvPr id="451" name="普通建設事業費 （ うち更新整備　）平均値テキスト"/>
        <xdr:cNvSpPr txBox="1"/>
      </xdr:nvSpPr>
      <xdr:spPr>
        <a:xfrm>
          <a:off x="10528300" y="16659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60463</xdr:rowOff>
    </xdr:from>
    <xdr:to>
      <xdr:col>50</xdr:col>
      <xdr:colOff>114300</xdr:colOff>
      <xdr:row>97</xdr:row>
      <xdr:rowOff>81344</xdr:rowOff>
    </xdr:to>
    <xdr:cxnSp macro="">
      <xdr:nvCxnSpPr>
        <xdr:cNvPr id="453" name="直線コネクタ 452"/>
        <xdr:cNvCxnSpPr/>
      </xdr:nvCxnSpPr>
      <xdr:spPr>
        <a:xfrm>
          <a:off x="8750300" y="16691113"/>
          <a:ext cx="889000" cy="2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148558</xdr:rowOff>
    </xdr:from>
    <xdr:ext cx="599010" cy="259045"/>
    <xdr:sp macro="" textlink="">
      <xdr:nvSpPr>
        <xdr:cNvPr id="455" name="テキスト ボックス 454"/>
        <xdr:cNvSpPr txBox="1"/>
      </xdr:nvSpPr>
      <xdr:spPr>
        <a:xfrm>
          <a:off x="9339795" y="1677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81944</xdr:rowOff>
    </xdr:from>
    <xdr:to>
      <xdr:col>45</xdr:col>
      <xdr:colOff>177800</xdr:colOff>
      <xdr:row>97</xdr:row>
      <xdr:rowOff>60463</xdr:rowOff>
    </xdr:to>
    <xdr:cxnSp macro="">
      <xdr:nvCxnSpPr>
        <xdr:cNvPr id="456" name="直線コネクタ 455"/>
        <xdr:cNvCxnSpPr/>
      </xdr:nvCxnSpPr>
      <xdr:spPr>
        <a:xfrm>
          <a:off x="7861300" y="16541144"/>
          <a:ext cx="889000" cy="14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7" name="フローチャート: 判断 456"/>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58" name="テキスト ボックス 457"/>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59" name="フローチャート: 判断 458"/>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0" name="テキスト ボックス 459"/>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16328</xdr:rowOff>
    </xdr:from>
    <xdr:to>
      <xdr:col>55</xdr:col>
      <xdr:colOff>50800</xdr:colOff>
      <xdr:row>97</xdr:row>
      <xdr:rowOff>117928</xdr:rowOff>
    </xdr:to>
    <xdr:sp macro="" textlink="">
      <xdr:nvSpPr>
        <xdr:cNvPr id="466" name="楕円 465"/>
        <xdr:cNvSpPr/>
      </xdr:nvSpPr>
      <xdr:spPr>
        <a:xfrm>
          <a:off x="10426700" y="1664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39205</xdr:rowOff>
    </xdr:from>
    <xdr:ext cx="599010" cy="259045"/>
    <xdr:sp macro="" textlink="">
      <xdr:nvSpPr>
        <xdr:cNvPr id="467" name="普通建設事業費 （ うち更新整備　）該当値テキスト"/>
        <xdr:cNvSpPr txBox="1"/>
      </xdr:nvSpPr>
      <xdr:spPr>
        <a:xfrm>
          <a:off x="10528300" y="1649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30544</xdr:rowOff>
    </xdr:from>
    <xdr:to>
      <xdr:col>50</xdr:col>
      <xdr:colOff>165100</xdr:colOff>
      <xdr:row>97</xdr:row>
      <xdr:rowOff>132144</xdr:rowOff>
    </xdr:to>
    <xdr:sp macro="" textlink="">
      <xdr:nvSpPr>
        <xdr:cNvPr id="468" name="楕円 467"/>
        <xdr:cNvSpPr/>
      </xdr:nvSpPr>
      <xdr:spPr>
        <a:xfrm>
          <a:off x="9588500" y="1666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148671</xdr:rowOff>
    </xdr:from>
    <xdr:ext cx="599010" cy="259045"/>
    <xdr:sp macro="" textlink="">
      <xdr:nvSpPr>
        <xdr:cNvPr id="469" name="テキスト ボックス 468"/>
        <xdr:cNvSpPr txBox="1"/>
      </xdr:nvSpPr>
      <xdr:spPr>
        <a:xfrm>
          <a:off x="9339795" y="1643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9663</xdr:rowOff>
    </xdr:from>
    <xdr:to>
      <xdr:col>46</xdr:col>
      <xdr:colOff>38100</xdr:colOff>
      <xdr:row>97</xdr:row>
      <xdr:rowOff>111263</xdr:rowOff>
    </xdr:to>
    <xdr:sp macro="" textlink="">
      <xdr:nvSpPr>
        <xdr:cNvPr id="470" name="楕円 469"/>
        <xdr:cNvSpPr/>
      </xdr:nvSpPr>
      <xdr:spPr>
        <a:xfrm>
          <a:off x="8699500" y="1664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127790</xdr:rowOff>
    </xdr:from>
    <xdr:ext cx="599010" cy="259045"/>
    <xdr:sp macro="" textlink="">
      <xdr:nvSpPr>
        <xdr:cNvPr id="471" name="テキスト ボックス 470"/>
        <xdr:cNvSpPr txBox="1"/>
      </xdr:nvSpPr>
      <xdr:spPr>
        <a:xfrm>
          <a:off x="8450795" y="1641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31144</xdr:rowOff>
    </xdr:from>
    <xdr:to>
      <xdr:col>41</xdr:col>
      <xdr:colOff>101600</xdr:colOff>
      <xdr:row>96</xdr:row>
      <xdr:rowOff>132744</xdr:rowOff>
    </xdr:to>
    <xdr:sp macro="" textlink="">
      <xdr:nvSpPr>
        <xdr:cNvPr id="472" name="楕円 471"/>
        <xdr:cNvSpPr/>
      </xdr:nvSpPr>
      <xdr:spPr>
        <a:xfrm>
          <a:off x="7810500" y="1649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149271</xdr:rowOff>
    </xdr:from>
    <xdr:ext cx="599010" cy="259045"/>
    <xdr:sp macro="" textlink="">
      <xdr:nvSpPr>
        <xdr:cNvPr id="473" name="テキスト ボックス 472"/>
        <xdr:cNvSpPr txBox="1"/>
      </xdr:nvSpPr>
      <xdr:spPr>
        <a:xfrm>
          <a:off x="7561795" y="1626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14796</xdr:rowOff>
    </xdr:from>
    <xdr:to>
      <xdr:col>85</xdr:col>
      <xdr:colOff>127000</xdr:colOff>
      <xdr:row>39</xdr:row>
      <xdr:rowOff>22174</xdr:rowOff>
    </xdr:to>
    <xdr:cxnSp macro="">
      <xdr:nvCxnSpPr>
        <xdr:cNvPr id="504" name="直線コネクタ 503"/>
        <xdr:cNvCxnSpPr/>
      </xdr:nvCxnSpPr>
      <xdr:spPr>
        <a:xfrm>
          <a:off x="15481300" y="6701346"/>
          <a:ext cx="838200" cy="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1547</xdr:rowOff>
    </xdr:from>
    <xdr:ext cx="534377" cy="259045"/>
    <xdr:sp macro="" textlink="">
      <xdr:nvSpPr>
        <xdr:cNvPr id="505" name="災害復旧事業費平均値テキスト"/>
        <xdr:cNvSpPr txBox="1"/>
      </xdr:nvSpPr>
      <xdr:spPr>
        <a:xfrm>
          <a:off x="16370300" y="6688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157124</xdr:rowOff>
    </xdr:from>
    <xdr:to>
      <xdr:col>81</xdr:col>
      <xdr:colOff>50800</xdr:colOff>
      <xdr:row>39</xdr:row>
      <xdr:rowOff>14796</xdr:rowOff>
    </xdr:to>
    <xdr:cxnSp macro="">
      <xdr:nvCxnSpPr>
        <xdr:cNvPr id="507" name="直線コネクタ 506"/>
        <xdr:cNvCxnSpPr/>
      </xdr:nvCxnSpPr>
      <xdr:spPr>
        <a:xfrm>
          <a:off x="14592300" y="5814974"/>
          <a:ext cx="889000" cy="88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122986</xdr:rowOff>
    </xdr:from>
    <xdr:ext cx="534377" cy="259045"/>
    <xdr:sp macro="" textlink="">
      <xdr:nvSpPr>
        <xdr:cNvPr id="509" name="テキスト ボックス 508"/>
        <xdr:cNvSpPr txBox="1"/>
      </xdr:nvSpPr>
      <xdr:spPr>
        <a:xfrm>
          <a:off x="15214111" y="680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50025</xdr:rowOff>
    </xdr:from>
    <xdr:to>
      <xdr:col>76</xdr:col>
      <xdr:colOff>114300</xdr:colOff>
      <xdr:row>33</xdr:row>
      <xdr:rowOff>157124</xdr:rowOff>
    </xdr:to>
    <xdr:cxnSp macro="">
      <xdr:nvCxnSpPr>
        <xdr:cNvPr id="510" name="直線コネクタ 509"/>
        <xdr:cNvCxnSpPr/>
      </xdr:nvCxnSpPr>
      <xdr:spPr>
        <a:xfrm>
          <a:off x="13703300" y="5707875"/>
          <a:ext cx="889000" cy="10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24345</xdr:rowOff>
    </xdr:from>
    <xdr:to>
      <xdr:col>76</xdr:col>
      <xdr:colOff>165100</xdr:colOff>
      <xdr:row>39</xdr:row>
      <xdr:rowOff>125945</xdr:rowOff>
    </xdr:to>
    <xdr:sp macro="" textlink="">
      <xdr:nvSpPr>
        <xdr:cNvPr id="511" name="フローチャート: 判断 510"/>
        <xdr:cNvSpPr/>
      </xdr:nvSpPr>
      <xdr:spPr>
        <a:xfrm>
          <a:off x="14541500" y="671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117072</xdr:rowOff>
    </xdr:from>
    <xdr:ext cx="534377" cy="259045"/>
    <xdr:sp macro="" textlink="">
      <xdr:nvSpPr>
        <xdr:cNvPr id="512" name="テキスト ボックス 511"/>
        <xdr:cNvSpPr txBox="1"/>
      </xdr:nvSpPr>
      <xdr:spPr>
        <a:xfrm>
          <a:off x="14325111" y="680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50025</xdr:rowOff>
    </xdr:from>
    <xdr:to>
      <xdr:col>71</xdr:col>
      <xdr:colOff>177800</xdr:colOff>
      <xdr:row>36</xdr:row>
      <xdr:rowOff>14017</xdr:rowOff>
    </xdr:to>
    <xdr:cxnSp macro="">
      <xdr:nvCxnSpPr>
        <xdr:cNvPr id="513" name="直線コネクタ 512"/>
        <xdr:cNvCxnSpPr/>
      </xdr:nvCxnSpPr>
      <xdr:spPr>
        <a:xfrm flipV="1">
          <a:off x="12814300" y="5707875"/>
          <a:ext cx="889000" cy="47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18475</xdr:rowOff>
    </xdr:from>
    <xdr:to>
      <xdr:col>72</xdr:col>
      <xdr:colOff>38100</xdr:colOff>
      <xdr:row>39</xdr:row>
      <xdr:rowOff>120075</xdr:rowOff>
    </xdr:to>
    <xdr:sp macro="" textlink="">
      <xdr:nvSpPr>
        <xdr:cNvPr id="514" name="フローチャート: 判断 513"/>
        <xdr:cNvSpPr/>
      </xdr:nvSpPr>
      <xdr:spPr>
        <a:xfrm>
          <a:off x="13652500" y="670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111202</xdr:rowOff>
    </xdr:from>
    <xdr:ext cx="534377" cy="259045"/>
    <xdr:sp macro="" textlink="">
      <xdr:nvSpPr>
        <xdr:cNvPr id="515" name="テキスト ボックス 514"/>
        <xdr:cNvSpPr txBox="1"/>
      </xdr:nvSpPr>
      <xdr:spPr>
        <a:xfrm>
          <a:off x="13436111" y="67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9344</xdr:rowOff>
    </xdr:from>
    <xdr:to>
      <xdr:col>67</xdr:col>
      <xdr:colOff>101600</xdr:colOff>
      <xdr:row>39</xdr:row>
      <xdr:rowOff>110944</xdr:rowOff>
    </xdr:to>
    <xdr:sp macro="" textlink="">
      <xdr:nvSpPr>
        <xdr:cNvPr id="516" name="フローチャート: 判断 515"/>
        <xdr:cNvSpPr/>
      </xdr:nvSpPr>
      <xdr:spPr>
        <a:xfrm>
          <a:off x="12763500" y="669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102071</xdr:rowOff>
    </xdr:from>
    <xdr:ext cx="534377" cy="259045"/>
    <xdr:sp macro="" textlink="">
      <xdr:nvSpPr>
        <xdr:cNvPr id="517" name="テキスト ボックス 516"/>
        <xdr:cNvSpPr txBox="1"/>
      </xdr:nvSpPr>
      <xdr:spPr>
        <a:xfrm>
          <a:off x="12547111" y="67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142824</xdr:rowOff>
    </xdr:from>
    <xdr:to>
      <xdr:col>85</xdr:col>
      <xdr:colOff>177800</xdr:colOff>
      <xdr:row>39</xdr:row>
      <xdr:rowOff>72974</xdr:rowOff>
    </xdr:to>
    <xdr:sp macro="" textlink="">
      <xdr:nvSpPr>
        <xdr:cNvPr id="523" name="楕円 522"/>
        <xdr:cNvSpPr/>
      </xdr:nvSpPr>
      <xdr:spPr>
        <a:xfrm>
          <a:off x="16268700" y="66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102200</xdr:rowOff>
    </xdr:from>
    <xdr:ext cx="534377" cy="259045"/>
    <xdr:sp macro="" textlink="">
      <xdr:nvSpPr>
        <xdr:cNvPr id="524" name="災害復旧事業費該当値テキスト"/>
        <xdr:cNvSpPr txBox="1"/>
      </xdr:nvSpPr>
      <xdr:spPr>
        <a:xfrm>
          <a:off x="16370300" y="644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135446</xdr:rowOff>
    </xdr:from>
    <xdr:to>
      <xdr:col>81</xdr:col>
      <xdr:colOff>101600</xdr:colOff>
      <xdr:row>39</xdr:row>
      <xdr:rowOff>65596</xdr:rowOff>
    </xdr:to>
    <xdr:sp macro="" textlink="">
      <xdr:nvSpPr>
        <xdr:cNvPr id="525" name="楕円 524"/>
        <xdr:cNvSpPr/>
      </xdr:nvSpPr>
      <xdr:spPr>
        <a:xfrm>
          <a:off x="15430500" y="665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82123</xdr:rowOff>
    </xdr:from>
    <xdr:ext cx="534377" cy="259045"/>
    <xdr:sp macro="" textlink="">
      <xdr:nvSpPr>
        <xdr:cNvPr id="526" name="テキスト ボックス 525"/>
        <xdr:cNvSpPr txBox="1"/>
      </xdr:nvSpPr>
      <xdr:spPr>
        <a:xfrm>
          <a:off x="15214111" y="642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106324</xdr:rowOff>
    </xdr:from>
    <xdr:to>
      <xdr:col>76</xdr:col>
      <xdr:colOff>165100</xdr:colOff>
      <xdr:row>34</xdr:row>
      <xdr:rowOff>36474</xdr:rowOff>
    </xdr:to>
    <xdr:sp macro="" textlink="">
      <xdr:nvSpPr>
        <xdr:cNvPr id="527" name="楕円 526"/>
        <xdr:cNvSpPr/>
      </xdr:nvSpPr>
      <xdr:spPr>
        <a:xfrm>
          <a:off x="14541500" y="576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53001</xdr:rowOff>
    </xdr:from>
    <xdr:ext cx="599010" cy="259045"/>
    <xdr:sp macro="" textlink="">
      <xdr:nvSpPr>
        <xdr:cNvPr id="528" name="テキスト ボックス 527"/>
        <xdr:cNvSpPr txBox="1"/>
      </xdr:nvSpPr>
      <xdr:spPr>
        <a:xfrm>
          <a:off x="14292795" y="553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170675</xdr:rowOff>
    </xdr:from>
    <xdr:to>
      <xdr:col>72</xdr:col>
      <xdr:colOff>38100</xdr:colOff>
      <xdr:row>33</xdr:row>
      <xdr:rowOff>100825</xdr:rowOff>
    </xdr:to>
    <xdr:sp macro="" textlink="">
      <xdr:nvSpPr>
        <xdr:cNvPr id="529" name="楕円 528"/>
        <xdr:cNvSpPr/>
      </xdr:nvSpPr>
      <xdr:spPr>
        <a:xfrm>
          <a:off x="13652500" y="565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117352</xdr:rowOff>
    </xdr:from>
    <xdr:ext cx="599010" cy="259045"/>
    <xdr:sp macro="" textlink="">
      <xdr:nvSpPr>
        <xdr:cNvPr id="530" name="テキスト ボックス 529"/>
        <xdr:cNvSpPr txBox="1"/>
      </xdr:nvSpPr>
      <xdr:spPr>
        <a:xfrm>
          <a:off x="13403795" y="54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134667</xdr:rowOff>
    </xdr:from>
    <xdr:to>
      <xdr:col>67</xdr:col>
      <xdr:colOff>101600</xdr:colOff>
      <xdr:row>36</xdr:row>
      <xdr:rowOff>64817</xdr:rowOff>
    </xdr:to>
    <xdr:sp macro="" textlink="">
      <xdr:nvSpPr>
        <xdr:cNvPr id="531" name="楕円 530"/>
        <xdr:cNvSpPr/>
      </xdr:nvSpPr>
      <xdr:spPr>
        <a:xfrm>
          <a:off x="12763500" y="613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81344</xdr:rowOff>
    </xdr:from>
    <xdr:ext cx="599010" cy="259045"/>
    <xdr:sp macro="" textlink="">
      <xdr:nvSpPr>
        <xdr:cNvPr id="532" name="テキスト ボックス 531"/>
        <xdr:cNvSpPr txBox="1"/>
      </xdr:nvSpPr>
      <xdr:spPr>
        <a:xfrm>
          <a:off x="12514795" y="591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3" name="直線コネクタ 54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4" name="テキスト ボックス 54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46" name="テキスト ボックス 545"/>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53</xdr:row>
      <xdr:rowOff>168927</xdr:rowOff>
    </xdr:from>
    <xdr:ext cx="377026" cy="259045"/>
    <xdr:sp macro="" textlink="">
      <xdr:nvSpPr>
        <xdr:cNvPr id="548" name="テキスト ボックス 547"/>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9" name="直線コネクタ 54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51</xdr:row>
      <xdr:rowOff>130827</xdr:rowOff>
    </xdr:from>
    <xdr:ext cx="377026" cy="259045"/>
    <xdr:sp macro="" textlink="">
      <xdr:nvSpPr>
        <xdr:cNvPr id="550" name="テキスト ボックス 549"/>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1" name="直線コネクタ 55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2" name="テキスト ボックス 551"/>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6" name="直線コネクタ 55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58" name="直線コネクタ 55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5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1" name="直線コネクタ 56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3" name="フローチャート: 判断 56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4" name="直線コネクタ 56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5" name="フローチャート: 判断 56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6" name="テキスト ボックス 56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7" name="直線コネクタ 56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134620</xdr:rowOff>
    </xdr:from>
    <xdr:to>
      <xdr:col>76</xdr:col>
      <xdr:colOff>165100</xdr:colOff>
      <xdr:row>55</xdr:row>
      <xdr:rowOff>64770</xdr:rowOff>
    </xdr:to>
    <xdr:sp macro="" textlink="">
      <xdr:nvSpPr>
        <xdr:cNvPr id="568" name="フローチャート: 判断 567"/>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53</xdr:row>
      <xdr:rowOff>81297</xdr:rowOff>
    </xdr:from>
    <xdr:ext cx="313932" cy="259045"/>
    <xdr:sp macro="" textlink="">
      <xdr:nvSpPr>
        <xdr:cNvPr id="569" name="テキスト ボックス 568"/>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0" name="直線コネクタ 56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138430</xdr:rowOff>
    </xdr:from>
    <xdr:to>
      <xdr:col>72</xdr:col>
      <xdr:colOff>38100</xdr:colOff>
      <xdr:row>52</xdr:row>
      <xdr:rowOff>68580</xdr:rowOff>
    </xdr:to>
    <xdr:sp macro="" textlink="">
      <xdr:nvSpPr>
        <xdr:cNvPr id="571" name="フローチャート: 判断 570"/>
        <xdr:cNvSpPr/>
      </xdr:nvSpPr>
      <xdr:spPr>
        <a:xfrm>
          <a:off x="13652500" y="888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50</xdr:row>
      <xdr:rowOff>85107</xdr:rowOff>
    </xdr:from>
    <xdr:ext cx="378565" cy="259045"/>
    <xdr:sp macro="" textlink="">
      <xdr:nvSpPr>
        <xdr:cNvPr id="572" name="テキスト ボックス 571"/>
        <xdr:cNvSpPr txBox="1"/>
      </xdr:nvSpPr>
      <xdr:spPr>
        <a:xfrm>
          <a:off x="13514017" y="865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104140</xdr:rowOff>
    </xdr:from>
    <xdr:to>
      <xdr:col>67</xdr:col>
      <xdr:colOff>101600</xdr:colOff>
      <xdr:row>51</xdr:row>
      <xdr:rowOff>34290</xdr:rowOff>
    </xdr:to>
    <xdr:sp macro="" textlink="">
      <xdr:nvSpPr>
        <xdr:cNvPr id="573" name="フローチャート: 判断 572"/>
        <xdr:cNvSpPr/>
      </xdr:nvSpPr>
      <xdr:spPr>
        <a:xfrm>
          <a:off x="12763500" y="867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49</xdr:row>
      <xdr:rowOff>50817</xdr:rowOff>
    </xdr:from>
    <xdr:ext cx="378565" cy="259045"/>
    <xdr:sp macro="" textlink="">
      <xdr:nvSpPr>
        <xdr:cNvPr id="574" name="テキスト ボックス 573"/>
        <xdr:cNvSpPr txBox="1"/>
      </xdr:nvSpPr>
      <xdr:spPr>
        <a:xfrm>
          <a:off x="12625017" y="8451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0" name="楕円 57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2" name="楕円 58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3" name="テキスト ボックス 582"/>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4" name="楕円 58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5" name="テキスト ボックス 584"/>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6" name="楕円 58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7" name="テキスト ボックス 58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8" name="楕円 58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9" name="テキスト ボックス 58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13" name="直線コネクタ 612"/>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14" name="公債費最小値テキスト"/>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15" name="直線コネクタ 614"/>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16" name="公債費最大値テキスト"/>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17" name="直線コネクタ 616"/>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159738</xdr:rowOff>
    </xdr:from>
    <xdr:to>
      <xdr:col>85</xdr:col>
      <xdr:colOff>127000</xdr:colOff>
      <xdr:row>72</xdr:row>
      <xdr:rowOff>18959</xdr:rowOff>
    </xdr:to>
    <xdr:cxnSp macro="">
      <xdr:nvCxnSpPr>
        <xdr:cNvPr id="618" name="直線コネクタ 617"/>
        <xdr:cNvCxnSpPr/>
      </xdr:nvCxnSpPr>
      <xdr:spPr>
        <a:xfrm flipV="1">
          <a:off x="15481300" y="12332688"/>
          <a:ext cx="8382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10876</xdr:rowOff>
    </xdr:from>
    <xdr:ext cx="599010" cy="259045"/>
    <xdr:sp macro="" textlink="">
      <xdr:nvSpPr>
        <xdr:cNvPr id="619" name="公債費平均値テキスト"/>
        <xdr:cNvSpPr txBox="1"/>
      </xdr:nvSpPr>
      <xdr:spPr>
        <a:xfrm>
          <a:off x="16370300" y="13212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20" name="フローチャート: 判断 619"/>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39116</xdr:rowOff>
    </xdr:from>
    <xdr:to>
      <xdr:col>81</xdr:col>
      <xdr:colOff>50800</xdr:colOff>
      <xdr:row>72</xdr:row>
      <xdr:rowOff>18959</xdr:rowOff>
    </xdr:to>
    <xdr:cxnSp macro="">
      <xdr:nvCxnSpPr>
        <xdr:cNvPr id="621" name="直線コネクタ 620"/>
        <xdr:cNvCxnSpPr/>
      </xdr:nvCxnSpPr>
      <xdr:spPr>
        <a:xfrm>
          <a:off x="14592300" y="12212066"/>
          <a:ext cx="889000" cy="15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22" name="フローチャート: 判断 621"/>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139678</xdr:rowOff>
    </xdr:from>
    <xdr:ext cx="599010" cy="259045"/>
    <xdr:sp macro="" textlink="">
      <xdr:nvSpPr>
        <xdr:cNvPr id="623" name="テキスト ボックス 622"/>
        <xdr:cNvSpPr txBox="1"/>
      </xdr:nvSpPr>
      <xdr:spPr>
        <a:xfrm>
          <a:off x="15181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39116</xdr:rowOff>
    </xdr:from>
    <xdr:to>
      <xdr:col>76</xdr:col>
      <xdr:colOff>114300</xdr:colOff>
      <xdr:row>71</xdr:row>
      <xdr:rowOff>52784</xdr:rowOff>
    </xdr:to>
    <xdr:cxnSp macro="">
      <xdr:nvCxnSpPr>
        <xdr:cNvPr id="624" name="直線コネクタ 623"/>
        <xdr:cNvCxnSpPr/>
      </xdr:nvCxnSpPr>
      <xdr:spPr>
        <a:xfrm flipV="1">
          <a:off x="13703300" y="12212066"/>
          <a:ext cx="889000" cy="1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5" name="フローチャート: 判断 624"/>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6" name="テキスト ボックス 625"/>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12558</xdr:rowOff>
    </xdr:from>
    <xdr:to>
      <xdr:col>71</xdr:col>
      <xdr:colOff>177800</xdr:colOff>
      <xdr:row>71</xdr:row>
      <xdr:rowOff>52784</xdr:rowOff>
    </xdr:to>
    <xdr:cxnSp macro="">
      <xdr:nvCxnSpPr>
        <xdr:cNvPr id="627" name="直線コネクタ 626"/>
        <xdr:cNvCxnSpPr/>
      </xdr:nvCxnSpPr>
      <xdr:spPr>
        <a:xfrm>
          <a:off x="12814300" y="12185508"/>
          <a:ext cx="889000" cy="4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8" name="フローチャート: 判断 627"/>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9" name="テキスト ボックス 628"/>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30" name="フローチャート: 判断 629"/>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31" name="テキスト ボックス 630"/>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108938</xdr:rowOff>
    </xdr:from>
    <xdr:to>
      <xdr:col>85</xdr:col>
      <xdr:colOff>177800</xdr:colOff>
      <xdr:row>72</xdr:row>
      <xdr:rowOff>39088</xdr:rowOff>
    </xdr:to>
    <xdr:sp macro="" textlink="">
      <xdr:nvSpPr>
        <xdr:cNvPr id="637" name="楕円 636"/>
        <xdr:cNvSpPr/>
      </xdr:nvSpPr>
      <xdr:spPr>
        <a:xfrm>
          <a:off x="16268700" y="1228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23865</xdr:rowOff>
    </xdr:from>
    <xdr:ext cx="599010" cy="259045"/>
    <xdr:sp macro="" textlink="">
      <xdr:nvSpPr>
        <xdr:cNvPr id="638" name="公債費該当値テキスト"/>
        <xdr:cNvSpPr txBox="1"/>
      </xdr:nvSpPr>
      <xdr:spPr>
        <a:xfrm>
          <a:off x="16370300" y="1219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139609</xdr:rowOff>
    </xdr:from>
    <xdr:to>
      <xdr:col>81</xdr:col>
      <xdr:colOff>101600</xdr:colOff>
      <xdr:row>72</xdr:row>
      <xdr:rowOff>69759</xdr:rowOff>
    </xdr:to>
    <xdr:sp macro="" textlink="">
      <xdr:nvSpPr>
        <xdr:cNvPr id="639" name="楕円 638"/>
        <xdr:cNvSpPr/>
      </xdr:nvSpPr>
      <xdr:spPr>
        <a:xfrm>
          <a:off x="15430500" y="1231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86286</xdr:rowOff>
    </xdr:from>
    <xdr:ext cx="599010" cy="259045"/>
    <xdr:sp macro="" textlink="">
      <xdr:nvSpPr>
        <xdr:cNvPr id="640" name="テキスト ボックス 639"/>
        <xdr:cNvSpPr txBox="1"/>
      </xdr:nvSpPr>
      <xdr:spPr>
        <a:xfrm>
          <a:off x="15181795" y="12087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159766</xdr:rowOff>
    </xdr:from>
    <xdr:to>
      <xdr:col>76</xdr:col>
      <xdr:colOff>165100</xdr:colOff>
      <xdr:row>71</xdr:row>
      <xdr:rowOff>89916</xdr:rowOff>
    </xdr:to>
    <xdr:sp macro="" textlink="">
      <xdr:nvSpPr>
        <xdr:cNvPr id="641" name="楕円 640"/>
        <xdr:cNvSpPr/>
      </xdr:nvSpPr>
      <xdr:spPr>
        <a:xfrm>
          <a:off x="14541500" y="1216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106443</xdr:rowOff>
    </xdr:from>
    <xdr:ext cx="599010" cy="259045"/>
    <xdr:sp macro="" textlink="">
      <xdr:nvSpPr>
        <xdr:cNvPr id="642" name="テキスト ボックス 641"/>
        <xdr:cNvSpPr txBox="1"/>
      </xdr:nvSpPr>
      <xdr:spPr>
        <a:xfrm>
          <a:off x="14292795" y="1193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1984</xdr:rowOff>
    </xdr:from>
    <xdr:to>
      <xdr:col>72</xdr:col>
      <xdr:colOff>38100</xdr:colOff>
      <xdr:row>71</xdr:row>
      <xdr:rowOff>103584</xdr:rowOff>
    </xdr:to>
    <xdr:sp macro="" textlink="">
      <xdr:nvSpPr>
        <xdr:cNvPr id="643" name="楕円 642"/>
        <xdr:cNvSpPr/>
      </xdr:nvSpPr>
      <xdr:spPr>
        <a:xfrm>
          <a:off x="13652500" y="1217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120111</xdr:rowOff>
    </xdr:from>
    <xdr:ext cx="599010" cy="259045"/>
    <xdr:sp macro="" textlink="">
      <xdr:nvSpPr>
        <xdr:cNvPr id="644" name="テキスト ボックス 643"/>
        <xdr:cNvSpPr txBox="1"/>
      </xdr:nvSpPr>
      <xdr:spPr>
        <a:xfrm>
          <a:off x="13403795" y="1195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133208</xdr:rowOff>
    </xdr:from>
    <xdr:to>
      <xdr:col>67</xdr:col>
      <xdr:colOff>101600</xdr:colOff>
      <xdr:row>71</xdr:row>
      <xdr:rowOff>63358</xdr:rowOff>
    </xdr:to>
    <xdr:sp macro="" textlink="">
      <xdr:nvSpPr>
        <xdr:cNvPr id="645" name="楕円 644"/>
        <xdr:cNvSpPr/>
      </xdr:nvSpPr>
      <xdr:spPr>
        <a:xfrm>
          <a:off x="12763500" y="1213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79885</xdr:rowOff>
    </xdr:from>
    <xdr:ext cx="599010" cy="259045"/>
    <xdr:sp macro="" textlink="">
      <xdr:nvSpPr>
        <xdr:cNvPr id="646" name="テキスト ボックス 645"/>
        <xdr:cNvSpPr txBox="1"/>
      </xdr:nvSpPr>
      <xdr:spPr>
        <a:xfrm>
          <a:off x="12514795" y="11909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2" name="テキスト ボックス 661"/>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4" name="テキスト ボックス 663"/>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6" name="テキスト ボックス 66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70" name="直線コネクタ 669"/>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1"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2" name="直線コネクタ 671"/>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73" name="積立金最大値テキスト"/>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74" name="直線コネクタ 673"/>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17112</xdr:rowOff>
    </xdr:from>
    <xdr:to>
      <xdr:col>85</xdr:col>
      <xdr:colOff>127000</xdr:colOff>
      <xdr:row>99</xdr:row>
      <xdr:rowOff>41616</xdr:rowOff>
    </xdr:to>
    <xdr:cxnSp macro="">
      <xdr:nvCxnSpPr>
        <xdr:cNvPr id="675" name="直線コネクタ 674"/>
        <xdr:cNvCxnSpPr/>
      </xdr:nvCxnSpPr>
      <xdr:spPr>
        <a:xfrm flipV="1">
          <a:off x="15481300" y="16647762"/>
          <a:ext cx="838200" cy="36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89003</xdr:rowOff>
    </xdr:from>
    <xdr:ext cx="534377" cy="259045"/>
    <xdr:sp macro="" textlink="">
      <xdr:nvSpPr>
        <xdr:cNvPr id="676" name="積立金平均値テキスト"/>
        <xdr:cNvSpPr txBox="1"/>
      </xdr:nvSpPr>
      <xdr:spPr>
        <a:xfrm>
          <a:off x="16370300" y="1689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77" name="フローチャート: 判断 676"/>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41616</xdr:rowOff>
    </xdr:from>
    <xdr:to>
      <xdr:col>81</xdr:col>
      <xdr:colOff>50800</xdr:colOff>
      <xdr:row>99</xdr:row>
      <xdr:rowOff>42342</xdr:rowOff>
    </xdr:to>
    <xdr:cxnSp macro="">
      <xdr:nvCxnSpPr>
        <xdr:cNvPr id="678" name="直線コネクタ 677"/>
        <xdr:cNvCxnSpPr/>
      </xdr:nvCxnSpPr>
      <xdr:spPr>
        <a:xfrm flipV="1">
          <a:off x="14592300" y="17015166"/>
          <a:ext cx="889000" cy="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9" name="フローチャート: 判断 678"/>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44697</xdr:rowOff>
    </xdr:from>
    <xdr:ext cx="534377" cy="259045"/>
    <xdr:sp macro="" textlink="">
      <xdr:nvSpPr>
        <xdr:cNvPr id="680" name="テキスト ボックス 679"/>
        <xdr:cNvSpPr txBox="1"/>
      </xdr:nvSpPr>
      <xdr:spPr>
        <a:xfrm>
          <a:off x="15214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38805</xdr:rowOff>
    </xdr:from>
    <xdr:to>
      <xdr:col>76</xdr:col>
      <xdr:colOff>114300</xdr:colOff>
      <xdr:row>99</xdr:row>
      <xdr:rowOff>42342</xdr:rowOff>
    </xdr:to>
    <xdr:cxnSp macro="">
      <xdr:nvCxnSpPr>
        <xdr:cNvPr id="681" name="直線コネクタ 680"/>
        <xdr:cNvCxnSpPr/>
      </xdr:nvCxnSpPr>
      <xdr:spPr>
        <a:xfrm>
          <a:off x="13703300" y="17012355"/>
          <a:ext cx="889000" cy="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104555</xdr:rowOff>
    </xdr:from>
    <xdr:to>
      <xdr:col>76</xdr:col>
      <xdr:colOff>165100</xdr:colOff>
      <xdr:row>99</xdr:row>
      <xdr:rowOff>34705</xdr:rowOff>
    </xdr:to>
    <xdr:sp macro="" textlink="">
      <xdr:nvSpPr>
        <xdr:cNvPr id="682" name="フローチャート: 判断 681"/>
        <xdr:cNvSpPr/>
      </xdr:nvSpPr>
      <xdr:spPr>
        <a:xfrm>
          <a:off x="14541500" y="1690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51232</xdr:rowOff>
    </xdr:from>
    <xdr:ext cx="534377" cy="259045"/>
    <xdr:sp macro="" textlink="">
      <xdr:nvSpPr>
        <xdr:cNvPr id="683" name="テキスト ボックス 682"/>
        <xdr:cNvSpPr txBox="1"/>
      </xdr:nvSpPr>
      <xdr:spPr>
        <a:xfrm>
          <a:off x="14325111" y="1668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169925</xdr:rowOff>
    </xdr:from>
    <xdr:to>
      <xdr:col>71</xdr:col>
      <xdr:colOff>177800</xdr:colOff>
      <xdr:row>99</xdr:row>
      <xdr:rowOff>38805</xdr:rowOff>
    </xdr:to>
    <xdr:cxnSp macro="">
      <xdr:nvCxnSpPr>
        <xdr:cNvPr id="684" name="直線コネクタ 683"/>
        <xdr:cNvCxnSpPr/>
      </xdr:nvCxnSpPr>
      <xdr:spPr>
        <a:xfrm>
          <a:off x="12814300" y="16972025"/>
          <a:ext cx="889000" cy="4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114795</xdr:rowOff>
    </xdr:from>
    <xdr:to>
      <xdr:col>72</xdr:col>
      <xdr:colOff>38100</xdr:colOff>
      <xdr:row>99</xdr:row>
      <xdr:rowOff>44945</xdr:rowOff>
    </xdr:to>
    <xdr:sp macro="" textlink="">
      <xdr:nvSpPr>
        <xdr:cNvPr id="685" name="フローチャート: 判断 684"/>
        <xdr:cNvSpPr/>
      </xdr:nvSpPr>
      <xdr:spPr>
        <a:xfrm>
          <a:off x="13652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61472</xdr:rowOff>
    </xdr:from>
    <xdr:ext cx="534377" cy="259045"/>
    <xdr:sp macro="" textlink="">
      <xdr:nvSpPr>
        <xdr:cNvPr id="686" name="テキスト ボックス 685"/>
        <xdr:cNvSpPr txBox="1"/>
      </xdr:nvSpPr>
      <xdr:spPr>
        <a:xfrm>
          <a:off x="13436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100716</xdr:rowOff>
    </xdr:from>
    <xdr:to>
      <xdr:col>67</xdr:col>
      <xdr:colOff>101600</xdr:colOff>
      <xdr:row>99</xdr:row>
      <xdr:rowOff>30866</xdr:rowOff>
    </xdr:to>
    <xdr:sp macro="" textlink="">
      <xdr:nvSpPr>
        <xdr:cNvPr id="687" name="フローチャート: 判断 686"/>
        <xdr:cNvSpPr/>
      </xdr:nvSpPr>
      <xdr:spPr>
        <a:xfrm>
          <a:off x="12763500" y="1690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47393</xdr:rowOff>
    </xdr:from>
    <xdr:ext cx="534377" cy="259045"/>
    <xdr:sp macro="" textlink="">
      <xdr:nvSpPr>
        <xdr:cNvPr id="688" name="テキスト ボックス 687"/>
        <xdr:cNvSpPr txBox="1"/>
      </xdr:nvSpPr>
      <xdr:spPr>
        <a:xfrm>
          <a:off x="12547111" y="1667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137762</xdr:rowOff>
    </xdr:from>
    <xdr:to>
      <xdr:col>85</xdr:col>
      <xdr:colOff>177800</xdr:colOff>
      <xdr:row>97</xdr:row>
      <xdr:rowOff>67912</xdr:rowOff>
    </xdr:to>
    <xdr:sp macro="" textlink="">
      <xdr:nvSpPr>
        <xdr:cNvPr id="694" name="楕円 693"/>
        <xdr:cNvSpPr/>
      </xdr:nvSpPr>
      <xdr:spPr>
        <a:xfrm>
          <a:off x="16268700" y="165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160639</xdr:rowOff>
    </xdr:from>
    <xdr:ext cx="599010" cy="259045"/>
    <xdr:sp macro="" textlink="">
      <xdr:nvSpPr>
        <xdr:cNvPr id="695" name="積立金該当値テキスト"/>
        <xdr:cNvSpPr txBox="1"/>
      </xdr:nvSpPr>
      <xdr:spPr>
        <a:xfrm>
          <a:off x="16370300" y="1644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162266</xdr:rowOff>
    </xdr:from>
    <xdr:to>
      <xdr:col>81</xdr:col>
      <xdr:colOff>101600</xdr:colOff>
      <xdr:row>99</xdr:row>
      <xdr:rowOff>92416</xdr:rowOff>
    </xdr:to>
    <xdr:sp macro="" textlink="">
      <xdr:nvSpPr>
        <xdr:cNvPr id="696" name="楕円 695"/>
        <xdr:cNvSpPr/>
      </xdr:nvSpPr>
      <xdr:spPr>
        <a:xfrm>
          <a:off x="15430500" y="1696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83543</xdr:rowOff>
    </xdr:from>
    <xdr:ext cx="469744" cy="259045"/>
    <xdr:sp macro="" textlink="">
      <xdr:nvSpPr>
        <xdr:cNvPr id="697" name="テキスト ボックス 696"/>
        <xdr:cNvSpPr txBox="1"/>
      </xdr:nvSpPr>
      <xdr:spPr>
        <a:xfrm>
          <a:off x="15246428" y="1705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162992</xdr:rowOff>
    </xdr:from>
    <xdr:to>
      <xdr:col>76</xdr:col>
      <xdr:colOff>165100</xdr:colOff>
      <xdr:row>99</xdr:row>
      <xdr:rowOff>93142</xdr:rowOff>
    </xdr:to>
    <xdr:sp macro="" textlink="">
      <xdr:nvSpPr>
        <xdr:cNvPr id="698" name="楕円 697"/>
        <xdr:cNvSpPr/>
      </xdr:nvSpPr>
      <xdr:spPr>
        <a:xfrm>
          <a:off x="14541500" y="1696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84269</xdr:rowOff>
    </xdr:from>
    <xdr:ext cx="469744" cy="259045"/>
    <xdr:sp macro="" textlink="">
      <xdr:nvSpPr>
        <xdr:cNvPr id="699" name="テキスト ボックス 698"/>
        <xdr:cNvSpPr txBox="1"/>
      </xdr:nvSpPr>
      <xdr:spPr>
        <a:xfrm>
          <a:off x="14357428" y="1705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159455</xdr:rowOff>
    </xdr:from>
    <xdr:to>
      <xdr:col>72</xdr:col>
      <xdr:colOff>38100</xdr:colOff>
      <xdr:row>99</xdr:row>
      <xdr:rowOff>89605</xdr:rowOff>
    </xdr:to>
    <xdr:sp macro="" textlink="">
      <xdr:nvSpPr>
        <xdr:cNvPr id="700" name="楕円 699"/>
        <xdr:cNvSpPr/>
      </xdr:nvSpPr>
      <xdr:spPr>
        <a:xfrm>
          <a:off x="13652500" y="1696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80732</xdr:rowOff>
    </xdr:from>
    <xdr:ext cx="469744" cy="259045"/>
    <xdr:sp macro="" textlink="">
      <xdr:nvSpPr>
        <xdr:cNvPr id="701" name="テキスト ボックス 700"/>
        <xdr:cNvSpPr txBox="1"/>
      </xdr:nvSpPr>
      <xdr:spPr>
        <a:xfrm>
          <a:off x="13468428" y="1705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119125</xdr:rowOff>
    </xdr:from>
    <xdr:to>
      <xdr:col>67</xdr:col>
      <xdr:colOff>101600</xdr:colOff>
      <xdr:row>99</xdr:row>
      <xdr:rowOff>49275</xdr:rowOff>
    </xdr:to>
    <xdr:sp macro="" textlink="">
      <xdr:nvSpPr>
        <xdr:cNvPr id="702" name="楕円 701"/>
        <xdr:cNvSpPr/>
      </xdr:nvSpPr>
      <xdr:spPr>
        <a:xfrm>
          <a:off x="12763500" y="1692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40402</xdr:rowOff>
    </xdr:from>
    <xdr:ext cx="534377" cy="259045"/>
    <xdr:sp macro="" textlink="">
      <xdr:nvSpPr>
        <xdr:cNvPr id="703" name="テキスト ボックス 702"/>
        <xdr:cNvSpPr txBox="1"/>
      </xdr:nvSpPr>
      <xdr:spPr>
        <a:xfrm>
          <a:off x="12547111" y="1701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27" name="直線コネクタ 726"/>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8" name="投資及び出資金最小値テキスト"/>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30" name="投資及び出資金最大値テキスト"/>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31" name="直線コネクタ 730"/>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33" name="投資及び出資金平均値テキスト"/>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34" name="フローチャート: 判断 733"/>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36" name="フローチャート: 判断 735"/>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37" name="テキスト ボックス 736"/>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130848</xdr:rowOff>
    </xdr:from>
    <xdr:to>
      <xdr:col>107</xdr:col>
      <xdr:colOff>101600</xdr:colOff>
      <xdr:row>39</xdr:row>
      <xdr:rowOff>60998</xdr:rowOff>
    </xdr:to>
    <xdr:sp macro="" textlink="">
      <xdr:nvSpPr>
        <xdr:cNvPr id="739" name="フローチャート: 判断 738"/>
        <xdr:cNvSpPr/>
      </xdr:nvSpPr>
      <xdr:spPr>
        <a:xfrm>
          <a:off x="20383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77525</xdr:rowOff>
    </xdr:from>
    <xdr:ext cx="378565" cy="259045"/>
    <xdr:sp macro="" textlink="">
      <xdr:nvSpPr>
        <xdr:cNvPr id="740" name="テキスト ボックス 739"/>
        <xdr:cNvSpPr txBox="1"/>
      </xdr:nvSpPr>
      <xdr:spPr>
        <a:xfrm>
          <a:off x="20245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71869</xdr:rowOff>
    </xdr:from>
    <xdr:to>
      <xdr:col>102</xdr:col>
      <xdr:colOff>165100</xdr:colOff>
      <xdr:row>39</xdr:row>
      <xdr:rowOff>2019</xdr:rowOff>
    </xdr:to>
    <xdr:sp macro="" textlink="">
      <xdr:nvSpPr>
        <xdr:cNvPr id="742" name="フローチャート: 判断 741"/>
        <xdr:cNvSpPr/>
      </xdr:nvSpPr>
      <xdr:spPr>
        <a:xfrm>
          <a:off x="19494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18546</xdr:rowOff>
    </xdr:from>
    <xdr:ext cx="469744" cy="259045"/>
    <xdr:sp macro="" textlink="">
      <xdr:nvSpPr>
        <xdr:cNvPr id="743" name="テキスト ボックス 742"/>
        <xdr:cNvSpPr txBox="1"/>
      </xdr:nvSpPr>
      <xdr:spPr>
        <a:xfrm>
          <a:off x="19310428"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30455</xdr:rowOff>
    </xdr:from>
    <xdr:to>
      <xdr:col>98</xdr:col>
      <xdr:colOff>38100</xdr:colOff>
      <xdr:row>38</xdr:row>
      <xdr:rowOff>132055</xdr:rowOff>
    </xdr:to>
    <xdr:sp macro="" textlink="">
      <xdr:nvSpPr>
        <xdr:cNvPr id="744" name="フローチャート: 判断 743"/>
        <xdr:cNvSpPr/>
      </xdr:nvSpPr>
      <xdr:spPr>
        <a:xfrm>
          <a:off x="18605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148582</xdr:rowOff>
    </xdr:from>
    <xdr:ext cx="469744" cy="259045"/>
    <xdr:sp macro="" textlink="">
      <xdr:nvSpPr>
        <xdr:cNvPr id="745" name="テキスト ボックス 744"/>
        <xdr:cNvSpPr txBox="1"/>
      </xdr:nvSpPr>
      <xdr:spPr>
        <a:xfrm>
          <a:off x="18421428"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52" name="投資及び出資金該当値テキスト"/>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1" name="直線コネクタ 77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2" name="テキスト ボックス 77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3" name="直線コネクタ 77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4" name="テキスト ボックス 77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5" name="直線コネクタ 77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6" name="テキスト ボックス 77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7" name="直線コネクタ 77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8" name="テキスト ボックス 77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82" name="直線コネクタ 781"/>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4" name="直線コネクタ 78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85" name="貸付金最大値テキスト"/>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86" name="直線コネクタ 785"/>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7" name="直線コネクタ 786"/>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8" name="貸付金平均値テキスト"/>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9" name="フローチャート: 判断 788"/>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0" name="直線コネクタ 789"/>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91" name="フローチャート: 判断 790"/>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92" name="テキスト ボックス 791"/>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3" name="直線コネクタ 792"/>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15839</xdr:rowOff>
    </xdr:from>
    <xdr:to>
      <xdr:col>107</xdr:col>
      <xdr:colOff>101600</xdr:colOff>
      <xdr:row>56</xdr:row>
      <xdr:rowOff>117439</xdr:rowOff>
    </xdr:to>
    <xdr:sp macro="" textlink="">
      <xdr:nvSpPr>
        <xdr:cNvPr id="794" name="フローチャート: 判断 793"/>
        <xdr:cNvSpPr/>
      </xdr:nvSpPr>
      <xdr:spPr>
        <a:xfrm>
          <a:off x="20383500" y="961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133966</xdr:rowOff>
    </xdr:from>
    <xdr:ext cx="469744" cy="259045"/>
    <xdr:sp macro="" textlink="">
      <xdr:nvSpPr>
        <xdr:cNvPr id="795" name="テキスト ボックス 794"/>
        <xdr:cNvSpPr txBox="1"/>
      </xdr:nvSpPr>
      <xdr:spPr>
        <a:xfrm>
          <a:off x="20199428" y="939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6" name="直線コネクタ 795"/>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3266</xdr:rowOff>
    </xdr:from>
    <xdr:to>
      <xdr:col>102</xdr:col>
      <xdr:colOff>165100</xdr:colOff>
      <xdr:row>56</xdr:row>
      <xdr:rowOff>104866</xdr:rowOff>
    </xdr:to>
    <xdr:sp macro="" textlink="">
      <xdr:nvSpPr>
        <xdr:cNvPr id="797" name="フローチャート: 判断 796"/>
        <xdr:cNvSpPr/>
      </xdr:nvSpPr>
      <xdr:spPr>
        <a:xfrm>
          <a:off x="19494500" y="9604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121393</xdr:rowOff>
    </xdr:from>
    <xdr:ext cx="469744" cy="259045"/>
    <xdr:sp macro="" textlink="">
      <xdr:nvSpPr>
        <xdr:cNvPr id="798" name="テキスト ボックス 797"/>
        <xdr:cNvSpPr txBox="1"/>
      </xdr:nvSpPr>
      <xdr:spPr>
        <a:xfrm>
          <a:off x="19310428"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87848</xdr:rowOff>
    </xdr:from>
    <xdr:to>
      <xdr:col>98</xdr:col>
      <xdr:colOff>38100</xdr:colOff>
      <xdr:row>57</xdr:row>
      <xdr:rowOff>17998</xdr:rowOff>
    </xdr:to>
    <xdr:sp macro="" textlink="">
      <xdr:nvSpPr>
        <xdr:cNvPr id="799" name="フローチャート: 判断 798"/>
        <xdr:cNvSpPr/>
      </xdr:nvSpPr>
      <xdr:spPr>
        <a:xfrm>
          <a:off x="18605500" y="968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34525</xdr:rowOff>
    </xdr:from>
    <xdr:ext cx="469744" cy="259045"/>
    <xdr:sp macro="" textlink="">
      <xdr:nvSpPr>
        <xdr:cNvPr id="800" name="テキスト ボックス 799"/>
        <xdr:cNvSpPr txBox="1"/>
      </xdr:nvSpPr>
      <xdr:spPr>
        <a:xfrm>
          <a:off x="18421428" y="946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6" name="楕円 805"/>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7"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8" name="楕円 807"/>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9" name="テキスト ボックス 80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0" name="楕円 809"/>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2" name="楕円 811"/>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3" name="テキスト ボックス 812"/>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4" name="楕円 813"/>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5" name="テキスト ボックス 814"/>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27" name="テキスト ボックス 826"/>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9" name="テキスト ボックス 828"/>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1" name="テキスト ボックス 830"/>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3" name="テキスト ボックス 832"/>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37" name="直線コネクタ 836"/>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8" name="繰出金最小値テキスト"/>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9" name="直線コネクタ 838"/>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40" name="繰出金最大値テキスト"/>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41" name="直線コネクタ 840"/>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145422</xdr:rowOff>
    </xdr:from>
    <xdr:to>
      <xdr:col>116</xdr:col>
      <xdr:colOff>63500</xdr:colOff>
      <xdr:row>76</xdr:row>
      <xdr:rowOff>17427</xdr:rowOff>
    </xdr:to>
    <xdr:cxnSp macro="">
      <xdr:nvCxnSpPr>
        <xdr:cNvPr id="842" name="直線コネクタ 841"/>
        <xdr:cNvCxnSpPr/>
      </xdr:nvCxnSpPr>
      <xdr:spPr>
        <a:xfrm>
          <a:off x="21323300" y="12832722"/>
          <a:ext cx="838200" cy="2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137980</xdr:rowOff>
    </xdr:from>
    <xdr:ext cx="599010" cy="259045"/>
    <xdr:sp macro="" textlink="">
      <xdr:nvSpPr>
        <xdr:cNvPr id="843" name="繰出金平均値テキスト"/>
        <xdr:cNvSpPr txBox="1"/>
      </xdr:nvSpPr>
      <xdr:spPr>
        <a:xfrm>
          <a:off x="22212300" y="13168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44" name="フローチャート: 判断 843"/>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145422</xdr:rowOff>
    </xdr:from>
    <xdr:to>
      <xdr:col>111</xdr:col>
      <xdr:colOff>177800</xdr:colOff>
      <xdr:row>76</xdr:row>
      <xdr:rowOff>26735</xdr:rowOff>
    </xdr:to>
    <xdr:cxnSp macro="">
      <xdr:nvCxnSpPr>
        <xdr:cNvPr id="845" name="直線コネクタ 844"/>
        <xdr:cNvCxnSpPr/>
      </xdr:nvCxnSpPr>
      <xdr:spPr>
        <a:xfrm flipV="1">
          <a:off x="20434300" y="12832722"/>
          <a:ext cx="889000" cy="22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46" name="フローチャート: 判断 845"/>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77509</xdr:rowOff>
    </xdr:from>
    <xdr:ext cx="599010" cy="259045"/>
    <xdr:sp macro="" textlink="">
      <xdr:nvSpPr>
        <xdr:cNvPr id="847" name="テキスト ボックス 846"/>
        <xdr:cNvSpPr txBox="1"/>
      </xdr:nvSpPr>
      <xdr:spPr>
        <a:xfrm>
          <a:off x="21023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136591</xdr:rowOff>
    </xdr:from>
    <xdr:to>
      <xdr:col>107</xdr:col>
      <xdr:colOff>50800</xdr:colOff>
      <xdr:row>76</xdr:row>
      <xdr:rowOff>26735</xdr:rowOff>
    </xdr:to>
    <xdr:cxnSp macro="">
      <xdr:nvCxnSpPr>
        <xdr:cNvPr id="848" name="直線コネクタ 847"/>
        <xdr:cNvCxnSpPr/>
      </xdr:nvCxnSpPr>
      <xdr:spPr>
        <a:xfrm>
          <a:off x="19545300" y="12995341"/>
          <a:ext cx="889000" cy="6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14221</xdr:rowOff>
    </xdr:from>
    <xdr:to>
      <xdr:col>107</xdr:col>
      <xdr:colOff>101600</xdr:colOff>
      <xdr:row>77</xdr:row>
      <xdr:rowOff>115821</xdr:rowOff>
    </xdr:to>
    <xdr:sp macro="" textlink="">
      <xdr:nvSpPr>
        <xdr:cNvPr id="849" name="フローチャート: 判断 848"/>
        <xdr:cNvSpPr/>
      </xdr:nvSpPr>
      <xdr:spPr>
        <a:xfrm>
          <a:off x="20383500" y="1321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106948</xdr:rowOff>
    </xdr:from>
    <xdr:ext cx="599010" cy="259045"/>
    <xdr:sp macro="" textlink="">
      <xdr:nvSpPr>
        <xdr:cNvPr id="850" name="テキスト ボックス 849"/>
        <xdr:cNvSpPr txBox="1"/>
      </xdr:nvSpPr>
      <xdr:spPr>
        <a:xfrm>
          <a:off x="20134795" y="1330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136591</xdr:rowOff>
    </xdr:from>
    <xdr:to>
      <xdr:col>102</xdr:col>
      <xdr:colOff>114300</xdr:colOff>
      <xdr:row>76</xdr:row>
      <xdr:rowOff>2879</xdr:rowOff>
    </xdr:to>
    <xdr:cxnSp macro="">
      <xdr:nvCxnSpPr>
        <xdr:cNvPr id="851" name="直線コネクタ 850"/>
        <xdr:cNvCxnSpPr/>
      </xdr:nvCxnSpPr>
      <xdr:spPr>
        <a:xfrm flipV="1">
          <a:off x="18656300" y="12995341"/>
          <a:ext cx="889000" cy="3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21175</xdr:rowOff>
    </xdr:from>
    <xdr:to>
      <xdr:col>102</xdr:col>
      <xdr:colOff>165100</xdr:colOff>
      <xdr:row>77</xdr:row>
      <xdr:rowOff>122775</xdr:rowOff>
    </xdr:to>
    <xdr:sp macro="" textlink="">
      <xdr:nvSpPr>
        <xdr:cNvPr id="852" name="フローチャート: 判断 851"/>
        <xdr:cNvSpPr/>
      </xdr:nvSpPr>
      <xdr:spPr>
        <a:xfrm>
          <a:off x="19494500" y="1322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113902</xdr:rowOff>
    </xdr:from>
    <xdr:ext cx="599010" cy="259045"/>
    <xdr:sp macro="" textlink="">
      <xdr:nvSpPr>
        <xdr:cNvPr id="853" name="テキスト ボックス 852"/>
        <xdr:cNvSpPr txBox="1"/>
      </xdr:nvSpPr>
      <xdr:spPr>
        <a:xfrm>
          <a:off x="19245795" y="1331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26597</xdr:rowOff>
    </xdr:from>
    <xdr:to>
      <xdr:col>98</xdr:col>
      <xdr:colOff>38100</xdr:colOff>
      <xdr:row>77</xdr:row>
      <xdr:rowOff>128197</xdr:rowOff>
    </xdr:to>
    <xdr:sp macro="" textlink="">
      <xdr:nvSpPr>
        <xdr:cNvPr id="854" name="フローチャート: 判断 853"/>
        <xdr:cNvSpPr/>
      </xdr:nvSpPr>
      <xdr:spPr>
        <a:xfrm>
          <a:off x="18605500" y="1322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119324</xdr:rowOff>
    </xdr:from>
    <xdr:ext cx="599010" cy="259045"/>
    <xdr:sp macro="" textlink="">
      <xdr:nvSpPr>
        <xdr:cNvPr id="855" name="テキスト ボックス 854"/>
        <xdr:cNvSpPr txBox="1"/>
      </xdr:nvSpPr>
      <xdr:spPr>
        <a:xfrm>
          <a:off x="18356795" y="13320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138076</xdr:rowOff>
    </xdr:from>
    <xdr:to>
      <xdr:col>116</xdr:col>
      <xdr:colOff>114300</xdr:colOff>
      <xdr:row>76</xdr:row>
      <xdr:rowOff>68225</xdr:rowOff>
    </xdr:to>
    <xdr:sp macro="" textlink="">
      <xdr:nvSpPr>
        <xdr:cNvPr id="861" name="楕円 860"/>
        <xdr:cNvSpPr/>
      </xdr:nvSpPr>
      <xdr:spPr>
        <a:xfrm>
          <a:off x="22110700" y="129968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160953</xdr:rowOff>
    </xdr:from>
    <xdr:ext cx="599010" cy="259045"/>
    <xdr:sp macro="" textlink="">
      <xdr:nvSpPr>
        <xdr:cNvPr id="862" name="繰出金該当値テキスト"/>
        <xdr:cNvSpPr txBox="1"/>
      </xdr:nvSpPr>
      <xdr:spPr>
        <a:xfrm>
          <a:off x="22212300" y="1284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94622</xdr:rowOff>
    </xdr:from>
    <xdr:to>
      <xdr:col>112</xdr:col>
      <xdr:colOff>38100</xdr:colOff>
      <xdr:row>75</xdr:row>
      <xdr:rowOff>24772</xdr:rowOff>
    </xdr:to>
    <xdr:sp macro="" textlink="">
      <xdr:nvSpPr>
        <xdr:cNvPr id="863" name="楕円 862"/>
        <xdr:cNvSpPr/>
      </xdr:nvSpPr>
      <xdr:spPr>
        <a:xfrm>
          <a:off x="21272500" y="1278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41299</xdr:rowOff>
    </xdr:from>
    <xdr:ext cx="599010" cy="259045"/>
    <xdr:sp macro="" textlink="">
      <xdr:nvSpPr>
        <xdr:cNvPr id="864" name="テキスト ボックス 863"/>
        <xdr:cNvSpPr txBox="1"/>
      </xdr:nvSpPr>
      <xdr:spPr>
        <a:xfrm>
          <a:off x="21023795" y="1255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147385</xdr:rowOff>
    </xdr:from>
    <xdr:to>
      <xdr:col>107</xdr:col>
      <xdr:colOff>101600</xdr:colOff>
      <xdr:row>76</xdr:row>
      <xdr:rowOff>77535</xdr:rowOff>
    </xdr:to>
    <xdr:sp macro="" textlink="">
      <xdr:nvSpPr>
        <xdr:cNvPr id="865" name="楕円 864"/>
        <xdr:cNvSpPr/>
      </xdr:nvSpPr>
      <xdr:spPr>
        <a:xfrm>
          <a:off x="20383500" y="130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94062</xdr:rowOff>
    </xdr:from>
    <xdr:ext cx="599010" cy="259045"/>
    <xdr:sp macro="" textlink="">
      <xdr:nvSpPr>
        <xdr:cNvPr id="866" name="テキスト ボックス 865"/>
        <xdr:cNvSpPr txBox="1"/>
      </xdr:nvSpPr>
      <xdr:spPr>
        <a:xfrm>
          <a:off x="20134795" y="12781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85791</xdr:rowOff>
    </xdr:from>
    <xdr:to>
      <xdr:col>102</xdr:col>
      <xdr:colOff>165100</xdr:colOff>
      <xdr:row>76</xdr:row>
      <xdr:rowOff>15940</xdr:rowOff>
    </xdr:to>
    <xdr:sp macro="" textlink="">
      <xdr:nvSpPr>
        <xdr:cNvPr id="867" name="楕円 866"/>
        <xdr:cNvSpPr/>
      </xdr:nvSpPr>
      <xdr:spPr>
        <a:xfrm>
          <a:off x="19494500" y="129445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32468</xdr:rowOff>
    </xdr:from>
    <xdr:ext cx="599010" cy="259045"/>
    <xdr:sp macro="" textlink="">
      <xdr:nvSpPr>
        <xdr:cNvPr id="868" name="テキスト ボックス 867"/>
        <xdr:cNvSpPr txBox="1"/>
      </xdr:nvSpPr>
      <xdr:spPr>
        <a:xfrm>
          <a:off x="19245795" y="12719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123528</xdr:rowOff>
    </xdr:from>
    <xdr:to>
      <xdr:col>98</xdr:col>
      <xdr:colOff>38100</xdr:colOff>
      <xdr:row>76</xdr:row>
      <xdr:rowOff>53677</xdr:rowOff>
    </xdr:to>
    <xdr:sp macro="" textlink="">
      <xdr:nvSpPr>
        <xdr:cNvPr id="869" name="楕円 868"/>
        <xdr:cNvSpPr/>
      </xdr:nvSpPr>
      <xdr:spPr>
        <a:xfrm>
          <a:off x="18605500" y="129822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70205</xdr:rowOff>
    </xdr:from>
    <xdr:ext cx="599010" cy="259045"/>
    <xdr:sp macro="" textlink="">
      <xdr:nvSpPr>
        <xdr:cNvPr id="870" name="テキスト ボックス 869"/>
        <xdr:cNvSpPr txBox="1"/>
      </xdr:nvSpPr>
      <xdr:spPr>
        <a:xfrm>
          <a:off x="18356795" y="1275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・今年度（平成２９年度）歳出決算総額は１人当たり約４，１４５千円となっている。前年度より６５０千円増となっているが、この増加の要因は人口が前年度よりも減少しているためである。</a:t>
          </a:r>
        </a:p>
        <a:p>
          <a:r>
            <a:rPr kumimoji="1" lang="ja-JP" altLang="en-US" sz="1300">
              <a:latin typeface="ＭＳ Ｐゴシック" panose="020B0600070205080204" pitchFamily="50" charset="-128"/>
              <a:ea typeface="ＭＳ Ｐゴシック" panose="020B0600070205080204" pitchFamily="50" charset="-128"/>
            </a:rPr>
            <a:t>・主な構成項目である人件費は約６４２千円となっており、前年度（平成２７年度）より６３千円増となっており、これは退職金支出に伴う人件費増の増加等が主な要因として挙げられる。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・物件費は、住民一人当たり約６３３千円となっており、前年度と比較すると約１３％減となっている。これは、情報システム等の改修費用が前年度と比較し、減少したためによるもの。</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・普通建設事業費は、住民一人当たり約８５８千円となっており、前年度と比較すると約３８％増となっている。この主な要因として、林道改良開設事業費の増加が挙げられる。</a:t>
          </a:r>
        </a:p>
        <a:p>
          <a:r>
            <a:rPr kumimoji="1" lang="ja-JP" altLang="en-US" sz="1300">
              <a:latin typeface="ＭＳ Ｐゴシック" panose="020B0600070205080204" pitchFamily="50" charset="-128"/>
              <a:ea typeface="ＭＳ Ｐゴシック" panose="020B0600070205080204" pitchFamily="50" charset="-128"/>
            </a:rPr>
            <a:t>・扶助費は、住民一人当たり約３２千円となっており、前年度と比較すると約９％減となっている。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・補助費等は、住民１人当たり約３５８千円となっており、前年度と比較すると約６％減となっている。この主な要因として行政通信ネットワークに係る負担金の減額が挙げられる。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・積立金は、住民一人当たり約４８６千円となっており、前年度と比較すると約１２２％増となっている。これは財政調整基金に約２００，０００千円を積み立てたため。</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418
416
154.90
1,832,197
1,732,426
57,193
827,237
2,367,909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140792</xdr:rowOff>
    </xdr:from>
    <xdr:to>
      <xdr:col>24</xdr:col>
      <xdr:colOff>63500</xdr:colOff>
      <xdr:row>33</xdr:row>
      <xdr:rowOff>67259</xdr:rowOff>
    </xdr:to>
    <xdr:cxnSp macro="">
      <xdr:nvCxnSpPr>
        <xdr:cNvPr id="60" name="直線コネクタ 59"/>
        <xdr:cNvCxnSpPr/>
      </xdr:nvCxnSpPr>
      <xdr:spPr>
        <a:xfrm flipV="1">
          <a:off x="3797300" y="5627192"/>
          <a:ext cx="8382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57916</xdr:rowOff>
    </xdr:from>
    <xdr:ext cx="534377" cy="259045"/>
    <xdr:sp macro="" textlink="">
      <xdr:nvSpPr>
        <xdr:cNvPr id="61" name="議会費平均値テキスト"/>
        <xdr:cNvSpPr txBox="1"/>
      </xdr:nvSpPr>
      <xdr:spPr>
        <a:xfrm>
          <a:off x="4686300" y="640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19926</xdr:rowOff>
    </xdr:from>
    <xdr:to>
      <xdr:col>19</xdr:col>
      <xdr:colOff>177800</xdr:colOff>
      <xdr:row>33</xdr:row>
      <xdr:rowOff>67259</xdr:rowOff>
    </xdr:to>
    <xdr:cxnSp macro="">
      <xdr:nvCxnSpPr>
        <xdr:cNvPr id="63" name="直線コネクタ 62"/>
        <xdr:cNvCxnSpPr/>
      </xdr:nvCxnSpPr>
      <xdr:spPr>
        <a:xfrm>
          <a:off x="2908300" y="5677776"/>
          <a:ext cx="889000" cy="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168533</xdr:rowOff>
    </xdr:from>
    <xdr:ext cx="534377" cy="259045"/>
    <xdr:sp macro="" textlink="">
      <xdr:nvSpPr>
        <xdr:cNvPr id="65" name="テキスト ボックス 64"/>
        <xdr:cNvSpPr txBox="1"/>
      </xdr:nvSpPr>
      <xdr:spPr>
        <a:xfrm>
          <a:off x="3530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19926</xdr:rowOff>
    </xdr:from>
    <xdr:to>
      <xdr:col>15</xdr:col>
      <xdr:colOff>50800</xdr:colOff>
      <xdr:row>33</xdr:row>
      <xdr:rowOff>101613</xdr:rowOff>
    </xdr:to>
    <xdr:cxnSp macro="">
      <xdr:nvCxnSpPr>
        <xdr:cNvPr id="66" name="直線コネクタ 65"/>
        <xdr:cNvCxnSpPr/>
      </xdr:nvCxnSpPr>
      <xdr:spPr>
        <a:xfrm flipV="1">
          <a:off x="2019300" y="5677776"/>
          <a:ext cx="889000" cy="8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103848</xdr:rowOff>
    </xdr:from>
    <xdr:to>
      <xdr:col>15</xdr:col>
      <xdr:colOff>101600</xdr:colOff>
      <xdr:row>38</xdr:row>
      <xdr:rowOff>33998</xdr:rowOff>
    </xdr:to>
    <xdr:sp macro="" textlink="">
      <xdr:nvSpPr>
        <xdr:cNvPr id="67" name="フローチャート: 判断 66"/>
        <xdr:cNvSpPr/>
      </xdr:nvSpPr>
      <xdr:spPr>
        <a:xfrm>
          <a:off x="2857500" y="644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25125</xdr:rowOff>
    </xdr:from>
    <xdr:ext cx="534377" cy="259045"/>
    <xdr:sp macro="" textlink="">
      <xdr:nvSpPr>
        <xdr:cNvPr id="68" name="テキスト ボックス 67"/>
        <xdr:cNvSpPr txBox="1"/>
      </xdr:nvSpPr>
      <xdr:spPr>
        <a:xfrm>
          <a:off x="2641111" y="654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94081</xdr:rowOff>
    </xdr:from>
    <xdr:to>
      <xdr:col>10</xdr:col>
      <xdr:colOff>114300</xdr:colOff>
      <xdr:row>33</xdr:row>
      <xdr:rowOff>101613</xdr:rowOff>
    </xdr:to>
    <xdr:cxnSp macro="">
      <xdr:nvCxnSpPr>
        <xdr:cNvPr id="69" name="直線コネクタ 68"/>
        <xdr:cNvCxnSpPr/>
      </xdr:nvCxnSpPr>
      <xdr:spPr>
        <a:xfrm>
          <a:off x="1130300" y="5751931"/>
          <a:ext cx="889000" cy="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104419</xdr:rowOff>
    </xdr:from>
    <xdr:to>
      <xdr:col>10</xdr:col>
      <xdr:colOff>165100</xdr:colOff>
      <xdr:row>38</xdr:row>
      <xdr:rowOff>34569</xdr:rowOff>
    </xdr:to>
    <xdr:sp macro="" textlink="">
      <xdr:nvSpPr>
        <xdr:cNvPr id="70" name="フローチャート: 判断 69"/>
        <xdr:cNvSpPr/>
      </xdr:nvSpPr>
      <xdr:spPr>
        <a:xfrm>
          <a:off x="1968500" y="644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25696</xdr:rowOff>
    </xdr:from>
    <xdr:ext cx="534377" cy="259045"/>
    <xdr:sp macro="" textlink="">
      <xdr:nvSpPr>
        <xdr:cNvPr id="71" name="テキスト ボックス 70"/>
        <xdr:cNvSpPr txBox="1"/>
      </xdr:nvSpPr>
      <xdr:spPr>
        <a:xfrm>
          <a:off x="1752111" y="65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105867</xdr:rowOff>
    </xdr:from>
    <xdr:to>
      <xdr:col>6</xdr:col>
      <xdr:colOff>38100</xdr:colOff>
      <xdr:row>38</xdr:row>
      <xdr:rowOff>36017</xdr:rowOff>
    </xdr:to>
    <xdr:sp macro="" textlink="">
      <xdr:nvSpPr>
        <xdr:cNvPr id="72" name="フローチャート: 判断 71"/>
        <xdr:cNvSpPr/>
      </xdr:nvSpPr>
      <xdr:spPr>
        <a:xfrm>
          <a:off x="1079500" y="644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27144</xdr:rowOff>
    </xdr:from>
    <xdr:ext cx="534377" cy="259045"/>
    <xdr:sp macro="" textlink="">
      <xdr:nvSpPr>
        <xdr:cNvPr id="73" name="テキスト ボックス 72"/>
        <xdr:cNvSpPr txBox="1"/>
      </xdr:nvSpPr>
      <xdr:spPr>
        <a:xfrm>
          <a:off x="863111" y="654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89992</xdr:rowOff>
    </xdr:from>
    <xdr:to>
      <xdr:col>24</xdr:col>
      <xdr:colOff>114300</xdr:colOff>
      <xdr:row>33</xdr:row>
      <xdr:rowOff>20142</xdr:rowOff>
    </xdr:to>
    <xdr:sp macro="" textlink="">
      <xdr:nvSpPr>
        <xdr:cNvPr id="79" name="楕円 78"/>
        <xdr:cNvSpPr/>
      </xdr:nvSpPr>
      <xdr:spPr>
        <a:xfrm>
          <a:off x="4584700" y="55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112869</xdr:rowOff>
    </xdr:from>
    <xdr:ext cx="534377" cy="259045"/>
    <xdr:sp macro="" textlink="">
      <xdr:nvSpPr>
        <xdr:cNvPr id="80" name="議会費該当値テキスト"/>
        <xdr:cNvSpPr txBox="1"/>
      </xdr:nvSpPr>
      <xdr:spPr>
        <a:xfrm>
          <a:off x="4686300" y="542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16459</xdr:rowOff>
    </xdr:from>
    <xdr:to>
      <xdr:col>20</xdr:col>
      <xdr:colOff>38100</xdr:colOff>
      <xdr:row>33</xdr:row>
      <xdr:rowOff>118059</xdr:rowOff>
    </xdr:to>
    <xdr:sp macro="" textlink="">
      <xdr:nvSpPr>
        <xdr:cNvPr id="81" name="楕円 80"/>
        <xdr:cNvSpPr/>
      </xdr:nvSpPr>
      <xdr:spPr>
        <a:xfrm>
          <a:off x="3746500" y="56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134586</xdr:rowOff>
    </xdr:from>
    <xdr:ext cx="534377" cy="259045"/>
    <xdr:sp macro="" textlink="">
      <xdr:nvSpPr>
        <xdr:cNvPr id="82" name="テキスト ボックス 81"/>
        <xdr:cNvSpPr txBox="1"/>
      </xdr:nvSpPr>
      <xdr:spPr>
        <a:xfrm>
          <a:off x="3530111" y="544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140576</xdr:rowOff>
    </xdr:from>
    <xdr:to>
      <xdr:col>15</xdr:col>
      <xdr:colOff>101600</xdr:colOff>
      <xdr:row>33</xdr:row>
      <xdr:rowOff>70726</xdr:rowOff>
    </xdr:to>
    <xdr:sp macro="" textlink="">
      <xdr:nvSpPr>
        <xdr:cNvPr id="83" name="楕円 82"/>
        <xdr:cNvSpPr/>
      </xdr:nvSpPr>
      <xdr:spPr>
        <a:xfrm>
          <a:off x="2857500" y="56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87253</xdr:rowOff>
    </xdr:from>
    <xdr:ext cx="534377" cy="259045"/>
    <xdr:sp macro="" textlink="">
      <xdr:nvSpPr>
        <xdr:cNvPr id="84" name="テキスト ボックス 83"/>
        <xdr:cNvSpPr txBox="1"/>
      </xdr:nvSpPr>
      <xdr:spPr>
        <a:xfrm>
          <a:off x="2641111" y="54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50813</xdr:rowOff>
    </xdr:from>
    <xdr:to>
      <xdr:col>10</xdr:col>
      <xdr:colOff>165100</xdr:colOff>
      <xdr:row>33</xdr:row>
      <xdr:rowOff>152413</xdr:rowOff>
    </xdr:to>
    <xdr:sp macro="" textlink="">
      <xdr:nvSpPr>
        <xdr:cNvPr id="85" name="楕円 84"/>
        <xdr:cNvSpPr/>
      </xdr:nvSpPr>
      <xdr:spPr>
        <a:xfrm>
          <a:off x="1968500" y="570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168940</xdr:rowOff>
    </xdr:from>
    <xdr:ext cx="534377" cy="259045"/>
    <xdr:sp macro="" textlink="">
      <xdr:nvSpPr>
        <xdr:cNvPr id="86" name="テキスト ボックス 85"/>
        <xdr:cNvSpPr txBox="1"/>
      </xdr:nvSpPr>
      <xdr:spPr>
        <a:xfrm>
          <a:off x="1752111" y="54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43281</xdr:rowOff>
    </xdr:from>
    <xdr:to>
      <xdr:col>6</xdr:col>
      <xdr:colOff>38100</xdr:colOff>
      <xdr:row>33</xdr:row>
      <xdr:rowOff>144881</xdr:rowOff>
    </xdr:to>
    <xdr:sp macro="" textlink="">
      <xdr:nvSpPr>
        <xdr:cNvPr id="87" name="楕円 86"/>
        <xdr:cNvSpPr/>
      </xdr:nvSpPr>
      <xdr:spPr>
        <a:xfrm>
          <a:off x="1079500" y="570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161408</xdr:rowOff>
    </xdr:from>
    <xdr:ext cx="534377" cy="259045"/>
    <xdr:sp macro="" textlink="">
      <xdr:nvSpPr>
        <xdr:cNvPr id="88" name="テキスト ボックス 87"/>
        <xdr:cNvSpPr txBox="1"/>
      </xdr:nvSpPr>
      <xdr:spPr>
        <a:xfrm>
          <a:off x="863111" y="547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116038</xdr:rowOff>
    </xdr:from>
    <xdr:to>
      <xdr:col>24</xdr:col>
      <xdr:colOff>63500</xdr:colOff>
      <xdr:row>57</xdr:row>
      <xdr:rowOff>121545</xdr:rowOff>
    </xdr:to>
    <xdr:cxnSp macro="">
      <xdr:nvCxnSpPr>
        <xdr:cNvPr id="117" name="直線コネクタ 116"/>
        <xdr:cNvCxnSpPr/>
      </xdr:nvCxnSpPr>
      <xdr:spPr>
        <a:xfrm flipV="1">
          <a:off x="3797300" y="9717238"/>
          <a:ext cx="838200" cy="17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14405</xdr:rowOff>
    </xdr:from>
    <xdr:ext cx="599010" cy="259045"/>
    <xdr:sp macro="" textlink="">
      <xdr:nvSpPr>
        <xdr:cNvPr id="118" name="総務費平均値テキスト"/>
        <xdr:cNvSpPr txBox="1"/>
      </xdr:nvSpPr>
      <xdr:spPr>
        <a:xfrm>
          <a:off x="4686300" y="9958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103755</xdr:rowOff>
    </xdr:from>
    <xdr:to>
      <xdr:col>19</xdr:col>
      <xdr:colOff>177800</xdr:colOff>
      <xdr:row>57</xdr:row>
      <xdr:rowOff>121545</xdr:rowOff>
    </xdr:to>
    <xdr:cxnSp macro="">
      <xdr:nvCxnSpPr>
        <xdr:cNvPr id="120" name="直線コネクタ 119"/>
        <xdr:cNvCxnSpPr/>
      </xdr:nvCxnSpPr>
      <xdr:spPr>
        <a:xfrm>
          <a:off x="2908300" y="9876405"/>
          <a:ext cx="889000" cy="1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120744</xdr:rowOff>
    </xdr:from>
    <xdr:ext cx="599010" cy="259045"/>
    <xdr:sp macro="" textlink="">
      <xdr:nvSpPr>
        <xdr:cNvPr id="122" name="テキスト ボックス 121"/>
        <xdr:cNvSpPr txBox="1"/>
      </xdr:nvSpPr>
      <xdr:spPr>
        <a:xfrm>
          <a:off x="3497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103755</xdr:rowOff>
    </xdr:from>
    <xdr:to>
      <xdr:col>15</xdr:col>
      <xdr:colOff>50800</xdr:colOff>
      <xdr:row>57</xdr:row>
      <xdr:rowOff>156710</xdr:rowOff>
    </xdr:to>
    <xdr:cxnSp macro="">
      <xdr:nvCxnSpPr>
        <xdr:cNvPr id="123" name="直線コネクタ 122"/>
        <xdr:cNvCxnSpPr/>
      </xdr:nvCxnSpPr>
      <xdr:spPr>
        <a:xfrm flipV="1">
          <a:off x="2019300" y="9876405"/>
          <a:ext cx="889000" cy="5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63928</xdr:rowOff>
    </xdr:from>
    <xdr:to>
      <xdr:col>15</xdr:col>
      <xdr:colOff>101600</xdr:colOff>
      <xdr:row>58</xdr:row>
      <xdr:rowOff>165528</xdr:rowOff>
    </xdr:to>
    <xdr:sp macro="" textlink="">
      <xdr:nvSpPr>
        <xdr:cNvPr id="124" name="フローチャート: 判断 123"/>
        <xdr:cNvSpPr/>
      </xdr:nvSpPr>
      <xdr:spPr>
        <a:xfrm>
          <a:off x="2857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156655</xdr:rowOff>
    </xdr:from>
    <xdr:ext cx="599010" cy="259045"/>
    <xdr:sp macro="" textlink="">
      <xdr:nvSpPr>
        <xdr:cNvPr id="125" name="テキスト ボックス 124"/>
        <xdr:cNvSpPr txBox="1"/>
      </xdr:nvSpPr>
      <xdr:spPr>
        <a:xfrm>
          <a:off x="2608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143821</xdr:rowOff>
    </xdr:from>
    <xdr:to>
      <xdr:col>10</xdr:col>
      <xdr:colOff>114300</xdr:colOff>
      <xdr:row>57</xdr:row>
      <xdr:rowOff>156710</xdr:rowOff>
    </xdr:to>
    <xdr:cxnSp macro="">
      <xdr:nvCxnSpPr>
        <xdr:cNvPr id="126" name="直線コネクタ 125"/>
        <xdr:cNvCxnSpPr/>
      </xdr:nvCxnSpPr>
      <xdr:spPr>
        <a:xfrm>
          <a:off x="1130300" y="9916471"/>
          <a:ext cx="889000" cy="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73123</xdr:rowOff>
    </xdr:from>
    <xdr:to>
      <xdr:col>10</xdr:col>
      <xdr:colOff>165100</xdr:colOff>
      <xdr:row>59</xdr:row>
      <xdr:rowOff>3273</xdr:rowOff>
    </xdr:to>
    <xdr:sp macro="" textlink="">
      <xdr:nvSpPr>
        <xdr:cNvPr id="127" name="フローチャート: 判断 126"/>
        <xdr:cNvSpPr/>
      </xdr:nvSpPr>
      <xdr:spPr>
        <a:xfrm>
          <a:off x="1968500" y="100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165850</xdr:rowOff>
    </xdr:from>
    <xdr:ext cx="599010" cy="259045"/>
    <xdr:sp macro="" textlink="">
      <xdr:nvSpPr>
        <xdr:cNvPr id="128" name="テキスト ボックス 127"/>
        <xdr:cNvSpPr txBox="1"/>
      </xdr:nvSpPr>
      <xdr:spPr>
        <a:xfrm>
          <a:off x="1719795" y="1010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70054</xdr:rowOff>
    </xdr:from>
    <xdr:to>
      <xdr:col>6</xdr:col>
      <xdr:colOff>38100</xdr:colOff>
      <xdr:row>59</xdr:row>
      <xdr:rowOff>204</xdr:rowOff>
    </xdr:to>
    <xdr:sp macro="" textlink="">
      <xdr:nvSpPr>
        <xdr:cNvPr id="129" name="フローチャート: 判断 128"/>
        <xdr:cNvSpPr/>
      </xdr:nvSpPr>
      <xdr:spPr>
        <a:xfrm>
          <a:off x="1079500" y="1001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162781</xdr:rowOff>
    </xdr:from>
    <xdr:ext cx="599010" cy="259045"/>
    <xdr:sp macro="" textlink="">
      <xdr:nvSpPr>
        <xdr:cNvPr id="130" name="テキスト ボックス 129"/>
        <xdr:cNvSpPr txBox="1"/>
      </xdr:nvSpPr>
      <xdr:spPr>
        <a:xfrm>
          <a:off x="830795" y="1010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65238</xdr:rowOff>
    </xdr:from>
    <xdr:to>
      <xdr:col>24</xdr:col>
      <xdr:colOff>114300</xdr:colOff>
      <xdr:row>56</xdr:row>
      <xdr:rowOff>166838</xdr:rowOff>
    </xdr:to>
    <xdr:sp macro="" textlink="">
      <xdr:nvSpPr>
        <xdr:cNvPr id="136" name="楕円 135"/>
        <xdr:cNvSpPr/>
      </xdr:nvSpPr>
      <xdr:spPr>
        <a:xfrm>
          <a:off x="4584700" y="966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88115</xdr:rowOff>
    </xdr:from>
    <xdr:ext cx="690189" cy="259045"/>
    <xdr:sp macro="" textlink="">
      <xdr:nvSpPr>
        <xdr:cNvPr id="137" name="総務費該当値テキスト"/>
        <xdr:cNvSpPr txBox="1"/>
      </xdr:nvSpPr>
      <xdr:spPr>
        <a:xfrm>
          <a:off x="4686300" y="9517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70745</xdr:rowOff>
    </xdr:from>
    <xdr:to>
      <xdr:col>20</xdr:col>
      <xdr:colOff>38100</xdr:colOff>
      <xdr:row>58</xdr:row>
      <xdr:rowOff>895</xdr:rowOff>
    </xdr:to>
    <xdr:sp macro="" textlink="">
      <xdr:nvSpPr>
        <xdr:cNvPr id="138" name="楕円 137"/>
        <xdr:cNvSpPr/>
      </xdr:nvSpPr>
      <xdr:spPr>
        <a:xfrm>
          <a:off x="3746500" y="9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17422</xdr:rowOff>
    </xdr:from>
    <xdr:ext cx="599010" cy="259045"/>
    <xdr:sp macro="" textlink="">
      <xdr:nvSpPr>
        <xdr:cNvPr id="139" name="テキスト ボックス 138"/>
        <xdr:cNvSpPr txBox="1"/>
      </xdr:nvSpPr>
      <xdr:spPr>
        <a:xfrm>
          <a:off x="3497795" y="961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52955</xdr:rowOff>
    </xdr:from>
    <xdr:to>
      <xdr:col>15</xdr:col>
      <xdr:colOff>101600</xdr:colOff>
      <xdr:row>57</xdr:row>
      <xdr:rowOff>154555</xdr:rowOff>
    </xdr:to>
    <xdr:sp macro="" textlink="">
      <xdr:nvSpPr>
        <xdr:cNvPr id="140" name="楕円 139"/>
        <xdr:cNvSpPr/>
      </xdr:nvSpPr>
      <xdr:spPr>
        <a:xfrm>
          <a:off x="2857500" y="982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171082</xdr:rowOff>
    </xdr:from>
    <xdr:ext cx="599010" cy="259045"/>
    <xdr:sp macro="" textlink="">
      <xdr:nvSpPr>
        <xdr:cNvPr id="141" name="テキスト ボックス 140"/>
        <xdr:cNvSpPr txBox="1"/>
      </xdr:nvSpPr>
      <xdr:spPr>
        <a:xfrm>
          <a:off x="2608795" y="960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105910</xdr:rowOff>
    </xdr:from>
    <xdr:to>
      <xdr:col>10</xdr:col>
      <xdr:colOff>165100</xdr:colOff>
      <xdr:row>58</xdr:row>
      <xdr:rowOff>36060</xdr:rowOff>
    </xdr:to>
    <xdr:sp macro="" textlink="">
      <xdr:nvSpPr>
        <xdr:cNvPr id="142" name="楕円 141"/>
        <xdr:cNvSpPr/>
      </xdr:nvSpPr>
      <xdr:spPr>
        <a:xfrm>
          <a:off x="1968500" y="987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52587</xdr:rowOff>
    </xdr:from>
    <xdr:ext cx="599010" cy="259045"/>
    <xdr:sp macro="" textlink="">
      <xdr:nvSpPr>
        <xdr:cNvPr id="143" name="テキスト ボックス 142"/>
        <xdr:cNvSpPr txBox="1"/>
      </xdr:nvSpPr>
      <xdr:spPr>
        <a:xfrm>
          <a:off x="1719795" y="965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93021</xdr:rowOff>
    </xdr:from>
    <xdr:to>
      <xdr:col>6</xdr:col>
      <xdr:colOff>38100</xdr:colOff>
      <xdr:row>58</xdr:row>
      <xdr:rowOff>23171</xdr:rowOff>
    </xdr:to>
    <xdr:sp macro="" textlink="">
      <xdr:nvSpPr>
        <xdr:cNvPr id="144" name="楕円 143"/>
        <xdr:cNvSpPr/>
      </xdr:nvSpPr>
      <xdr:spPr>
        <a:xfrm>
          <a:off x="1079500" y="98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39698</xdr:rowOff>
    </xdr:from>
    <xdr:ext cx="599010" cy="259045"/>
    <xdr:sp macro="" textlink="">
      <xdr:nvSpPr>
        <xdr:cNvPr id="145" name="テキスト ボックス 144"/>
        <xdr:cNvSpPr txBox="1"/>
      </xdr:nvSpPr>
      <xdr:spPr>
        <a:xfrm>
          <a:off x="830795" y="9640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11762</xdr:rowOff>
    </xdr:from>
    <xdr:to>
      <xdr:col>24</xdr:col>
      <xdr:colOff>63500</xdr:colOff>
      <xdr:row>77</xdr:row>
      <xdr:rowOff>14247</xdr:rowOff>
    </xdr:to>
    <xdr:cxnSp macro="">
      <xdr:nvCxnSpPr>
        <xdr:cNvPr id="174" name="直線コネクタ 173"/>
        <xdr:cNvCxnSpPr/>
      </xdr:nvCxnSpPr>
      <xdr:spPr>
        <a:xfrm flipV="1">
          <a:off x="3797300" y="13213412"/>
          <a:ext cx="8382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20626</xdr:rowOff>
    </xdr:from>
    <xdr:ext cx="599010" cy="259045"/>
    <xdr:sp macro="" textlink="">
      <xdr:nvSpPr>
        <xdr:cNvPr id="175" name="民生費平均値テキスト"/>
        <xdr:cNvSpPr txBox="1"/>
      </xdr:nvSpPr>
      <xdr:spPr>
        <a:xfrm>
          <a:off x="4686300" y="1322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14247</xdr:rowOff>
    </xdr:from>
    <xdr:to>
      <xdr:col>19</xdr:col>
      <xdr:colOff>177800</xdr:colOff>
      <xdr:row>77</xdr:row>
      <xdr:rowOff>43693</xdr:rowOff>
    </xdr:to>
    <xdr:cxnSp macro="">
      <xdr:nvCxnSpPr>
        <xdr:cNvPr id="177" name="直線コネクタ 176"/>
        <xdr:cNvCxnSpPr/>
      </xdr:nvCxnSpPr>
      <xdr:spPr>
        <a:xfrm flipV="1">
          <a:off x="2908300" y="13215897"/>
          <a:ext cx="889000" cy="2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146597</xdr:rowOff>
    </xdr:from>
    <xdr:ext cx="599010" cy="259045"/>
    <xdr:sp macro="" textlink="">
      <xdr:nvSpPr>
        <xdr:cNvPr id="179" name="テキスト ボックス 178"/>
        <xdr:cNvSpPr txBox="1"/>
      </xdr:nvSpPr>
      <xdr:spPr>
        <a:xfrm>
          <a:off x="3497795" y="133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117616</xdr:rowOff>
    </xdr:from>
    <xdr:to>
      <xdr:col>15</xdr:col>
      <xdr:colOff>50800</xdr:colOff>
      <xdr:row>77</xdr:row>
      <xdr:rowOff>43693</xdr:rowOff>
    </xdr:to>
    <xdr:cxnSp macro="">
      <xdr:nvCxnSpPr>
        <xdr:cNvPr id="180" name="直線コネクタ 179"/>
        <xdr:cNvCxnSpPr/>
      </xdr:nvCxnSpPr>
      <xdr:spPr>
        <a:xfrm>
          <a:off x="2019300" y="13147816"/>
          <a:ext cx="889000" cy="9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73121</xdr:rowOff>
    </xdr:from>
    <xdr:to>
      <xdr:col>15</xdr:col>
      <xdr:colOff>101600</xdr:colOff>
      <xdr:row>78</xdr:row>
      <xdr:rowOff>3271</xdr:rowOff>
    </xdr:to>
    <xdr:sp macro="" textlink="">
      <xdr:nvSpPr>
        <xdr:cNvPr id="181" name="フローチャート: 判断 180"/>
        <xdr:cNvSpPr/>
      </xdr:nvSpPr>
      <xdr:spPr>
        <a:xfrm>
          <a:off x="28575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165848</xdr:rowOff>
    </xdr:from>
    <xdr:ext cx="599010" cy="259045"/>
    <xdr:sp macro="" textlink="">
      <xdr:nvSpPr>
        <xdr:cNvPr id="182" name="テキスト ボックス 181"/>
        <xdr:cNvSpPr txBox="1"/>
      </xdr:nvSpPr>
      <xdr:spPr>
        <a:xfrm>
          <a:off x="2608795" y="1336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117616</xdr:rowOff>
    </xdr:from>
    <xdr:to>
      <xdr:col>10</xdr:col>
      <xdr:colOff>114300</xdr:colOff>
      <xdr:row>76</xdr:row>
      <xdr:rowOff>163909</xdr:rowOff>
    </xdr:to>
    <xdr:cxnSp macro="">
      <xdr:nvCxnSpPr>
        <xdr:cNvPr id="183" name="直線コネクタ 182"/>
        <xdr:cNvCxnSpPr/>
      </xdr:nvCxnSpPr>
      <xdr:spPr>
        <a:xfrm flipV="1">
          <a:off x="1130300" y="13147816"/>
          <a:ext cx="889000" cy="4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75084</xdr:rowOff>
    </xdr:from>
    <xdr:to>
      <xdr:col>10</xdr:col>
      <xdr:colOff>165100</xdr:colOff>
      <xdr:row>78</xdr:row>
      <xdr:rowOff>5234</xdr:rowOff>
    </xdr:to>
    <xdr:sp macro="" textlink="">
      <xdr:nvSpPr>
        <xdr:cNvPr id="184" name="フローチャート: 判断 183"/>
        <xdr:cNvSpPr/>
      </xdr:nvSpPr>
      <xdr:spPr>
        <a:xfrm>
          <a:off x="1968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167811</xdr:rowOff>
    </xdr:from>
    <xdr:ext cx="599010" cy="259045"/>
    <xdr:sp macro="" textlink="">
      <xdr:nvSpPr>
        <xdr:cNvPr id="185" name="テキスト ボックス 184"/>
        <xdr:cNvSpPr txBox="1"/>
      </xdr:nvSpPr>
      <xdr:spPr>
        <a:xfrm>
          <a:off x="1719795"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93306</xdr:rowOff>
    </xdr:from>
    <xdr:to>
      <xdr:col>6</xdr:col>
      <xdr:colOff>38100</xdr:colOff>
      <xdr:row>78</xdr:row>
      <xdr:rowOff>23456</xdr:rowOff>
    </xdr:to>
    <xdr:sp macro="" textlink="">
      <xdr:nvSpPr>
        <xdr:cNvPr id="186" name="フローチャート: 判断 185"/>
        <xdr:cNvSpPr/>
      </xdr:nvSpPr>
      <xdr:spPr>
        <a:xfrm>
          <a:off x="1079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14583</xdr:rowOff>
    </xdr:from>
    <xdr:ext cx="599010" cy="259045"/>
    <xdr:sp macro="" textlink="">
      <xdr:nvSpPr>
        <xdr:cNvPr id="187" name="テキスト ボックス 186"/>
        <xdr:cNvSpPr txBox="1"/>
      </xdr:nvSpPr>
      <xdr:spPr>
        <a:xfrm>
          <a:off x="830795"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132412</xdr:rowOff>
    </xdr:from>
    <xdr:to>
      <xdr:col>24</xdr:col>
      <xdr:colOff>114300</xdr:colOff>
      <xdr:row>77</xdr:row>
      <xdr:rowOff>62562</xdr:rowOff>
    </xdr:to>
    <xdr:sp macro="" textlink="">
      <xdr:nvSpPr>
        <xdr:cNvPr id="193" name="楕円 192"/>
        <xdr:cNvSpPr/>
      </xdr:nvSpPr>
      <xdr:spPr>
        <a:xfrm>
          <a:off x="4584700" y="1316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155289</xdr:rowOff>
    </xdr:from>
    <xdr:ext cx="599010" cy="259045"/>
    <xdr:sp macro="" textlink="">
      <xdr:nvSpPr>
        <xdr:cNvPr id="194" name="民生費該当値テキスト"/>
        <xdr:cNvSpPr txBox="1"/>
      </xdr:nvSpPr>
      <xdr:spPr>
        <a:xfrm>
          <a:off x="4686300" y="1301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134897</xdr:rowOff>
    </xdr:from>
    <xdr:to>
      <xdr:col>20</xdr:col>
      <xdr:colOff>38100</xdr:colOff>
      <xdr:row>77</xdr:row>
      <xdr:rowOff>65047</xdr:rowOff>
    </xdr:to>
    <xdr:sp macro="" textlink="">
      <xdr:nvSpPr>
        <xdr:cNvPr id="195" name="楕円 194"/>
        <xdr:cNvSpPr/>
      </xdr:nvSpPr>
      <xdr:spPr>
        <a:xfrm>
          <a:off x="3746500" y="1316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81574</xdr:rowOff>
    </xdr:from>
    <xdr:ext cx="599010" cy="259045"/>
    <xdr:sp macro="" textlink="">
      <xdr:nvSpPr>
        <xdr:cNvPr id="196" name="テキスト ボックス 195"/>
        <xdr:cNvSpPr txBox="1"/>
      </xdr:nvSpPr>
      <xdr:spPr>
        <a:xfrm>
          <a:off x="3497795" y="1294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164343</xdr:rowOff>
    </xdr:from>
    <xdr:to>
      <xdr:col>15</xdr:col>
      <xdr:colOff>101600</xdr:colOff>
      <xdr:row>77</xdr:row>
      <xdr:rowOff>94493</xdr:rowOff>
    </xdr:to>
    <xdr:sp macro="" textlink="">
      <xdr:nvSpPr>
        <xdr:cNvPr id="197" name="楕円 196"/>
        <xdr:cNvSpPr/>
      </xdr:nvSpPr>
      <xdr:spPr>
        <a:xfrm>
          <a:off x="2857500" y="131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111020</xdr:rowOff>
    </xdr:from>
    <xdr:ext cx="599010" cy="259045"/>
    <xdr:sp macro="" textlink="">
      <xdr:nvSpPr>
        <xdr:cNvPr id="198" name="テキスト ボックス 197"/>
        <xdr:cNvSpPr txBox="1"/>
      </xdr:nvSpPr>
      <xdr:spPr>
        <a:xfrm>
          <a:off x="2608795" y="1296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66816</xdr:rowOff>
    </xdr:from>
    <xdr:to>
      <xdr:col>10</xdr:col>
      <xdr:colOff>165100</xdr:colOff>
      <xdr:row>76</xdr:row>
      <xdr:rowOff>168416</xdr:rowOff>
    </xdr:to>
    <xdr:sp macro="" textlink="">
      <xdr:nvSpPr>
        <xdr:cNvPr id="199" name="楕円 198"/>
        <xdr:cNvSpPr/>
      </xdr:nvSpPr>
      <xdr:spPr>
        <a:xfrm>
          <a:off x="1968500" y="130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13493</xdr:rowOff>
    </xdr:from>
    <xdr:ext cx="599010" cy="259045"/>
    <xdr:sp macro="" textlink="">
      <xdr:nvSpPr>
        <xdr:cNvPr id="200" name="テキスト ボックス 199"/>
        <xdr:cNvSpPr txBox="1"/>
      </xdr:nvSpPr>
      <xdr:spPr>
        <a:xfrm>
          <a:off x="1719795" y="1287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113109</xdr:rowOff>
    </xdr:from>
    <xdr:to>
      <xdr:col>6</xdr:col>
      <xdr:colOff>38100</xdr:colOff>
      <xdr:row>77</xdr:row>
      <xdr:rowOff>43259</xdr:rowOff>
    </xdr:to>
    <xdr:sp macro="" textlink="">
      <xdr:nvSpPr>
        <xdr:cNvPr id="201" name="楕円 200"/>
        <xdr:cNvSpPr/>
      </xdr:nvSpPr>
      <xdr:spPr>
        <a:xfrm>
          <a:off x="1079500" y="1314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59787</xdr:rowOff>
    </xdr:from>
    <xdr:ext cx="599010" cy="259045"/>
    <xdr:sp macro="" textlink="">
      <xdr:nvSpPr>
        <xdr:cNvPr id="202" name="テキスト ボックス 201"/>
        <xdr:cNvSpPr txBox="1"/>
      </xdr:nvSpPr>
      <xdr:spPr>
        <a:xfrm>
          <a:off x="830795" y="1291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167129</xdr:rowOff>
    </xdr:from>
    <xdr:to>
      <xdr:col>24</xdr:col>
      <xdr:colOff>63500</xdr:colOff>
      <xdr:row>96</xdr:row>
      <xdr:rowOff>131521</xdr:rowOff>
    </xdr:to>
    <xdr:cxnSp macro="">
      <xdr:nvCxnSpPr>
        <xdr:cNvPr id="231" name="直線コネクタ 230"/>
        <xdr:cNvCxnSpPr/>
      </xdr:nvCxnSpPr>
      <xdr:spPr>
        <a:xfrm>
          <a:off x="3797300" y="16283429"/>
          <a:ext cx="838200" cy="30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22269</xdr:rowOff>
    </xdr:from>
    <xdr:ext cx="599010" cy="259045"/>
    <xdr:sp macro="" textlink="">
      <xdr:nvSpPr>
        <xdr:cNvPr id="232" name="衛生費平均値テキスト"/>
        <xdr:cNvSpPr txBox="1"/>
      </xdr:nvSpPr>
      <xdr:spPr>
        <a:xfrm>
          <a:off x="4686300" y="16652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107018</xdr:rowOff>
    </xdr:from>
    <xdr:to>
      <xdr:col>19</xdr:col>
      <xdr:colOff>177800</xdr:colOff>
      <xdr:row>94</xdr:row>
      <xdr:rowOff>167129</xdr:rowOff>
    </xdr:to>
    <xdr:cxnSp macro="">
      <xdr:nvCxnSpPr>
        <xdr:cNvPr id="234" name="直線コネクタ 233"/>
        <xdr:cNvCxnSpPr/>
      </xdr:nvCxnSpPr>
      <xdr:spPr>
        <a:xfrm>
          <a:off x="2908300" y="16223318"/>
          <a:ext cx="889000" cy="6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154512</xdr:rowOff>
    </xdr:from>
    <xdr:ext cx="599010" cy="259045"/>
    <xdr:sp macro="" textlink="">
      <xdr:nvSpPr>
        <xdr:cNvPr id="236" name="テキスト ボックス 235"/>
        <xdr:cNvSpPr txBox="1"/>
      </xdr:nvSpPr>
      <xdr:spPr>
        <a:xfrm>
          <a:off x="3497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107018</xdr:rowOff>
    </xdr:from>
    <xdr:to>
      <xdr:col>15</xdr:col>
      <xdr:colOff>50800</xdr:colOff>
      <xdr:row>96</xdr:row>
      <xdr:rowOff>129378</xdr:rowOff>
    </xdr:to>
    <xdr:cxnSp macro="">
      <xdr:nvCxnSpPr>
        <xdr:cNvPr id="237" name="直線コネクタ 236"/>
        <xdr:cNvCxnSpPr/>
      </xdr:nvCxnSpPr>
      <xdr:spPr>
        <a:xfrm flipV="1">
          <a:off x="2019300" y="16223318"/>
          <a:ext cx="889000" cy="36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141455</xdr:rowOff>
    </xdr:from>
    <xdr:to>
      <xdr:col>15</xdr:col>
      <xdr:colOff>101600</xdr:colOff>
      <xdr:row>98</xdr:row>
      <xdr:rowOff>71605</xdr:rowOff>
    </xdr:to>
    <xdr:sp macro="" textlink="">
      <xdr:nvSpPr>
        <xdr:cNvPr id="238" name="フローチャート: 判断 237"/>
        <xdr:cNvSpPr/>
      </xdr:nvSpPr>
      <xdr:spPr>
        <a:xfrm>
          <a:off x="2857500" y="1677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62732</xdr:rowOff>
    </xdr:from>
    <xdr:ext cx="599010" cy="259045"/>
    <xdr:sp macro="" textlink="">
      <xdr:nvSpPr>
        <xdr:cNvPr id="239" name="テキスト ボックス 238"/>
        <xdr:cNvSpPr txBox="1"/>
      </xdr:nvSpPr>
      <xdr:spPr>
        <a:xfrm>
          <a:off x="2608795" y="1686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129378</xdr:rowOff>
    </xdr:from>
    <xdr:to>
      <xdr:col>10</xdr:col>
      <xdr:colOff>114300</xdr:colOff>
      <xdr:row>97</xdr:row>
      <xdr:rowOff>125828</xdr:rowOff>
    </xdr:to>
    <xdr:cxnSp macro="">
      <xdr:nvCxnSpPr>
        <xdr:cNvPr id="240" name="直線コネクタ 239"/>
        <xdr:cNvCxnSpPr/>
      </xdr:nvCxnSpPr>
      <xdr:spPr>
        <a:xfrm flipV="1">
          <a:off x="1130300" y="16588578"/>
          <a:ext cx="889000" cy="16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133883</xdr:rowOff>
    </xdr:from>
    <xdr:to>
      <xdr:col>10</xdr:col>
      <xdr:colOff>165100</xdr:colOff>
      <xdr:row>98</xdr:row>
      <xdr:rowOff>64033</xdr:rowOff>
    </xdr:to>
    <xdr:sp macro="" textlink="">
      <xdr:nvSpPr>
        <xdr:cNvPr id="241" name="フローチャート: 判断 240"/>
        <xdr:cNvSpPr/>
      </xdr:nvSpPr>
      <xdr:spPr>
        <a:xfrm>
          <a:off x="1968500" y="1676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55160</xdr:rowOff>
    </xdr:from>
    <xdr:ext cx="599010" cy="259045"/>
    <xdr:sp macro="" textlink="">
      <xdr:nvSpPr>
        <xdr:cNvPr id="242" name="テキスト ボックス 241"/>
        <xdr:cNvSpPr txBox="1"/>
      </xdr:nvSpPr>
      <xdr:spPr>
        <a:xfrm>
          <a:off x="1719795" y="1685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143311</xdr:rowOff>
    </xdr:from>
    <xdr:to>
      <xdr:col>6</xdr:col>
      <xdr:colOff>38100</xdr:colOff>
      <xdr:row>98</xdr:row>
      <xdr:rowOff>73461</xdr:rowOff>
    </xdr:to>
    <xdr:sp macro="" textlink="">
      <xdr:nvSpPr>
        <xdr:cNvPr id="243" name="フローチャート: 判断 242"/>
        <xdr:cNvSpPr/>
      </xdr:nvSpPr>
      <xdr:spPr>
        <a:xfrm>
          <a:off x="1079500" y="1677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64588</xdr:rowOff>
    </xdr:from>
    <xdr:ext cx="599010" cy="259045"/>
    <xdr:sp macro="" textlink="">
      <xdr:nvSpPr>
        <xdr:cNvPr id="244" name="テキスト ボックス 243"/>
        <xdr:cNvSpPr txBox="1"/>
      </xdr:nvSpPr>
      <xdr:spPr>
        <a:xfrm>
          <a:off x="830795" y="1686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80721</xdr:rowOff>
    </xdr:from>
    <xdr:to>
      <xdr:col>24</xdr:col>
      <xdr:colOff>114300</xdr:colOff>
      <xdr:row>97</xdr:row>
      <xdr:rowOff>10871</xdr:rowOff>
    </xdr:to>
    <xdr:sp macro="" textlink="">
      <xdr:nvSpPr>
        <xdr:cNvPr id="250" name="楕円 249"/>
        <xdr:cNvSpPr/>
      </xdr:nvSpPr>
      <xdr:spPr>
        <a:xfrm>
          <a:off x="4584700" y="165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103598</xdr:rowOff>
    </xdr:from>
    <xdr:ext cx="599010" cy="259045"/>
    <xdr:sp macro="" textlink="">
      <xdr:nvSpPr>
        <xdr:cNvPr id="251" name="衛生費該当値テキスト"/>
        <xdr:cNvSpPr txBox="1"/>
      </xdr:nvSpPr>
      <xdr:spPr>
        <a:xfrm>
          <a:off x="4686300" y="16391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116329</xdr:rowOff>
    </xdr:from>
    <xdr:to>
      <xdr:col>20</xdr:col>
      <xdr:colOff>38100</xdr:colOff>
      <xdr:row>95</xdr:row>
      <xdr:rowOff>46479</xdr:rowOff>
    </xdr:to>
    <xdr:sp macro="" textlink="">
      <xdr:nvSpPr>
        <xdr:cNvPr id="252" name="楕円 251"/>
        <xdr:cNvSpPr/>
      </xdr:nvSpPr>
      <xdr:spPr>
        <a:xfrm>
          <a:off x="3746500" y="1623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63006</xdr:rowOff>
    </xdr:from>
    <xdr:ext cx="599010" cy="259045"/>
    <xdr:sp macro="" textlink="">
      <xdr:nvSpPr>
        <xdr:cNvPr id="253" name="テキスト ボックス 252"/>
        <xdr:cNvSpPr txBox="1"/>
      </xdr:nvSpPr>
      <xdr:spPr>
        <a:xfrm>
          <a:off x="3497795" y="16007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56218</xdr:rowOff>
    </xdr:from>
    <xdr:to>
      <xdr:col>15</xdr:col>
      <xdr:colOff>101600</xdr:colOff>
      <xdr:row>94</xdr:row>
      <xdr:rowOff>157818</xdr:rowOff>
    </xdr:to>
    <xdr:sp macro="" textlink="">
      <xdr:nvSpPr>
        <xdr:cNvPr id="254" name="楕円 253"/>
        <xdr:cNvSpPr/>
      </xdr:nvSpPr>
      <xdr:spPr>
        <a:xfrm>
          <a:off x="2857500" y="161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2895</xdr:rowOff>
    </xdr:from>
    <xdr:ext cx="599010" cy="259045"/>
    <xdr:sp macro="" textlink="">
      <xdr:nvSpPr>
        <xdr:cNvPr id="255" name="テキスト ボックス 254"/>
        <xdr:cNvSpPr txBox="1"/>
      </xdr:nvSpPr>
      <xdr:spPr>
        <a:xfrm>
          <a:off x="2608795" y="15947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78578</xdr:rowOff>
    </xdr:from>
    <xdr:to>
      <xdr:col>10</xdr:col>
      <xdr:colOff>165100</xdr:colOff>
      <xdr:row>97</xdr:row>
      <xdr:rowOff>8728</xdr:rowOff>
    </xdr:to>
    <xdr:sp macro="" textlink="">
      <xdr:nvSpPr>
        <xdr:cNvPr id="256" name="楕円 255"/>
        <xdr:cNvSpPr/>
      </xdr:nvSpPr>
      <xdr:spPr>
        <a:xfrm>
          <a:off x="1968500" y="1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25255</xdr:rowOff>
    </xdr:from>
    <xdr:ext cx="599010" cy="259045"/>
    <xdr:sp macro="" textlink="">
      <xdr:nvSpPr>
        <xdr:cNvPr id="257" name="テキスト ボックス 256"/>
        <xdr:cNvSpPr txBox="1"/>
      </xdr:nvSpPr>
      <xdr:spPr>
        <a:xfrm>
          <a:off x="1719795" y="16313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75028</xdr:rowOff>
    </xdr:from>
    <xdr:to>
      <xdr:col>6</xdr:col>
      <xdr:colOff>38100</xdr:colOff>
      <xdr:row>98</xdr:row>
      <xdr:rowOff>5178</xdr:rowOff>
    </xdr:to>
    <xdr:sp macro="" textlink="">
      <xdr:nvSpPr>
        <xdr:cNvPr id="258" name="楕円 257"/>
        <xdr:cNvSpPr/>
      </xdr:nvSpPr>
      <xdr:spPr>
        <a:xfrm>
          <a:off x="1079500" y="167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21705</xdr:rowOff>
    </xdr:from>
    <xdr:ext cx="599010" cy="259045"/>
    <xdr:sp macro="" textlink="">
      <xdr:nvSpPr>
        <xdr:cNvPr id="259" name="テキスト ボックス 258"/>
        <xdr:cNvSpPr txBox="1"/>
      </xdr:nvSpPr>
      <xdr:spPr>
        <a:xfrm>
          <a:off x="830795" y="1648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31979</xdr:rowOff>
    </xdr:from>
    <xdr:to>
      <xdr:col>46</xdr:col>
      <xdr:colOff>38100</xdr:colOff>
      <xdr:row>39</xdr:row>
      <xdr:rowOff>133579</xdr:rowOff>
    </xdr:to>
    <xdr:sp macro="" textlink="">
      <xdr:nvSpPr>
        <xdr:cNvPr id="297" name="フローチャート: 判断 296"/>
        <xdr:cNvSpPr/>
      </xdr:nvSpPr>
      <xdr:spPr>
        <a:xfrm>
          <a:off x="86995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150106</xdr:rowOff>
    </xdr:from>
    <xdr:ext cx="378565" cy="259045"/>
    <xdr:sp macro="" textlink="">
      <xdr:nvSpPr>
        <xdr:cNvPr id="298" name="テキスト ボックス 297"/>
        <xdr:cNvSpPr txBox="1"/>
      </xdr:nvSpPr>
      <xdr:spPr>
        <a:xfrm>
          <a:off x="8561017" y="6493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2310</xdr:rowOff>
    </xdr:from>
    <xdr:to>
      <xdr:col>41</xdr:col>
      <xdr:colOff>101600</xdr:colOff>
      <xdr:row>39</xdr:row>
      <xdr:rowOff>103910</xdr:rowOff>
    </xdr:to>
    <xdr:sp macro="" textlink="">
      <xdr:nvSpPr>
        <xdr:cNvPr id="300" name="フローチャート: 判断 299"/>
        <xdr:cNvSpPr/>
      </xdr:nvSpPr>
      <xdr:spPr>
        <a:xfrm>
          <a:off x="7810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120437</xdr:rowOff>
    </xdr:from>
    <xdr:ext cx="469744" cy="259045"/>
    <xdr:sp macro="" textlink="">
      <xdr:nvSpPr>
        <xdr:cNvPr id="301" name="テキスト ボックス 300"/>
        <xdr:cNvSpPr txBox="1"/>
      </xdr:nvSpPr>
      <xdr:spPr>
        <a:xfrm>
          <a:off x="7626428"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148728</xdr:rowOff>
    </xdr:from>
    <xdr:to>
      <xdr:col>36</xdr:col>
      <xdr:colOff>165100</xdr:colOff>
      <xdr:row>39</xdr:row>
      <xdr:rowOff>78878</xdr:rowOff>
    </xdr:to>
    <xdr:sp macro="" textlink="">
      <xdr:nvSpPr>
        <xdr:cNvPr id="302" name="フローチャート: 判断 301"/>
        <xdr:cNvSpPr/>
      </xdr:nvSpPr>
      <xdr:spPr>
        <a:xfrm>
          <a:off x="6921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95405</xdr:rowOff>
    </xdr:from>
    <xdr:ext cx="469744" cy="259045"/>
    <xdr:sp macro="" textlink="">
      <xdr:nvSpPr>
        <xdr:cNvPr id="303" name="テキスト ボックス 302"/>
        <xdr:cNvSpPr txBox="1"/>
      </xdr:nvSpPr>
      <xdr:spPr>
        <a:xfrm>
          <a:off x="6737428"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168955</xdr:rowOff>
    </xdr:from>
    <xdr:ext cx="249299" cy="259045"/>
    <xdr:sp macro="" textlink="">
      <xdr:nvSpPr>
        <xdr:cNvPr id="310" name="労働費該当値テキスト"/>
        <xdr:cNvSpPr txBox="1"/>
      </xdr:nvSpPr>
      <xdr:spPr>
        <a:xfrm>
          <a:off x="10528300" y="6684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70807</xdr:rowOff>
    </xdr:from>
    <xdr:to>
      <xdr:col>55</xdr:col>
      <xdr:colOff>0</xdr:colOff>
      <xdr:row>56</xdr:row>
      <xdr:rowOff>157506</xdr:rowOff>
    </xdr:to>
    <xdr:cxnSp macro="">
      <xdr:nvCxnSpPr>
        <xdr:cNvPr id="345" name="直線コネクタ 344"/>
        <xdr:cNvCxnSpPr/>
      </xdr:nvCxnSpPr>
      <xdr:spPr>
        <a:xfrm flipV="1">
          <a:off x="9639300" y="9500557"/>
          <a:ext cx="838200" cy="25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138983</xdr:rowOff>
    </xdr:from>
    <xdr:ext cx="599010" cy="259045"/>
    <xdr:sp macro="" textlink="">
      <xdr:nvSpPr>
        <xdr:cNvPr id="346" name="農林水産業費平均値テキスト"/>
        <xdr:cNvSpPr txBox="1"/>
      </xdr:nvSpPr>
      <xdr:spPr>
        <a:xfrm>
          <a:off x="10528300" y="9911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157506</xdr:rowOff>
    </xdr:from>
    <xdr:to>
      <xdr:col>50</xdr:col>
      <xdr:colOff>114300</xdr:colOff>
      <xdr:row>57</xdr:row>
      <xdr:rowOff>39691</xdr:rowOff>
    </xdr:to>
    <xdr:cxnSp macro="">
      <xdr:nvCxnSpPr>
        <xdr:cNvPr id="348" name="直線コネクタ 347"/>
        <xdr:cNvCxnSpPr/>
      </xdr:nvCxnSpPr>
      <xdr:spPr>
        <a:xfrm flipV="1">
          <a:off x="8750300" y="9758706"/>
          <a:ext cx="889000" cy="5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94699</xdr:rowOff>
    </xdr:from>
    <xdr:ext cx="534377" cy="259045"/>
    <xdr:sp macro="" textlink="">
      <xdr:nvSpPr>
        <xdr:cNvPr id="350" name="テキスト ボックス 349"/>
        <xdr:cNvSpPr txBox="1"/>
      </xdr:nvSpPr>
      <xdr:spPr>
        <a:xfrm>
          <a:off x="9372111" y="100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150912</xdr:rowOff>
    </xdr:from>
    <xdr:to>
      <xdr:col>45</xdr:col>
      <xdr:colOff>177800</xdr:colOff>
      <xdr:row>57</xdr:row>
      <xdr:rowOff>39691</xdr:rowOff>
    </xdr:to>
    <xdr:cxnSp macro="">
      <xdr:nvCxnSpPr>
        <xdr:cNvPr id="351" name="直線コネクタ 350"/>
        <xdr:cNvCxnSpPr/>
      </xdr:nvCxnSpPr>
      <xdr:spPr>
        <a:xfrm>
          <a:off x="7861300" y="9752112"/>
          <a:ext cx="889000" cy="6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117496</xdr:rowOff>
    </xdr:from>
    <xdr:to>
      <xdr:col>46</xdr:col>
      <xdr:colOff>38100</xdr:colOff>
      <xdr:row>58</xdr:row>
      <xdr:rowOff>47646</xdr:rowOff>
    </xdr:to>
    <xdr:sp macro="" textlink="">
      <xdr:nvSpPr>
        <xdr:cNvPr id="352" name="フローチャート: 判断 351"/>
        <xdr:cNvSpPr/>
      </xdr:nvSpPr>
      <xdr:spPr>
        <a:xfrm>
          <a:off x="8699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38773</xdr:rowOff>
    </xdr:from>
    <xdr:ext cx="599010" cy="259045"/>
    <xdr:sp macro="" textlink="">
      <xdr:nvSpPr>
        <xdr:cNvPr id="353" name="テキスト ボックス 352"/>
        <xdr:cNvSpPr txBox="1"/>
      </xdr:nvSpPr>
      <xdr:spPr>
        <a:xfrm>
          <a:off x="8450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150912</xdr:rowOff>
    </xdr:from>
    <xdr:to>
      <xdr:col>41</xdr:col>
      <xdr:colOff>50800</xdr:colOff>
      <xdr:row>57</xdr:row>
      <xdr:rowOff>49309</xdr:rowOff>
    </xdr:to>
    <xdr:cxnSp macro="">
      <xdr:nvCxnSpPr>
        <xdr:cNvPr id="354" name="直線コネクタ 353"/>
        <xdr:cNvCxnSpPr/>
      </xdr:nvCxnSpPr>
      <xdr:spPr>
        <a:xfrm flipV="1">
          <a:off x="6972300" y="9752112"/>
          <a:ext cx="889000" cy="6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104211</xdr:rowOff>
    </xdr:from>
    <xdr:to>
      <xdr:col>41</xdr:col>
      <xdr:colOff>101600</xdr:colOff>
      <xdr:row>58</xdr:row>
      <xdr:rowOff>34361</xdr:rowOff>
    </xdr:to>
    <xdr:sp macro="" textlink="">
      <xdr:nvSpPr>
        <xdr:cNvPr id="355" name="フローチャート: 判断 354"/>
        <xdr:cNvSpPr/>
      </xdr:nvSpPr>
      <xdr:spPr>
        <a:xfrm>
          <a:off x="7810500" y="987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25488</xdr:rowOff>
    </xdr:from>
    <xdr:ext cx="599010" cy="259045"/>
    <xdr:sp macro="" textlink="">
      <xdr:nvSpPr>
        <xdr:cNvPr id="356" name="テキスト ボックス 355"/>
        <xdr:cNvSpPr txBox="1"/>
      </xdr:nvSpPr>
      <xdr:spPr>
        <a:xfrm>
          <a:off x="7561795" y="996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99522</xdr:rowOff>
    </xdr:from>
    <xdr:to>
      <xdr:col>36</xdr:col>
      <xdr:colOff>165100</xdr:colOff>
      <xdr:row>58</xdr:row>
      <xdr:rowOff>29672</xdr:rowOff>
    </xdr:to>
    <xdr:sp macro="" textlink="">
      <xdr:nvSpPr>
        <xdr:cNvPr id="357" name="フローチャート: 判断 356"/>
        <xdr:cNvSpPr/>
      </xdr:nvSpPr>
      <xdr:spPr>
        <a:xfrm>
          <a:off x="6921500" y="987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20799</xdr:rowOff>
    </xdr:from>
    <xdr:ext cx="599010" cy="259045"/>
    <xdr:sp macro="" textlink="">
      <xdr:nvSpPr>
        <xdr:cNvPr id="358" name="テキスト ボックス 357"/>
        <xdr:cNvSpPr txBox="1"/>
      </xdr:nvSpPr>
      <xdr:spPr>
        <a:xfrm>
          <a:off x="6672795" y="99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20007</xdr:rowOff>
    </xdr:from>
    <xdr:to>
      <xdr:col>55</xdr:col>
      <xdr:colOff>50800</xdr:colOff>
      <xdr:row>55</xdr:row>
      <xdr:rowOff>121607</xdr:rowOff>
    </xdr:to>
    <xdr:sp macro="" textlink="">
      <xdr:nvSpPr>
        <xdr:cNvPr id="364" name="楕円 363"/>
        <xdr:cNvSpPr/>
      </xdr:nvSpPr>
      <xdr:spPr>
        <a:xfrm>
          <a:off x="10426700" y="94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42884</xdr:rowOff>
    </xdr:from>
    <xdr:ext cx="599010" cy="259045"/>
    <xdr:sp macro="" textlink="">
      <xdr:nvSpPr>
        <xdr:cNvPr id="365" name="農林水産業費該当値テキスト"/>
        <xdr:cNvSpPr txBox="1"/>
      </xdr:nvSpPr>
      <xdr:spPr>
        <a:xfrm>
          <a:off x="10528300" y="930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106706</xdr:rowOff>
    </xdr:from>
    <xdr:to>
      <xdr:col>50</xdr:col>
      <xdr:colOff>165100</xdr:colOff>
      <xdr:row>57</xdr:row>
      <xdr:rowOff>36856</xdr:rowOff>
    </xdr:to>
    <xdr:sp macro="" textlink="">
      <xdr:nvSpPr>
        <xdr:cNvPr id="366" name="楕円 365"/>
        <xdr:cNvSpPr/>
      </xdr:nvSpPr>
      <xdr:spPr>
        <a:xfrm>
          <a:off x="9588500" y="970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53383</xdr:rowOff>
    </xdr:from>
    <xdr:ext cx="599010" cy="259045"/>
    <xdr:sp macro="" textlink="">
      <xdr:nvSpPr>
        <xdr:cNvPr id="367" name="テキスト ボックス 366"/>
        <xdr:cNvSpPr txBox="1"/>
      </xdr:nvSpPr>
      <xdr:spPr>
        <a:xfrm>
          <a:off x="9339795" y="948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160341</xdr:rowOff>
    </xdr:from>
    <xdr:to>
      <xdr:col>46</xdr:col>
      <xdr:colOff>38100</xdr:colOff>
      <xdr:row>57</xdr:row>
      <xdr:rowOff>90491</xdr:rowOff>
    </xdr:to>
    <xdr:sp macro="" textlink="">
      <xdr:nvSpPr>
        <xdr:cNvPr id="368" name="楕円 367"/>
        <xdr:cNvSpPr/>
      </xdr:nvSpPr>
      <xdr:spPr>
        <a:xfrm>
          <a:off x="8699500" y="976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107018</xdr:rowOff>
    </xdr:from>
    <xdr:ext cx="599010" cy="259045"/>
    <xdr:sp macro="" textlink="">
      <xdr:nvSpPr>
        <xdr:cNvPr id="369" name="テキスト ボックス 368"/>
        <xdr:cNvSpPr txBox="1"/>
      </xdr:nvSpPr>
      <xdr:spPr>
        <a:xfrm>
          <a:off x="8450795" y="953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100112</xdr:rowOff>
    </xdr:from>
    <xdr:to>
      <xdr:col>41</xdr:col>
      <xdr:colOff>101600</xdr:colOff>
      <xdr:row>57</xdr:row>
      <xdr:rowOff>30262</xdr:rowOff>
    </xdr:to>
    <xdr:sp macro="" textlink="">
      <xdr:nvSpPr>
        <xdr:cNvPr id="370" name="楕円 369"/>
        <xdr:cNvSpPr/>
      </xdr:nvSpPr>
      <xdr:spPr>
        <a:xfrm>
          <a:off x="7810500" y="97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46789</xdr:rowOff>
    </xdr:from>
    <xdr:ext cx="599010" cy="259045"/>
    <xdr:sp macro="" textlink="">
      <xdr:nvSpPr>
        <xdr:cNvPr id="371" name="テキスト ボックス 370"/>
        <xdr:cNvSpPr txBox="1"/>
      </xdr:nvSpPr>
      <xdr:spPr>
        <a:xfrm>
          <a:off x="7561795" y="947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169959</xdr:rowOff>
    </xdr:from>
    <xdr:to>
      <xdr:col>36</xdr:col>
      <xdr:colOff>165100</xdr:colOff>
      <xdr:row>57</xdr:row>
      <xdr:rowOff>100109</xdr:rowOff>
    </xdr:to>
    <xdr:sp macro="" textlink="">
      <xdr:nvSpPr>
        <xdr:cNvPr id="372" name="楕円 371"/>
        <xdr:cNvSpPr/>
      </xdr:nvSpPr>
      <xdr:spPr>
        <a:xfrm>
          <a:off x="6921500" y="97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116636</xdr:rowOff>
    </xdr:from>
    <xdr:ext cx="599010" cy="259045"/>
    <xdr:sp macro="" textlink="">
      <xdr:nvSpPr>
        <xdr:cNvPr id="373" name="テキスト ボックス 372"/>
        <xdr:cNvSpPr txBox="1"/>
      </xdr:nvSpPr>
      <xdr:spPr>
        <a:xfrm>
          <a:off x="6672795" y="95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22402</xdr:rowOff>
    </xdr:from>
    <xdr:to>
      <xdr:col>55</xdr:col>
      <xdr:colOff>0</xdr:colOff>
      <xdr:row>78</xdr:row>
      <xdr:rowOff>51712</xdr:rowOff>
    </xdr:to>
    <xdr:cxnSp macro="">
      <xdr:nvCxnSpPr>
        <xdr:cNvPr id="402" name="直線コネクタ 401"/>
        <xdr:cNvCxnSpPr/>
      </xdr:nvCxnSpPr>
      <xdr:spPr>
        <a:xfrm flipV="1">
          <a:off x="9639300" y="13395502"/>
          <a:ext cx="838200" cy="2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4021</xdr:rowOff>
    </xdr:from>
    <xdr:ext cx="534377" cy="259045"/>
    <xdr:sp macro="" textlink="">
      <xdr:nvSpPr>
        <xdr:cNvPr id="403" name="商工費平均値テキスト"/>
        <xdr:cNvSpPr txBox="1"/>
      </xdr:nvSpPr>
      <xdr:spPr>
        <a:xfrm>
          <a:off x="10528300" y="1337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3564</xdr:rowOff>
    </xdr:from>
    <xdr:to>
      <xdr:col>50</xdr:col>
      <xdr:colOff>114300</xdr:colOff>
      <xdr:row>78</xdr:row>
      <xdr:rowOff>51712</xdr:rowOff>
    </xdr:to>
    <xdr:cxnSp macro="">
      <xdr:nvCxnSpPr>
        <xdr:cNvPr id="405" name="直線コネクタ 404"/>
        <xdr:cNvCxnSpPr/>
      </xdr:nvCxnSpPr>
      <xdr:spPr>
        <a:xfrm>
          <a:off x="8750300" y="13376664"/>
          <a:ext cx="889000" cy="4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103977</xdr:rowOff>
    </xdr:from>
    <xdr:ext cx="534377" cy="259045"/>
    <xdr:sp macro="" textlink="">
      <xdr:nvSpPr>
        <xdr:cNvPr id="407" name="テキスト ボックス 406"/>
        <xdr:cNvSpPr txBox="1"/>
      </xdr:nvSpPr>
      <xdr:spPr>
        <a:xfrm>
          <a:off x="9372111" y="134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3564</xdr:rowOff>
    </xdr:from>
    <xdr:to>
      <xdr:col>45</xdr:col>
      <xdr:colOff>177800</xdr:colOff>
      <xdr:row>78</xdr:row>
      <xdr:rowOff>98351</xdr:rowOff>
    </xdr:to>
    <xdr:cxnSp macro="">
      <xdr:nvCxnSpPr>
        <xdr:cNvPr id="408" name="直線コネクタ 407"/>
        <xdr:cNvCxnSpPr/>
      </xdr:nvCxnSpPr>
      <xdr:spPr>
        <a:xfrm flipV="1">
          <a:off x="7861300" y="13376664"/>
          <a:ext cx="889000" cy="9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9" name="フローチャート: 判断 408"/>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10" name="テキスト ボックス 409"/>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94100</xdr:rowOff>
    </xdr:from>
    <xdr:to>
      <xdr:col>41</xdr:col>
      <xdr:colOff>50800</xdr:colOff>
      <xdr:row>78</xdr:row>
      <xdr:rowOff>98351</xdr:rowOff>
    </xdr:to>
    <xdr:cxnSp macro="">
      <xdr:nvCxnSpPr>
        <xdr:cNvPr id="411" name="直線コネクタ 410"/>
        <xdr:cNvCxnSpPr/>
      </xdr:nvCxnSpPr>
      <xdr:spPr>
        <a:xfrm>
          <a:off x="6972300" y="13467200"/>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12" name="フローチャート: 判断 411"/>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166935</xdr:rowOff>
    </xdr:from>
    <xdr:ext cx="534377" cy="259045"/>
    <xdr:sp macro="" textlink="">
      <xdr:nvSpPr>
        <xdr:cNvPr id="413" name="テキスト ボックス 412"/>
        <xdr:cNvSpPr txBox="1"/>
      </xdr:nvSpPr>
      <xdr:spPr>
        <a:xfrm>
          <a:off x="7594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14" name="フローチャート: 判断 413"/>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15" name="テキスト ボックス 414"/>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143052</xdr:rowOff>
    </xdr:from>
    <xdr:to>
      <xdr:col>55</xdr:col>
      <xdr:colOff>50800</xdr:colOff>
      <xdr:row>78</xdr:row>
      <xdr:rowOff>73202</xdr:rowOff>
    </xdr:to>
    <xdr:sp macro="" textlink="">
      <xdr:nvSpPr>
        <xdr:cNvPr id="421" name="楕円 420"/>
        <xdr:cNvSpPr/>
      </xdr:nvSpPr>
      <xdr:spPr>
        <a:xfrm>
          <a:off x="10426700" y="1334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165929</xdr:rowOff>
    </xdr:from>
    <xdr:ext cx="599010" cy="259045"/>
    <xdr:sp macro="" textlink="">
      <xdr:nvSpPr>
        <xdr:cNvPr id="422" name="商工費該当値テキスト"/>
        <xdr:cNvSpPr txBox="1"/>
      </xdr:nvSpPr>
      <xdr:spPr>
        <a:xfrm>
          <a:off x="10528300" y="1319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912</xdr:rowOff>
    </xdr:from>
    <xdr:to>
      <xdr:col>50</xdr:col>
      <xdr:colOff>165100</xdr:colOff>
      <xdr:row>78</xdr:row>
      <xdr:rowOff>102512</xdr:rowOff>
    </xdr:to>
    <xdr:sp macro="" textlink="">
      <xdr:nvSpPr>
        <xdr:cNvPr id="423" name="楕円 422"/>
        <xdr:cNvSpPr/>
      </xdr:nvSpPr>
      <xdr:spPr>
        <a:xfrm>
          <a:off x="9588500" y="1337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119039</xdr:rowOff>
    </xdr:from>
    <xdr:ext cx="534377" cy="259045"/>
    <xdr:sp macro="" textlink="">
      <xdr:nvSpPr>
        <xdr:cNvPr id="424" name="テキスト ボックス 423"/>
        <xdr:cNvSpPr txBox="1"/>
      </xdr:nvSpPr>
      <xdr:spPr>
        <a:xfrm>
          <a:off x="9372111" y="131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124214</xdr:rowOff>
    </xdr:from>
    <xdr:to>
      <xdr:col>46</xdr:col>
      <xdr:colOff>38100</xdr:colOff>
      <xdr:row>78</xdr:row>
      <xdr:rowOff>54364</xdr:rowOff>
    </xdr:to>
    <xdr:sp macro="" textlink="">
      <xdr:nvSpPr>
        <xdr:cNvPr id="425" name="楕円 424"/>
        <xdr:cNvSpPr/>
      </xdr:nvSpPr>
      <xdr:spPr>
        <a:xfrm>
          <a:off x="8699500" y="133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70891</xdr:rowOff>
    </xdr:from>
    <xdr:ext cx="599010" cy="259045"/>
    <xdr:sp macro="" textlink="">
      <xdr:nvSpPr>
        <xdr:cNvPr id="426" name="テキスト ボックス 425"/>
        <xdr:cNvSpPr txBox="1"/>
      </xdr:nvSpPr>
      <xdr:spPr>
        <a:xfrm>
          <a:off x="8450795" y="1310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47551</xdr:rowOff>
    </xdr:from>
    <xdr:to>
      <xdr:col>41</xdr:col>
      <xdr:colOff>101600</xdr:colOff>
      <xdr:row>78</xdr:row>
      <xdr:rowOff>149151</xdr:rowOff>
    </xdr:to>
    <xdr:sp macro="" textlink="">
      <xdr:nvSpPr>
        <xdr:cNvPr id="427" name="楕円 426"/>
        <xdr:cNvSpPr/>
      </xdr:nvSpPr>
      <xdr:spPr>
        <a:xfrm>
          <a:off x="7810500" y="1342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165678</xdr:rowOff>
    </xdr:from>
    <xdr:ext cx="534377" cy="259045"/>
    <xdr:sp macro="" textlink="">
      <xdr:nvSpPr>
        <xdr:cNvPr id="428" name="テキスト ボックス 427"/>
        <xdr:cNvSpPr txBox="1"/>
      </xdr:nvSpPr>
      <xdr:spPr>
        <a:xfrm>
          <a:off x="7594111" y="1319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43300</xdr:rowOff>
    </xdr:from>
    <xdr:to>
      <xdr:col>36</xdr:col>
      <xdr:colOff>165100</xdr:colOff>
      <xdr:row>78</xdr:row>
      <xdr:rowOff>144900</xdr:rowOff>
    </xdr:to>
    <xdr:sp macro="" textlink="">
      <xdr:nvSpPr>
        <xdr:cNvPr id="429" name="楕円 428"/>
        <xdr:cNvSpPr/>
      </xdr:nvSpPr>
      <xdr:spPr>
        <a:xfrm>
          <a:off x="6921500" y="1341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161427</xdr:rowOff>
    </xdr:from>
    <xdr:ext cx="534377" cy="259045"/>
    <xdr:sp macro="" textlink="">
      <xdr:nvSpPr>
        <xdr:cNvPr id="430" name="テキスト ボックス 429"/>
        <xdr:cNvSpPr txBox="1"/>
      </xdr:nvSpPr>
      <xdr:spPr>
        <a:xfrm>
          <a:off x="6705111" y="1319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7996</xdr:rowOff>
    </xdr:from>
    <xdr:to>
      <xdr:col>55</xdr:col>
      <xdr:colOff>0</xdr:colOff>
      <xdr:row>96</xdr:row>
      <xdr:rowOff>37523</xdr:rowOff>
    </xdr:to>
    <xdr:cxnSp macro="">
      <xdr:nvCxnSpPr>
        <xdr:cNvPr id="461" name="直線コネクタ 460"/>
        <xdr:cNvCxnSpPr/>
      </xdr:nvCxnSpPr>
      <xdr:spPr>
        <a:xfrm flipV="1">
          <a:off x="9639300" y="16467196"/>
          <a:ext cx="8382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21736</xdr:rowOff>
    </xdr:from>
    <xdr:ext cx="599010" cy="259045"/>
    <xdr:sp macro="" textlink="">
      <xdr:nvSpPr>
        <xdr:cNvPr id="462" name="土木費平均値テキスト"/>
        <xdr:cNvSpPr txBox="1"/>
      </xdr:nvSpPr>
      <xdr:spPr>
        <a:xfrm>
          <a:off x="10528300" y="16823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37523</xdr:rowOff>
    </xdr:from>
    <xdr:to>
      <xdr:col>50</xdr:col>
      <xdr:colOff>114300</xdr:colOff>
      <xdr:row>97</xdr:row>
      <xdr:rowOff>54525</xdr:rowOff>
    </xdr:to>
    <xdr:cxnSp macro="">
      <xdr:nvCxnSpPr>
        <xdr:cNvPr id="464" name="直線コネクタ 463"/>
        <xdr:cNvCxnSpPr/>
      </xdr:nvCxnSpPr>
      <xdr:spPr>
        <a:xfrm flipV="1">
          <a:off x="8750300" y="16496723"/>
          <a:ext cx="889000" cy="18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143862</xdr:rowOff>
    </xdr:from>
    <xdr:ext cx="599010" cy="259045"/>
    <xdr:sp macro="" textlink="">
      <xdr:nvSpPr>
        <xdr:cNvPr id="466" name="テキスト ボックス 465"/>
        <xdr:cNvSpPr txBox="1"/>
      </xdr:nvSpPr>
      <xdr:spPr>
        <a:xfrm>
          <a:off x="9339795" y="1694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155012</xdr:rowOff>
    </xdr:from>
    <xdr:to>
      <xdr:col>45</xdr:col>
      <xdr:colOff>177800</xdr:colOff>
      <xdr:row>97</xdr:row>
      <xdr:rowOff>54525</xdr:rowOff>
    </xdr:to>
    <xdr:cxnSp macro="">
      <xdr:nvCxnSpPr>
        <xdr:cNvPr id="467" name="直線コネクタ 466"/>
        <xdr:cNvCxnSpPr/>
      </xdr:nvCxnSpPr>
      <xdr:spPr>
        <a:xfrm>
          <a:off x="7861300" y="16271312"/>
          <a:ext cx="889000" cy="4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73020</xdr:rowOff>
    </xdr:from>
    <xdr:to>
      <xdr:col>46</xdr:col>
      <xdr:colOff>38100</xdr:colOff>
      <xdr:row>99</xdr:row>
      <xdr:rowOff>3170</xdr:rowOff>
    </xdr:to>
    <xdr:sp macro="" textlink="">
      <xdr:nvSpPr>
        <xdr:cNvPr id="468" name="フローチャート: 判断 467"/>
        <xdr:cNvSpPr/>
      </xdr:nvSpPr>
      <xdr:spPr>
        <a:xfrm>
          <a:off x="8699500" y="16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165747</xdr:rowOff>
    </xdr:from>
    <xdr:ext cx="599010" cy="259045"/>
    <xdr:sp macro="" textlink="">
      <xdr:nvSpPr>
        <xdr:cNvPr id="469" name="テキスト ボックス 468"/>
        <xdr:cNvSpPr txBox="1"/>
      </xdr:nvSpPr>
      <xdr:spPr>
        <a:xfrm>
          <a:off x="8450795" y="1696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155012</xdr:rowOff>
    </xdr:from>
    <xdr:to>
      <xdr:col>41</xdr:col>
      <xdr:colOff>50800</xdr:colOff>
      <xdr:row>94</xdr:row>
      <xdr:rowOff>164596</xdr:rowOff>
    </xdr:to>
    <xdr:cxnSp macro="">
      <xdr:nvCxnSpPr>
        <xdr:cNvPr id="470" name="直線コネクタ 469"/>
        <xdr:cNvCxnSpPr/>
      </xdr:nvCxnSpPr>
      <xdr:spPr>
        <a:xfrm flipV="1">
          <a:off x="6972300" y="16271312"/>
          <a:ext cx="889000" cy="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44013</xdr:rowOff>
    </xdr:from>
    <xdr:to>
      <xdr:col>41</xdr:col>
      <xdr:colOff>101600</xdr:colOff>
      <xdr:row>98</xdr:row>
      <xdr:rowOff>145613</xdr:rowOff>
    </xdr:to>
    <xdr:sp macro="" textlink="">
      <xdr:nvSpPr>
        <xdr:cNvPr id="471" name="フローチャート: 判断 470"/>
        <xdr:cNvSpPr/>
      </xdr:nvSpPr>
      <xdr:spPr>
        <a:xfrm>
          <a:off x="7810500" y="1684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136740</xdr:rowOff>
    </xdr:from>
    <xdr:ext cx="599010" cy="259045"/>
    <xdr:sp macro="" textlink="">
      <xdr:nvSpPr>
        <xdr:cNvPr id="472" name="テキスト ボックス 471"/>
        <xdr:cNvSpPr txBox="1"/>
      </xdr:nvSpPr>
      <xdr:spPr>
        <a:xfrm>
          <a:off x="7561795" y="1693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67480</xdr:rowOff>
    </xdr:from>
    <xdr:to>
      <xdr:col>36</xdr:col>
      <xdr:colOff>165100</xdr:colOff>
      <xdr:row>98</xdr:row>
      <xdr:rowOff>169080</xdr:rowOff>
    </xdr:to>
    <xdr:sp macro="" textlink="">
      <xdr:nvSpPr>
        <xdr:cNvPr id="473" name="フローチャート: 判断 472"/>
        <xdr:cNvSpPr/>
      </xdr:nvSpPr>
      <xdr:spPr>
        <a:xfrm>
          <a:off x="6921500" y="1686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160207</xdr:rowOff>
    </xdr:from>
    <xdr:ext cx="599010" cy="259045"/>
    <xdr:sp macro="" textlink="">
      <xdr:nvSpPr>
        <xdr:cNvPr id="474" name="テキスト ボックス 473"/>
        <xdr:cNvSpPr txBox="1"/>
      </xdr:nvSpPr>
      <xdr:spPr>
        <a:xfrm>
          <a:off x="6672795" y="1696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128646</xdr:rowOff>
    </xdr:from>
    <xdr:to>
      <xdr:col>55</xdr:col>
      <xdr:colOff>50800</xdr:colOff>
      <xdr:row>96</xdr:row>
      <xdr:rowOff>58796</xdr:rowOff>
    </xdr:to>
    <xdr:sp macro="" textlink="">
      <xdr:nvSpPr>
        <xdr:cNvPr id="480" name="楕円 479"/>
        <xdr:cNvSpPr/>
      </xdr:nvSpPr>
      <xdr:spPr>
        <a:xfrm>
          <a:off x="10426700" y="164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151523</xdr:rowOff>
    </xdr:from>
    <xdr:ext cx="599010" cy="259045"/>
    <xdr:sp macro="" textlink="">
      <xdr:nvSpPr>
        <xdr:cNvPr id="481" name="土木費該当値テキスト"/>
        <xdr:cNvSpPr txBox="1"/>
      </xdr:nvSpPr>
      <xdr:spPr>
        <a:xfrm>
          <a:off x="10528300" y="16267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158173</xdr:rowOff>
    </xdr:from>
    <xdr:to>
      <xdr:col>50</xdr:col>
      <xdr:colOff>165100</xdr:colOff>
      <xdr:row>96</xdr:row>
      <xdr:rowOff>88323</xdr:rowOff>
    </xdr:to>
    <xdr:sp macro="" textlink="">
      <xdr:nvSpPr>
        <xdr:cNvPr id="482" name="楕円 481"/>
        <xdr:cNvSpPr/>
      </xdr:nvSpPr>
      <xdr:spPr>
        <a:xfrm>
          <a:off x="9588500" y="1644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104850</xdr:rowOff>
    </xdr:from>
    <xdr:ext cx="599010" cy="259045"/>
    <xdr:sp macro="" textlink="">
      <xdr:nvSpPr>
        <xdr:cNvPr id="483" name="テキスト ボックス 482"/>
        <xdr:cNvSpPr txBox="1"/>
      </xdr:nvSpPr>
      <xdr:spPr>
        <a:xfrm>
          <a:off x="9339795" y="1622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3725</xdr:rowOff>
    </xdr:from>
    <xdr:to>
      <xdr:col>46</xdr:col>
      <xdr:colOff>38100</xdr:colOff>
      <xdr:row>97</xdr:row>
      <xdr:rowOff>105325</xdr:rowOff>
    </xdr:to>
    <xdr:sp macro="" textlink="">
      <xdr:nvSpPr>
        <xdr:cNvPr id="484" name="楕円 483"/>
        <xdr:cNvSpPr/>
      </xdr:nvSpPr>
      <xdr:spPr>
        <a:xfrm>
          <a:off x="8699500" y="1663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121852</xdr:rowOff>
    </xdr:from>
    <xdr:ext cx="599010" cy="259045"/>
    <xdr:sp macro="" textlink="">
      <xdr:nvSpPr>
        <xdr:cNvPr id="485" name="テキスト ボックス 484"/>
        <xdr:cNvSpPr txBox="1"/>
      </xdr:nvSpPr>
      <xdr:spPr>
        <a:xfrm>
          <a:off x="8450795" y="1640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104212</xdr:rowOff>
    </xdr:from>
    <xdr:to>
      <xdr:col>41</xdr:col>
      <xdr:colOff>101600</xdr:colOff>
      <xdr:row>95</xdr:row>
      <xdr:rowOff>34362</xdr:rowOff>
    </xdr:to>
    <xdr:sp macro="" textlink="">
      <xdr:nvSpPr>
        <xdr:cNvPr id="486" name="楕円 485"/>
        <xdr:cNvSpPr/>
      </xdr:nvSpPr>
      <xdr:spPr>
        <a:xfrm>
          <a:off x="7810500" y="1622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50889</xdr:rowOff>
    </xdr:from>
    <xdr:ext cx="599010" cy="259045"/>
    <xdr:sp macro="" textlink="">
      <xdr:nvSpPr>
        <xdr:cNvPr id="487" name="テキスト ボックス 486"/>
        <xdr:cNvSpPr txBox="1"/>
      </xdr:nvSpPr>
      <xdr:spPr>
        <a:xfrm>
          <a:off x="7561795" y="1599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113796</xdr:rowOff>
    </xdr:from>
    <xdr:to>
      <xdr:col>36</xdr:col>
      <xdr:colOff>165100</xdr:colOff>
      <xdr:row>95</xdr:row>
      <xdr:rowOff>43946</xdr:rowOff>
    </xdr:to>
    <xdr:sp macro="" textlink="">
      <xdr:nvSpPr>
        <xdr:cNvPr id="488" name="楕円 487"/>
        <xdr:cNvSpPr/>
      </xdr:nvSpPr>
      <xdr:spPr>
        <a:xfrm>
          <a:off x="6921500" y="1623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60473</xdr:rowOff>
    </xdr:from>
    <xdr:ext cx="599010" cy="259045"/>
    <xdr:sp macro="" textlink="">
      <xdr:nvSpPr>
        <xdr:cNvPr id="489" name="テキスト ボックス 488"/>
        <xdr:cNvSpPr txBox="1"/>
      </xdr:nvSpPr>
      <xdr:spPr>
        <a:xfrm>
          <a:off x="6672795" y="1600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57367</xdr:rowOff>
    </xdr:from>
    <xdr:to>
      <xdr:col>85</xdr:col>
      <xdr:colOff>126364</xdr:colOff>
      <xdr:row>38</xdr:row>
      <xdr:rowOff>112739</xdr:rowOff>
    </xdr:to>
    <xdr:cxnSp macro="">
      <xdr:nvCxnSpPr>
        <xdr:cNvPr id="511" name="直線コネクタ 510"/>
        <xdr:cNvCxnSpPr/>
      </xdr:nvCxnSpPr>
      <xdr:spPr>
        <a:xfrm flipV="1">
          <a:off x="16317595" y="5886667"/>
          <a:ext cx="1269" cy="741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116566</xdr:rowOff>
    </xdr:from>
    <xdr:ext cx="534377" cy="259045"/>
    <xdr:sp macro="" textlink="">
      <xdr:nvSpPr>
        <xdr:cNvPr id="512" name="消防費最小値テキスト"/>
        <xdr:cNvSpPr txBox="1"/>
      </xdr:nvSpPr>
      <xdr:spPr>
        <a:xfrm>
          <a:off x="16370300" y="663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112739</xdr:rowOff>
    </xdr:from>
    <xdr:to>
      <xdr:col>86</xdr:col>
      <xdr:colOff>25400</xdr:colOff>
      <xdr:row>38</xdr:row>
      <xdr:rowOff>112739</xdr:rowOff>
    </xdr:to>
    <xdr:cxnSp macro="">
      <xdr:nvCxnSpPr>
        <xdr:cNvPr id="513" name="直線コネクタ 512"/>
        <xdr:cNvCxnSpPr/>
      </xdr:nvCxnSpPr>
      <xdr:spPr>
        <a:xfrm>
          <a:off x="16230600" y="6627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4044</xdr:rowOff>
    </xdr:from>
    <xdr:ext cx="599010" cy="259045"/>
    <xdr:sp macro="" textlink="">
      <xdr:nvSpPr>
        <xdr:cNvPr id="514" name="消防費最大値テキスト"/>
        <xdr:cNvSpPr txBox="1"/>
      </xdr:nvSpPr>
      <xdr:spPr>
        <a:xfrm>
          <a:off x="16370300" y="566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57367</xdr:rowOff>
    </xdr:from>
    <xdr:to>
      <xdr:col>86</xdr:col>
      <xdr:colOff>25400</xdr:colOff>
      <xdr:row>34</xdr:row>
      <xdr:rowOff>57367</xdr:rowOff>
    </xdr:to>
    <xdr:cxnSp macro="">
      <xdr:nvCxnSpPr>
        <xdr:cNvPr id="515" name="直線コネクタ 514"/>
        <xdr:cNvCxnSpPr/>
      </xdr:nvCxnSpPr>
      <xdr:spPr>
        <a:xfrm>
          <a:off x="16230600" y="588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145399</xdr:rowOff>
    </xdr:from>
    <xdr:to>
      <xdr:col>85</xdr:col>
      <xdr:colOff>127000</xdr:colOff>
      <xdr:row>37</xdr:row>
      <xdr:rowOff>16935</xdr:rowOff>
    </xdr:to>
    <xdr:cxnSp macro="">
      <xdr:nvCxnSpPr>
        <xdr:cNvPr id="516" name="直線コネクタ 515"/>
        <xdr:cNvCxnSpPr/>
      </xdr:nvCxnSpPr>
      <xdr:spPr>
        <a:xfrm flipV="1">
          <a:off x="15481300" y="6317599"/>
          <a:ext cx="838200" cy="4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96590</xdr:rowOff>
    </xdr:from>
    <xdr:ext cx="534377" cy="259045"/>
    <xdr:sp macro="" textlink="">
      <xdr:nvSpPr>
        <xdr:cNvPr id="517" name="消防費平均値テキスト"/>
        <xdr:cNvSpPr txBox="1"/>
      </xdr:nvSpPr>
      <xdr:spPr>
        <a:xfrm>
          <a:off x="16370300" y="6440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118163</xdr:rowOff>
    </xdr:from>
    <xdr:to>
      <xdr:col>85</xdr:col>
      <xdr:colOff>177800</xdr:colOff>
      <xdr:row>38</xdr:row>
      <xdr:rowOff>48313</xdr:rowOff>
    </xdr:to>
    <xdr:sp macro="" textlink="">
      <xdr:nvSpPr>
        <xdr:cNvPr id="518" name="フローチャート: 判断 517"/>
        <xdr:cNvSpPr/>
      </xdr:nvSpPr>
      <xdr:spPr>
        <a:xfrm>
          <a:off x="162687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21825</xdr:rowOff>
    </xdr:from>
    <xdr:to>
      <xdr:col>81</xdr:col>
      <xdr:colOff>50800</xdr:colOff>
      <xdr:row>37</xdr:row>
      <xdr:rowOff>16935</xdr:rowOff>
    </xdr:to>
    <xdr:cxnSp macro="">
      <xdr:nvCxnSpPr>
        <xdr:cNvPr id="519" name="直線コネクタ 518"/>
        <xdr:cNvCxnSpPr/>
      </xdr:nvCxnSpPr>
      <xdr:spPr>
        <a:xfrm>
          <a:off x="14592300" y="5336775"/>
          <a:ext cx="889000" cy="102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108903</xdr:rowOff>
    </xdr:from>
    <xdr:to>
      <xdr:col>81</xdr:col>
      <xdr:colOff>101600</xdr:colOff>
      <xdr:row>38</xdr:row>
      <xdr:rowOff>39053</xdr:rowOff>
    </xdr:to>
    <xdr:sp macro="" textlink="">
      <xdr:nvSpPr>
        <xdr:cNvPr id="520" name="フローチャート: 判断 519"/>
        <xdr:cNvSpPr/>
      </xdr:nvSpPr>
      <xdr:spPr>
        <a:xfrm>
          <a:off x="15430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30180</xdr:rowOff>
    </xdr:from>
    <xdr:ext cx="534377" cy="259045"/>
    <xdr:sp macro="" textlink="">
      <xdr:nvSpPr>
        <xdr:cNvPr id="521" name="テキスト ボックス 520"/>
        <xdr:cNvSpPr txBox="1"/>
      </xdr:nvSpPr>
      <xdr:spPr>
        <a:xfrm>
          <a:off x="15214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21825</xdr:rowOff>
    </xdr:from>
    <xdr:to>
      <xdr:col>76</xdr:col>
      <xdr:colOff>114300</xdr:colOff>
      <xdr:row>37</xdr:row>
      <xdr:rowOff>152531</xdr:rowOff>
    </xdr:to>
    <xdr:cxnSp macro="">
      <xdr:nvCxnSpPr>
        <xdr:cNvPr id="522" name="直線コネクタ 521"/>
        <xdr:cNvCxnSpPr/>
      </xdr:nvCxnSpPr>
      <xdr:spPr>
        <a:xfrm flipV="1">
          <a:off x="13703300" y="5336775"/>
          <a:ext cx="889000" cy="115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143117</xdr:rowOff>
    </xdr:from>
    <xdr:to>
      <xdr:col>76</xdr:col>
      <xdr:colOff>165100</xdr:colOff>
      <xdr:row>38</xdr:row>
      <xdr:rowOff>73267</xdr:rowOff>
    </xdr:to>
    <xdr:sp macro="" textlink="">
      <xdr:nvSpPr>
        <xdr:cNvPr id="523" name="フローチャート: 判断 522"/>
        <xdr:cNvSpPr/>
      </xdr:nvSpPr>
      <xdr:spPr>
        <a:xfrm>
          <a:off x="145415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64394</xdr:rowOff>
    </xdr:from>
    <xdr:ext cx="534377" cy="259045"/>
    <xdr:sp macro="" textlink="">
      <xdr:nvSpPr>
        <xdr:cNvPr id="524" name="テキスト ボックス 523"/>
        <xdr:cNvSpPr txBox="1"/>
      </xdr:nvSpPr>
      <xdr:spPr>
        <a:xfrm>
          <a:off x="14325111" y="65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152531</xdr:rowOff>
    </xdr:from>
    <xdr:to>
      <xdr:col>71</xdr:col>
      <xdr:colOff>177800</xdr:colOff>
      <xdr:row>38</xdr:row>
      <xdr:rowOff>69835</xdr:rowOff>
    </xdr:to>
    <xdr:cxnSp macro="">
      <xdr:nvCxnSpPr>
        <xdr:cNvPr id="525" name="直線コネクタ 524"/>
        <xdr:cNvCxnSpPr/>
      </xdr:nvCxnSpPr>
      <xdr:spPr>
        <a:xfrm flipV="1">
          <a:off x="12814300" y="6496181"/>
          <a:ext cx="889000" cy="8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124959</xdr:rowOff>
    </xdr:from>
    <xdr:to>
      <xdr:col>72</xdr:col>
      <xdr:colOff>38100</xdr:colOff>
      <xdr:row>38</xdr:row>
      <xdr:rowOff>55110</xdr:rowOff>
    </xdr:to>
    <xdr:sp macro="" textlink="">
      <xdr:nvSpPr>
        <xdr:cNvPr id="526" name="フローチャート: 判断 525"/>
        <xdr:cNvSpPr/>
      </xdr:nvSpPr>
      <xdr:spPr>
        <a:xfrm>
          <a:off x="13652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46236</xdr:rowOff>
    </xdr:from>
    <xdr:ext cx="534377" cy="259045"/>
    <xdr:sp macro="" textlink="">
      <xdr:nvSpPr>
        <xdr:cNvPr id="527" name="テキスト ボックス 526"/>
        <xdr:cNvSpPr txBox="1"/>
      </xdr:nvSpPr>
      <xdr:spPr>
        <a:xfrm>
          <a:off x="13436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150578</xdr:rowOff>
    </xdr:from>
    <xdr:to>
      <xdr:col>67</xdr:col>
      <xdr:colOff>101600</xdr:colOff>
      <xdr:row>38</xdr:row>
      <xdr:rowOff>80728</xdr:rowOff>
    </xdr:to>
    <xdr:sp macro="" textlink="">
      <xdr:nvSpPr>
        <xdr:cNvPr id="528" name="フローチャート: 判断 527"/>
        <xdr:cNvSpPr/>
      </xdr:nvSpPr>
      <xdr:spPr>
        <a:xfrm>
          <a:off x="12763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97255</xdr:rowOff>
    </xdr:from>
    <xdr:ext cx="534377" cy="259045"/>
    <xdr:sp macro="" textlink="">
      <xdr:nvSpPr>
        <xdr:cNvPr id="529" name="テキスト ボックス 528"/>
        <xdr:cNvSpPr txBox="1"/>
      </xdr:nvSpPr>
      <xdr:spPr>
        <a:xfrm>
          <a:off x="12547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94599</xdr:rowOff>
    </xdr:from>
    <xdr:to>
      <xdr:col>85</xdr:col>
      <xdr:colOff>177800</xdr:colOff>
      <xdr:row>37</xdr:row>
      <xdr:rowOff>24749</xdr:rowOff>
    </xdr:to>
    <xdr:sp macro="" textlink="">
      <xdr:nvSpPr>
        <xdr:cNvPr id="535" name="楕円 534"/>
        <xdr:cNvSpPr/>
      </xdr:nvSpPr>
      <xdr:spPr>
        <a:xfrm>
          <a:off x="16268700" y="626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117476</xdr:rowOff>
    </xdr:from>
    <xdr:ext cx="599010" cy="259045"/>
    <xdr:sp macro="" textlink="">
      <xdr:nvSpPr>
        <xdr:cNvPr id="536" name="消防費該当値テキスト"/>
        <xdr:cNvSpPr txBox="1"/>
      </xdr:nvSpPr>
      <xdr:spPr>
        <a:xfrm>
          <a:off x="16370300" y="611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137585</xdr:rowOff>
    </xdr:from>
    <xdr:to>
      <xdr:col>81</xdr:col>
      <xdr:colOff>101600</xdr:colOff>
      <xdr:row>37</xdr:row>
      <xdr:rowOff>67735</xdr:rowOff>
    </xdr:to>
    <xdr:sp macro="" textlink="">
      <xdr:nvSpPr>
        <xdr:cNvPr id="537" name="楕円 536"/>
        <xdr:cNvSpPr/>
      </xdr:nvSpPr>
      <xdr:spPr>
        <a:xfrm>
          <a:off x="15430500" y="630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84262</xdr:rowOff>
    </xdr:from>
    <xdr:ext cx="599010" cy="259045"/>
    <xdr:sp macro="" textlink="">
      <xdr:nvSpPr>
        <xdr:cNvPr id="538" name="テキスト ボックス 537"/>
        <xdr:cNvSpPr txBox="1"/>
      </xdr:nvSpPr>
      <xdr:spPr>
        <a:xfrm>
          <a:off x="15181795" y="608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142475</xdr:rowOff>
    </xdr:from>
    <xdr:to>
      <xdr:col>76</xdr:col>
      <xdr:colOff>165100</xdr:colOff>
      <xdr:row>31</xdr:row>
      <xdr:rowOff>72625</xdr:rowOff>
    </xdr:to>
    <xdr:sp macro="" textlink="">
      <xdr:nvSpPr>
        <xdr:cNvPr id="539" name="楕円 538"/>
        <xdr:cNvSpPr/>
      </xdr:nvSpPr>
      <xdr:spPr>
        <a:xfrm>
          <a:off x="14541500" y="528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89152</xdr:rowOff>
    </xdr:from>
    <xdr:ext cx="599010" cy="259045"/>
    <xdr:sp macro="" textlink="">
      <xdr:nvSpPr>
        <xdr:cNvPr id="540" name="テキスト ボックス 539"/>
        <xdr:cNvSpPr txBox="1"/>
      </xdr:nvSpPr>
      <xdr:spPr>
        <a:xfrm>
          <a:off x="14292795" y="506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101731</xdr:rowOff>
    </xdr:from>
    <xdr:to>
      <xdr:col>72</xdr:col>
      <xdr:colOff>38100</xdr:colOff>
      <xdr:row>38</xdr:row>
      <xdr:rowOff>31882</xdr:rowOff>
    </xdr:to>
    <xdr:sp macro="" textlink="">
      <xdr:nvSpPr>
        <xdr:cNvPr id="541" name="楕円 540"/>
        <xdr:cNvSpPr/>
      </xdr:nvSpPr>
      <xdr:spPr>
        <a:xfrm>
          <a:off x="13652500" y="64453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48408</xdr:rowOff>
    </xdr:from>
    <xdr:ext cx="534377" cy="259045"/>
    <xdr:sp macro="" textlink="">
      <xdr:nvSpPr>
        <xdr:cNvPr id="542" name="テキスト ボックス 541"/>
        <xdr:cNvSpPr txBox="1"/>
      </xdr:nvSpPr>
      <xdr:spPr>
        <a:xfrm>
          <a:off x="13436111" y="622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19035</xdr:rowOff>
    </xdr:from>
    <xdr:to>
      <xdr:col>67</xdr:col>
      <xdr:colOff>101600</xdr:colOff>
      <xdr:row>38</xdr:row>
      <xdr:rowOff>120635</xdr:rowOff>
    </xdr:to>
    <xdr:sp macro="" textlink="">
      <xdr:nvSpPr>
        <xdr:cNvPr id="543" name="楕円 542"/>
        <xdr:cNvSpPr/>
      </xdr:nvSpPr>
      <xdr:spPr>
        <a:xfrm>
          <a:off x="12763500" y="653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111762</xdr:rowOff>
    </xdr:from>
    <xdr:ext cx="534377" cy="259045"/>
    <xdr:sp macro="" textlink="">
      <xdr:nvSpPr>
        <xdr:cNvPr id="544" name="テキスト ボックス 543"/>
        <xdr:cNvSpPr txBox="1"/>
      </xdr:nvSpPr>
      <xdr:spPr>
        <a:xfrm>
          <a:off x="12547111" y="662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8" name="テキスト ボックス 557"/>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68" name="直線コネクタ 567"/>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69" name="教育費最小値テキスト"/>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0" name="直線コネクタ 569"/>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1" name="教育費最大値テキスト"/>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2" name="直線コネクタ 571"/>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93485</xdr:rowOff>
    </xdr:from>
    <xdr:to>
      <xdr:col>85</xdr:col>
      <xdr:colOff>127000</xdr:colOff>
      <xdr:row>56</xdr:row>
      <xdr:rowOff>128005</xdr:rowOff>
    </xdr:to>
    <xdr:cxnSp macro="">
      <xdr:nvCxnSpPr>
        <xdr:cNvPr id="573" name="直線コネクタ 572"/>
        <xdr:cNvCxnSpPr/>
      </xdr:nvCxnSpPr>
      <xdr:spPr>
        <a:xfrm>
          <a:off x="15481300" y="9694685"/>
          <a:ext cx="838200" cy="3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76431</xdr:rowOff>
    </xdr:from>
    <xdr:ext cx="599010" cy="259045"/>
    <xdr:sp macro="" textlink="">
      <xdr:nvSpPr>
        <xdr:cNvPr id="574" name="教育費平均値テキスト"/>
        <xdr:cNvSpPr txBox="1"/>
      </xdr:nvSpPr>
      <xdr:spPr>
        <a:xfrm>
          <a:off x="16370300" y="9849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5" name="フローチャート: 判断 574"/>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62645</xdr:rowOff>
    </xdr:from>
    <xdr:to>
      <xdr:col>81</xdr:col>
      <xdr:colOff>50800</xdr:colOff>
      <xdr:row>56</xdr:row>
      <xdr:rowOff>93485</xdr:rowOff>
    </xdr:to>
    <xdr:cxnSp macro="">
      <xdr:nvCxnSpPr>
        <xdr:cNvPr id="576" name="直線コネクタ 575"/>
        <xdr:cNvCxnSpPr/>
      </xdr:nvCxnSpPr>
      <xdr:spPr>
        <a:xfrm>
          <a:off x="14592300" y="8635145"/>
          <a:ext cx="889000" cy="105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7" name="フローチャート: 判断 576"/>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154681</xdr:rowOff>
    </xdr:from>
    <xdr:ext cx="599010" cy="259045"/>
    <xdr:sp macro="" textlink="">
      <xdr:nvSpPr>
        <xdr:cNvPr id="578" name="テキスト ボックス 577"/>
        <xdr:cNvSpPr txBox="1"/>
      </xdr:nvSpPr>
      <xdr:spPr>
        <a:xfrm>
          <a:off x="15181795" y="99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62645</xdr:rowOff>
    </xdr:from>
    <xdr:to>
      <xdr:col>76</xdr:col>
      <xdr:colOff>114300</xdr:colOff>
      <xdr:row>53</xdr:row>
      <xdr:rowOff>95247</xdr:rowOff>
    </xdr:to>
    <xdr:cxnSp macro="">
      <xdr:nvCxnSpPr>
        <xdr:cNvPr id="579" name="直線コネクタ 578"/>
        <xdr:cNvCxnSpPr/>
      </xdr:nvCxnSpPr>
      <xdr:spPr>
        <a:xfrm flipV="1">
          <a:off x="13703300" y="8635145"/>
          <a:ext cx="889000" cy="54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80" name="フローチャート: 判断 579"/>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81" name="テキスト ボックス 580"/>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95247</xdr:rowOff>
    </xdr:from>
    <xdr:to>
      <xdr:col>71</xdr:col>
      <xdr:colOff>177800</xdr:colOff>
      <xdr:row>57</xdr:row>
      <xdr:rowOff>4273</xdr:rowOff>
    </xdr:to>
    <xdr:cxnSp macro="">
      <xdr:nvCxnSpPr>
        <xdr:cNvPr id="582" name="直線コネクタ 581"/>
        <xdr:cNvCxnSpPr/>
      </xdr:nvCxnSpPr>
      <xdr:spPr>
        <a:xfrm flipV="1">
          <a:off x="12814300" y="9182097"/>
          <a:ext cx="889000" cy="59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83" name="フローチャート: 判断 582"/>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84" name="テキスト ボックス 583"/>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85" name="フローチャート: 判断 584"/>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86" name="テキスト ボックス 585"/>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77205</xdr:rowOff>
    </xdr:from>
    <xdr:to>
      <xdr:col>85</xdr:col>
      <xdr:colOff>177800</xdr:colOff>
      <xdr:row>57</xdr:row>
      <xdr:rowOff>7355</xdr:rowOff>
    </xdr:to>
    <xdr:sp macro="" textlink="">
      <xdr:nvSpPr>
        <xdr:cNvPr id="592" name="楕円 591"/>
        <xdr:cNvSpPr/>
      </xdr:nvSpPr>
      <xdr:spPr>
        <a:xfrm>
          <a:off x="16268700" y="967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100082</xdr:rowOff>
    </xdr:from>
    <xdr:ext cx="599010" cy="259045"/>
    <xdr:sp macro="" textlink="">
      <xdr:nvSpPr>
        <xdr:cNvPr id="593" name="教育費該当値テキスト"/>
        <xdr:cNvSpPr txBox="1"/>
      </xdr:nvSpPr>
      <xdr:spPr>
        <a:xfrm>
          <a:off x="16370300" y="95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42685</xdr:rowOff>
    </xdr:from>
    <xdr:to>
      <xdr:col>81</xdr:col>
      <xdr:colOff>101600</xdr:colOff>
      <xdr:row>56</xdr:row>
      <xdr:rowOff>144285</xdr:rowOff>
    </xdr:to>
    <xdr:sp macro="" textlink="">
      <xdr:nvSpPr>
        <xdr:cNvPr id="594" name="楕円 593"/>
        <xdr:cNvSpPr/>
      </xdr:nvSpPr>
      <xdr:spPr>
        <a:xfrm>
          <a:off x="15430500" y="96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160812</xdr:rowOff>
    </xdr:from>
    <xdr:ext cx="599010" cy="259045"/>
    <xdr:sp macro="" textlink="">
      <xdr:nvSpPr>
        <xdr:cNvPr id="595" name="テキスト ボックス 594"/>
        <xdr:cNvSpPr txBox="1"/>
      </xdr:nvSpPr>
      <xdr:spPr>
        <a:xfrm>
          <a:off x="15181795" y="941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11845</xdr:rowOff>
    </xdr:from>
    <xdr:to>
      <xdr:col>76</xdr:col>
      <xdr:colOff>165100</xdr:colOff>
      <xdr:row>50</xdr:row>
      <xdr:rowOff>113445</xdr:rowOff>
    </xdr:to>
    <xdr:sp macro="" textlink="">
      <xdr:nvSpPr>
        <xdr:cNvPr id="596" name="楕円 595"/>
        <xdr:cNvSpPr/>
      </xdr:nvSpPr>
      <xdr:spPr>
        <a:xfrm>
          <a:off x="14541500" y="858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48</xdr:row>
      <xdr:rowOff>129972</xdr:rowOff>
    </xdr:from>
    <xdr:ext cx="599010" cy="259045"/>
    <xdr:sp macro="" textlink="">
      <xdr:nvSpPr>
        <xdr:cNvPr id="597" name="テキスト ボックス 596"/>
        <xdr:cNvSpPr txBox="1"/>
      </xdr:nvSpPr>
      <xdr:spPr>
        <a:xfrm>
          <a:off x="14292795" y="8359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44447</xdr:rowOff>
    </xdr:from>
    <xdr:to>
      <xdr:col>72</xdr:col>
      <xdr:colOff>38100</xdr:colOff>
      <xdr:row>53</xdr:row>
      <xdr:rowOff>146047</xdr:rowOff>
    </xdr:to>
    <xdr:sp macro="" textlink="">
      <xdr:nvSpPr>
        <xdr:cNvPr id="598" name="楕円 597"/>
        <xdr:cNvSpPr/>
      </xdr:nvSpPr>
      <xdr:spPr>
        <a:xfrm>
          <a:off x="13652500" y="91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162574</xdr:rowOff>
    </xdr:from>
    <xdr:ext cx="599010" cy="259045"/>
    <xdr:sp macro="" textlink="">
      <xdr:nvSpPr>
        <xdr:cNvPr id="599" name="テキスト ボックス 598"/>
        <xdr:cNvSpPr txBox="1"/>
      </xdr:nvSpPr>
      <xdr:spPr>
        <a:xfrm>
          <a:off x="13403795" y="890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124923</xdr:rowOff>
    </xdr:from>
    <xdr:to>
      <xdr:col>67</xdr:col>
      <xdr:colOff>101600</xdr:colOff>
      <xdr:row>57</xdr:row>
      <xdr:rowOff>55073</xdr:rowOff>
    </xdr:to>
    <xdr:sp macro="" textlink="">
      <xdr:nvSpPr>
        <xdr:cNvPr id="600" name="楕円 599"/>
        <xdr:cNvSpPr/>
      </xdr:nvSpPr>
      <xdr:spPr>
        <a:xfrm>
          <a:off x="12763500" y="972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71600</xdr:rowOff>
    </xdr:from>
    <xdr:ext cx="599010" cy="259045"/>
    <xdr:sp macro="" textlink="">
      <xdr:nvSpPr>
        <xdr:cNvPr id="601" name="テキスト ボックス 600"/>
        <xdr:cNvSpPr txBox="1"/>
      </xdr:nvSpPr>
      <xdr:spPr>
        <a:xfrm>
          <a:off x="12514795" y="9501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3" name="テキスト ボックス 622"/>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7" name="直線コネクタ 626"/>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28" name="災害復旧費最小値テキスト"/>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0" name="災害復旧費最大値テキスト"/>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1" name="直線コネクタ 630"/>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14796</xdr:rowOff>
    </xdr:from>
    <xdr:to>
      <xdr:col>85</xdr:col>
      <xdr:colOff>127000</xdr:colOff>
      <xdr:row>79</xdr:row>
      <xdr:rowOff>22174</xdr:rowOff>
    </xdr:to>
    <xdr:cxnSp macro="">
      <xdr:nvCxnSpPr>
        <xdr:cNvPr id="632" name="直線コネクタ 631"/>
        <xdr:cNvCxnSpPr/>
      </xdr:nvCxnSpPr>
      <xdr:spPr>
        <a:xfrm>
          <a:off x="15481300" y="13559346"/>
          <a:ext cx="838200" cy="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1548</xdr:rowOff>
    </xdr:from>
    <xdr:ext cx="534377" cy="259045"/>
    <xdr:sp macro="" textlink="">
      <xdr:nvSpPr>
        <xdr:cNvPr id="633" name="災害復旧費平均値テキスト"/>
        <xdr:cNvSpPr txBox="1"/>
      </xdr:nvSpPr>
      <xdr:spPr>
        <a:xfrm>
          <a:off x="16370300" y="13546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4" name="フローチャート: 判断 633"/>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157125</xdr:rowOff>
    </xdr:from>
    <xdr:to>
      <xdr:col>81</xdr:col>
      <xdr:colOff>50800</xdr:colOff>
      <xdr:row>79</xdr:row>
      <xdr:rowOff>14796</xdr:rowOff>
    </xdr:to>
    <xdr:cxnSp macro="">
      <xdr:nvCxnSpPr>
        <xdr:cNvPr id="635" name="直線コネクタ 634"/>
        <xdr:cNvCxnSpPr/>
      </xdr:nvCxnSpPr>
      <xdr:spPr>
        <a:xfrm>
          <a:off x="14592300" y="12672975"/>
          <a:ext cx="889000" cy="88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6" name="フローチャート: 判断 635"/>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122979</xdr:rowOff>
    </xdr:from>
    <xdr:ext cx="534377" cy="259045"/>
    <xdr:sp macro="" textlink="">
      <xdr:nvSpPr>
        <xdr:cNvPr id="637" name="テキスト ボックス 636"/>
        <xdr:cNvSpPr txBox="1"/>
      </xdr:nvSpPr>
      <xdr:spPr>
        <a:xfrm>
          <a:off x="15214111" y="1366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47752</xdr:rowOff>
    </xdr:from>
    <xdr:to>
      <xdr:col>76</xdr:col>
      <xdr:colOff>114300</xdr:colOff>
      <xdr:row>73</xdr:row>
      <xdr:rowOff>157125</xdr:rowOff>
    </xdr:to>
    <xdr:cxnSp macro="">
      <xdr:nvCxnSpPr>
        <xdr:cNvPr id="638" name="直線コネクタ 637"/>
        <xdr:cNvCxnSpPr/>
      </xdr:nvCxnSpPr>
      <xdr:spPr>
        <a:xfrm>
          <a:off x="13703300" y="12563602"/>
          <a:ext cx="889000" cy="10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24344</xdr:rowOff>
    </xdr:from>
    <xdr:to>
      <xdr:col>76</xdr:col>
      <xdr:colOff>165100</xdr:colOff>
      <xdr:row>79</xdr:row>
      <xdr:rowOff>125944</xdr:rowOff>
    </xdr:to>
    <xdr:sp macro="" textlink="">
      <xdr:nvSpPr>
        <xdr:cNvPr id="639" name="フローチャート: 判断 638"/>
        <xdr:cNvSpPr/>
      </xdr:nvSpPr>
      <xdr:spPr>
        <a:xfrm>
          <a:off x="14541500" y="135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117071</xdr:rowOff>
    </xdr:from>
    <xdr:ext cx="534377" cy="259045"/>
    <xdr:sp macro="" textlink="">
      <xdr:nvSpPr>
        <xdr:cNvPr id="640" name="テキスト ボックス 639"/>
        <xdr:cNvSpPr txBox="1"/>
      </xdr:nvSpPr>
      <xdr:spPr>
        <a:xfrm>
          <a:off x="14325111" y="1366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47752</xdr:rowOff>
    </xdr:from>
    <xdr:to>
      <xdr:col>71</xdr:col>
      <xdr:colOff>177800</xdr:colOff>
      <xdr:row>76</xdr:row>
      <xdr:rowOff>14018</xdr:rowOff>
    </xdr:to>
    <xdr:cxnSp macro="">
      <xdr:nvCxnSpPr>
        <xdr:cNvPr id="641" name="直線コネクタ 640"/>
        <xdr:cNvCxnSpPr/>
      </xdr:nvCxnSpPr>
      <xdr:spPr>
        <a:xfrm flipV="1">
          <a:off x="12814300" y="12563602"/>
          <a:ext cx="889000" cy="48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18447</xdr:rowOff>
    </xdr:from>
    <xdr:to>
      <xdr:col>72</xdr:col>
      <xdr:colOff>38100</xdr:colOff>
      <xdr:row>79</xdr:row>
      <xdr:rowOff>120047</xdr:rowOff>
    </xdr:to>
    <xdr:sp macro="" textlink="">
      <xdr:nvSpPr>
        <xdr:cNvPr id="642" name="フローチャート: 判断 641"/>
        <xdr:cNvSpPr/>
      </xdr:nvSpPr>
      <xdr:spPr>
        <a:xfrm>
          <a:off x="13652500" y="1356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111174</xdr:rowOff>
    </xdr:from>
    <xdr:ext cx="534377" cy="259045"/>
    <xdr:sp macro="" textlink="">
      <xdr:nvSpPr>
        <xdr:cNvPr id="643" name="テキスト ボックス 642"/>
        <xdr:cNvSpPr txBox="1"/>
      </xdr:nvSpPr>
      <xdr:spPr>
        <a:xfrm>
          <a:off x="13436111" y="1365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9344</xdr:rowOff>
    </xdr:from>
    <xdr:to>
      <xdr:col>67</xdr:col>
      <xdr:colOff>101600</xdr:colOff>
      <xdr:row>79</xdr:row>
      <xdr:rowOff>110944</xdr:rowOff>
    </xdr:to>
    <xdr:sp macro="" textlink="">
      <xdr:nvSpPr>
        <xdr:cNvPr id="644" name="フローチャート: 判断 643"/>
        <xdr:cNvSpPr/>
      </xdr:nvSpPr>
      <xdr:spPr>
        <a:xfrm>
          <a:off x="12763500" y="135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102071</xdr:rowOff>
    </xdr:from>
    <xdr:ext cx="534377" cy="259045"/>
    <xdr:sp macro="" textlink="">
      <xdr:nvSpPr>
        <xdr:cNvPr id="645" name="テキスト ボックス 644"/>
        <xdr:cNvSpPr txBox="1"/>
      </xdr:nvSpPr>
      <xdr:spPr>
        <a:xfrm>
          <a:off x="12547111" y="1364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142824</xdr:rowOff>
    </xdr:from>
    <xdr:to>
      <xdr:col>85</xdr:col>
      <xdr:colOff>177800</xdr:colOff>
      <xdr:row>79</xdr:row>
      <xdr:rowOff>72974</xdr:rowOff>
    </xdr:to>
    <xdr:sp macro="" textlink="">
      <xdr:nvSpPr>
        <xdr:cNvPr id="651" name="楕円 650"/>
        <xdr:cNvSpPr/>
      </xdr:nvSpPr>
      <xdr:spPr>
        <a:xfrm>
          <a:off x="16268700" y="1351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102201</xdr:rowOff>
    </xdr:from>
    <xdr:ext cx="534377" cy="259045"/>
    <xdr:sp macro="" textlink="">
      <xdr:nvSpPr>
        <xdr:cNvPr id="652" name="災害復旧費該当値テキスト"/>
        <xdr:cNvSpPr txBox="1"/>
      </xdr:nvSpPr>
      <xdr:spPr>
        <a:xfrm>
          <a:off x="16370300" y="133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135446</xdr:rowOff>
    </xdr:from>
    <xdr:to>
      <xdr:col>81</xdr:col>
      <xdr:colOff>101600</xdr:colOff>
      <xdr:row>79</xdr:row>
      <xdr:rowOff>65596</xdr:rowOff>
    </xdr:to>
    <xdr:sp macro="" textlink="">
      <xdr:nvSpPr>
        <xdr:cNvPr id="653" name="楕円 652"/>
        <xdr:cNvSpPr/>
      </xdr:nvSpPr>
      <xdr:spPr>
        <a:xfrm>
          <a:off x="15430500" y="135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82123</xdr:rowOff>
    </xdr:from>
    <xdr:ext cx="534377" cy="259045"/>
    <xdr:sp macro="" textlink="">
      <xdr:nvSpPr>
        <xdr:cNvPr id="654" name="テキスト ボックス 653"/>
        <xdr:cNvSpPr txBox="1"/>
      </xdr:nvSpPr>
      <xdr:spPr>
        <a:xfrm>
          <a:off x="15214111" y="1328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106325</xdr:rowOff>
    </xdr:from>
    <xdr:to>
      <xdr:col>76</xdr:col>
      <xdr:colOff>165100</xdr:colOff>
      <xdr:row>74</xdr:row>
      <xdr:rowOff>36475</xdr:rowOff>
    </xdr:to>
    <xdr:sp macro="" textlink="">
      <xdr:nvSpPr>
        <xdr:cNvPr id="655" name="楕円 654"/>
        <xdr:cNvSpPr/>
      </xdr:nvSpPr>
      <xdr:spPr>
        <a:xfrm>
          <a:off x="14541500" y="1262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53002</xdr:rowOff>
    </xdr:from>
    <xdr:ext cx="599010" cy="259045"/>
    <xdr:sp macro="" textlink="">
      <xdr:nvSpPr>
        <xdr:cNvPr id="656" name="テキスト ボックス 655"/>
        <xdr:cNvSpPr txBox="1"/>
      </xdr:nvSpPr>
      <xdr:spPr>
        <a:xfrm>
          <a:off x="14292795" y="1239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168402</xdr:rowOff>
    </xdr:from>
    <xdr:to>
      <xdr:col>72</xdr:col>
      <xdr:colOff>38100</xdr:colOff>
      <xdr:row>73</xdr:row>
      <xdr:rowOff>98552</xdr:rowOff>
    </xdr:to>
    <xdr:sp macro="" textlink="">
      <xdr:nvSpPr>
        <xdr:cNvPr id="657" name="楕円 656"/>
        <xdr:cNvSpPr/>
      </xdr:nvSpPr>
      <xdr:spPr>
        <a:xfrm>
          <a:off x="13652500" y="1251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115079</xdr:rowOff>
    </xdr:from>
    <xdr:ext cx="599010" cy="259045"/>
    <xdr:sp macro="" textlink="">
      <xdr:nvSpPr>
        <xdr:cNvPr id="658" name="テキスト ボックス 657"/>
        <xdr:cNvSpPr txBox="1"/>
      </xdr:nvSpPr>
      <xdr:spPr>
        <a:xfrm>
          <a:off x="13403795" y="12288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134667</xdr:rowOff>
    </xdr:from>
    <xdr:to>
      <xdr:col>67</xdr:col>
      <xdr:colOff>101600</xdr:colOff>
      <xdr:row>76</xdr:row>
      <xdr:rowOff>64818</xdr:rowOff>
    </xdr:to>
    <xdr:sp macro="" textlink="">
      <xdr:nvSpPr>
        <xdr:cNvPr id="659" name="楕円 658"/>
        <xdr:cNvSpPr/>
      </xdr:nvSpPr>
      <xdr:spPr>
        <a:xfrm>
          <a:off x="12763500" y="129934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81344</xdr:rowOff>
    </xdr:from>
    <xdr:ext cx="599010" cy="259045"/>
    <xdr:sp macro="" textlink="">
      <xdr:nvSpPr>
        <xdr:cNvPr id="660" name="テキスト ボックス 659"/>
        <xdr:cNvSpPr txBox="1"/>
      </xdr:nvSpPr>
      <xdr:spPr>
        <a:xfrm>
          <a:off x="12514795" y="1276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4" name="直線コネクタ 683"/>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5" name="公債費最小値テキスト"/>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6" name="直線コネクタ 685"/>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7" name="公債費最大値テキスト"/>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88" name="直線コネクタ 687"/>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159739</xdr:rowOff>
    </xdr:from>
    <xdr:to>
      <xdr:col>85</xdr:col>
      <xdr:colOff>127000</xdr:colOff>
      <xdr:row>92</xdr:row>
      <xdr:rowOff>18959</xdr:rowOff>
    </xdr:to>
    <xdr:cxnSp macro="">
      <xdr:nvCxnSpPr>
        <xdr:cNvPr id="689" name="直線コネクタ 688"/>
        <xdr:cNvCxnSpPr/>
      </xdr:nvCxnSpPr>
      <xdr:spPr>
        <a:xfrm flipV="1">
          <a:off x="15481300" y="15761689"/>
          <a:ext cx="838200" cy="3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10766</xdr:rowOff>
    </xdr:from>
    <xdr:ext cx="599010" cy="259045"/>
    <xdr:sp macro="" textlink="">
      <xdr:nvSpPr>
        <xdr:cNvPr id="690" name="公債費平均値テキスト"/>
        <xdr:cNvSpPr txBox="1"/>
      </xdr:nvSpPr>
      <xdr:spPr>
        <a:xfrm>
          <a:off x="16370300" y="16641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1" name="フローチャート: 判断 690"/>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39115</xdr:rowOff>
    </xdr:from>
    <xdr:to>
      <xdr:col>81</xdr:col>
      <xdr:colOff>50800</xdr:colOff>
      <xdr:row>92</xdr:row>
      <xdr:rowOff>18959</xdr:rowOff>
    </xdr:to>
    <xdr:cxnSp macro="">
      <xdr:nvCxnSpPr>
        <xdr:cNvPr id="692" name="直線コネクタ 691"/>
        <xdr:cNvCxnSpPr/>
      </xdr:nvCxnSpPr>
      <xdr:spPr>
        <a:xfrm>
          <a:off x="14592300" y="15641065"/>
          <a:ext cx="889000" cy="15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3" name="フローチャート: 判断 692"/>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139678</xdr:rowOff>
    </xdr:from>
    <xdr:ext cx="599010" cy="259045"/>
    <xdr:sp macro="" textlink="">
      <xdr:nvSpPr>
        <xdr:cNvPr id="694" name="テキスト ボックス 693"/>
        <xdr:cNvSpPr txBox="1"/>
      </xdr:nvSpPr>
      <xdr:spPr>
        <a:xfrm>
          <a:off x="15181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39115</xdr:rowOff>
    </xdr:from>
    <xdr:to>
      <xdr:col>76</xdr:col>
      <xdr:colOff>114300</xdr:colOff>
      <xdr:row>91</xdr:row>
      <xdr:rowOff>52784</xdr:rowOff>
    </xdr:to>
    <xdr:cxnSp macro="">
      <xdr:nvCxnSpPr>
        <xdr:cNvPr id="695" name="直線コネクタ 694"/>
        <xdr:cNvCxnSpPr/>
      </xdr:nvCxnSpPr>
      <xdr:spPr>
        <a:xfrm flipV="1">
          <a:off x="13703300" y="15641065"/>
          <a:ext cx="889000" cy="1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96" name="フローチャート: 判断 69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97" name="テキスト ボックス 696"/>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12559</xdr:rowOff>
    </xdr:from>
    <xdr:to>
      <xdr:col>71</xdr:col>
      <xdr:colOff>177800</xdr:colOff>
      <xdr:row>91</xdr:row>
      <xdr:rowOff>52784</xdr:rowOff>
    </xdr:to>
    <xdr:cxnSp macro="">
      <xdr:nvCxnSpPr>
        <xdr:cNvPr id="698" name="直線コネクタ 697"/>
        <xdr:cNvCxnSpPr/>
      </xdr:nvCxnSpPr>
      <xdr:spPr>
        <a:xfrm>
          <a:off x="12814300" y="15614509"/>
          <a:ext cx="889000" cy="4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99" name="フローチャート: 判断 69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700" name="テキスト ボックス 699"/>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701" name="フローチャート: 判断 70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702" name="テキスト ボックス 701"/>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108939</xdr:rowOff>
    </xdr:from>
    <xdr:to>
      <xdr:col>85</xdr:col>
      <xdr:colOff>177800</xdr:colOff>
      <xdr:row>92</xdr:row>
      <xdr:rowOff>39089</xdr:rowOff>
    </xdr:to>
    <xdr:sp macro="" textlink="">
      <xdr:nvSpPr>
        <xdr:cNvPr id="708" name="楕円 707"/>
        <xdr:cNvSpPr/>
      </xdr:nvSpPr>
      <xdr:spPr>
        <a:xfrm>
          <a:off x="16268700" y="1571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23866</xdr:rowOff>
    </xdr:from>
    <xdr:ext cx="599010" cy="259045"/>
    <xdr:sp macro="" textlink="">
      <xdr:nvSpPr>
        <xdr:cNvPr id="709" name="公債費該当値テキスト"/>
        <xdr:cNvSpPr txBox="1"/>
      </xdr:nvSpPr>
      <xdr:spPr>
        <a:xfrm>
          <a:off x="16370300" y="1562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139609</xdr:rowOff>
    </xdr:from>
    <xdr:to>
      <xdr:col>81</xdr:col>
      <xdr:colOff>101600</xdr:colOff>
      <xdr:row>92</xdr:row>
      <xdr:rowOff>69759</xdr:rowOff>
    </xdr:to>
    <xdr:sp macro="" textlink="">
      <xdr:nvSpPr>
        <xdr:cNvPr id="710" name="楕円 709"/>
        <xdr:cNvSpPr/>
      </xdr:nvSpPr>
      <xdr:spPr>
        <a:xfrm>
          <a:off x="15430500" y="1574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86286</xdr:rowOff>
    </xdr:from>
    <xdr:ext cx="599010" cy="259045"/>
    <xdr:sp macro="" textlink="">
      <xdr:nvSpPr>
        <xdr:cNvPr id="711" name="テキスト ボックス 710"/>
        <xdr:cNvSpPr txBox="1"/>
      </xdr:nvSpPr>
      <xdr:spPr>
        <a:xfrm>
          <a:off x="15181795" y="1551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159765</xdr:rowOff>
    </xdr:from>
    <xdr:to>
      <xdr:col>76</xdr:col>
      <xdr:colOff>165100</xdr:colOff>
      <xdr:row>91</xdr:row>
      <xdr:rowOff>89915</xdr:rowOff>
    </xdr:to>
    <xdr:sp macro="" textlink="">
      <xdr:nvSpPr>
        <xdr:cNvPr id="712" name="楕円 711"/>
        <xdr:cNvSpPr/>
      </xdr:nvSpPr>
      <xdr:spPr>
        <a:xfrm>
          <a:off x="14541500" y="155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106442</xdr:rowOff>
    </xdr:from>
    <xdr:ext cx="599010" cy="259045"/>
    <xdr:sp macro="" textlink="">
      <xdr:nvSpPr>
        <xdr:cNvPr id="713" name="テキスト ボックス 712"/>
        <xdr:cNvSpPr txBox="1"/>
      </xdr:nvSpPr>
      <xdr:spPr>
        <a:xfrm>
          <a:off x="14292795" y="1536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1984</xdr:rowOff>
    </xdr:from>
    <xdr:to>
      <xdr:col>72</xdr:col>
      <xdr:colOff>38100</xdr:colOff>
      <xdr:row>91</xdr:row>
      <xdr:rowOff>103584</xdr:rowOff>
    </xdr:to>
    <xdr:sp macro="" textlink="">
      <xdr:nvSpPr>
        <xdr:cNvPr id="714" name="楕円 713"/>
        <xdr:cNvSpPr/>
      </xdr:nvSpPr>
      <xdr:spPr>
        <a:xfrm>
          <a:off x="13652500" y="1560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120111</xdr:rowOff>
    </xdr:from>
    <xdr:ext cx="599010" cy="259045"/>
    <xdr:sp macro="" textlink="">
      <xdr:nvSpPr>
        <xdr:cNvPr id="715" name="テキスト ボックス 714"/>
        <xdr:cNvSpPr txBox="1"/>
      </xdr:nvSpPr>
      <xdr:spPr>
        <a:xfrm>
          <a:off x="13403795" y="15379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133209</xdr:rowOff>
    </xdr:from>
    <xdr:to>
      <xdr:col>67</xdr:col>
      <xdr:colOff>101600</xdr:colOff>
      <xdr:row>91</xdr:row>
      <xdr:rowOff>63359</xdr:rowOff>
    </xdr:to>
    <xdr:sp macro="" textlink="">
      <xdr:nvSpPr>
        <xdr:cNvPr id="716" name="楕円 715"/>
        <xdr:cNvSpPr/>
      </xdr:nvSpPr>
      <xdr:spPr>
        <a:xfrm>
          <a:off x="12763500" y="155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79886</xdr:rowOff>
    </xdr:from>
    <xdr:ext cx="599010" cy="259045"/>
    <xdr:sp macro="" textlink="">
      <xdr:nvSpPr>
        <xdr:cNvPr id="717" name="テキスト ボックス 716"/>
        <xdr:cNvSpPr txBox="1"/>
      </xdr:nvSpPr>
      <xdr:spPr>
        <a:xfrm>
          <a:off x="12514795" y="1533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3" name="直線コネクタ 742"/>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6" name="諸支出金最大値テキスト"/>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7" name="直線コネクタ 746"/>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49" name="諸支出金平均値テキスト"/>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0" name="フローチャート: 判断 749"/>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2" name="フローチャート: 判断 751"/>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3" name="テキスト ボックス 752"/>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39033</xdr:rowOff>
    </xdr:from>
    <xdr:to>
      <xdr:col>107</xdr:col>
      <xdr:colOff>101600</xdr:colOff>
      <xdr:row>39</xdr:row>
      <xdr:rowOff>140633</xdr:rowOff>
    </xdr:to>
    <xdr:sp macro="" textlink="">
      <xdr:nvSpPr>
        <xdr:cNvPr id="755" name="フローチャート: 判断 754"/>
        <xdr:cNvSpPr/>
      </xdr:nvSpPr>
      <xdr:spPr>
        <a:xfrm>
          <a:off x="20383500" y="672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157160</xdr:rowOff>
    </xdr:from>
    <xdr:ext cx="378565" cy="259045"/>
    <xdr:sp macro="" textlink="">
      <xdr:nvSpPr>
        <xdr:cNvPr id="756" name="テキスト ボックス 755"/>
        <xdr:cNvSpPr txBox="1"/>
      </xdr:nvSpPr>
      <xdr:spPr>
        <a:xfrm>
          <a:off x="20245017" y="650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9265</xdr:rowOff>
    </xdr:from>
    <xdr:to>
      <xdr:col>102</xdr:col>
      <xdr:colOff>165100</xdr:colOff>
      <xdr:row>39</xdr:row>
      <xdr:rowOff>110865</xdr:rowOff>
    </xdr:to>
    <xdr:sp macro="" textlink="">
      <xdr:nvSpPr>
        <xdr:cNvPr id="758" name="フローチャート: 判断 757"/>
        <xdr:cNvSpPr/>
      </xdr:nvSpPr>
      <xdr:spPr>
        <a:xfrm>
          <a:off x="19494500" y="6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127392</xdr:rowOff>
    </xdr:from>
    <xdr:ext cx="469744" cy="259045"/>
    <xdr:sp macro="" textlink="">
      <xdr:nvSpPr>
        <xdr:cNvPr id="759" name="テキスト ボックス 758"/>
        <xdr:cNvSpPr txBox="1"/>
      </xdr:nvSpPr>
      <xdr:spPr>
        <a:xfrm>
          <a:off x="19310428" y="647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36109</xdr:rowOff>
    </xdr:from>
    <xdr:to>
      <xdr:col>98</xdr:col>
      <xdr:colOff>38100</xdr:colOff>
      <xdr:row>39</xdr:row>
      <xdr:rowOff>137709</xdr:rowOff>
    </xdr:to>
    <xdr:sp macro="" textlink="">
      <xdr:nvSpPr>
        <xdr:cNvPr id="760" name="フローチャート: 判断 759"/>
        <xdr:cNvSpPr/>
      </xdr:nvSpPr>
      <xdr:spPr>
        <a:xfrm>
          <a:off x="18605500" y="672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154236</xdr:rowOff>
    </xdr:from>
    <xdr:ext cx="378565" cy="259045"/>
    <xdr:sp macro="" textlink="">
      <xdr:nvSpPr>
        <xdr:cNvPr id="761" name="テキスト ボックス 760"/>
        <xdr:cNvSpPr txBox="1"/>
      </xdr:nvSpPr>
      <xdr:spPr>
        <a:xfrm>
          <a:off x="18467017" y="6497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68" name="諸支出金該当値テキスト"/>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・民生費は住民一人当たり約２９６千円となっており、前年度（平成２７年度）とほぼ同水準となっている。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・農林水産業費は住民一人当たり約６３８千円となっており、前年度と比較し、約７９％増となっている。これは、林道改良開設事業費等の増加によるものである。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・土木費は住民一人当たり約５５６千円となっており、前年度と比較し、約５％増となっている。これは、村道に係る雪寒対策費の増加によるものである。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・消防費は住民一人当たり約１４８千円となっており、前年度と比較し、約１４％増となっている。これは、広域消防組合負担金の増加によるものである。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・総務費は住民一人当たり約１，１６２千円となっており、前年度と比較し、約６６％増となっている。これは財政調整基金積立金に伴う増加によるものである。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については過去５年について増加傾向になっている。一方、普通方交付税が年々減少していくことが予想されるため今後も適宜歳出の見直し等を行いながら、適切な基金の運用を行っていく。</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については、今年度は始め、過去５年間とも黒字であったが、実質単年度収支では今年度は赤字となった。この主な要因は普通交付税の減少が挙げられる。上記同様に、歳入に見合った歳出とするべく事業の見直し等を行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連結実質赤字比率については平成２５年度から平成２９年度における全会計が黒字となっている。また、特別会計の歳入については、一般会計からの操出金が多く占めており、財政が安定している。一方、一般会計では普通交付税の減少等に伴い、平成２９年度では平成２８年度と比較し、黒字額が大幅に減少した。</a:t>
          </a:r>
          <a:br>
            <a:rPr kumimoji="1" lang="ja-JP" altLang="en-US" sz="1600">
              <a:latin typeface="ＭＳ ゴシック" pitchFamily="49" charset="-128"/>
              <a:ea typeface="ＭＳ ゴシック" pitchFamily="49" charset="-128"/>
            </a:rPr>
          </a:br>
          <a:r>
            <a:rPr kumimoji="1" lang="ja-JP" altLang="en-US" sz="1600">
              <a:latin typeface="ＭＳ ゴシック" pitchFamily="49" charset="-128"/>
              <a:ea typeface="ＭＳ ゴシック" pitchFamily="49" charset="-128"/>
            </a:rPr>
            <a:t>今後も普通交付税の減少が予想されるため、各特別会計歳出について適宜見直しを行い、繰出金の抑制を図り、財政の健全化に努めていく。</a:t>
          </a:r>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7" zoomScaleNormal="87"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1832197</v>
      </c>
      <c r="BO4" s="410"/>
      <c r="BP4" s="410"/>
      <c r="BQ4" s="410"/>
      <c r="BR4" s="410"/>
      <c r="BS4" s="410"/>
      <c r="BT4" s="410"/>
      <c r="BU4" s="411"/>
      <c r="BV4" s="409">
        <v>1839029</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6.9</v>
      </c>
      <c r="CU4" s="416"/>
      <c r="CV4" s="416"/>
      <c r="CW4" s="416"/>
      <c r="CX4" s="416"/>
      <c r="CY4" s="416"/>
      <c r="CZ4" s="416"/>
      <c r="DA4" s="417"/>
      <c r="DB4" s="415">
        <v>35.1</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1732426</v>
      </c>
      <c r="BO5" s="447"/>
      <c r="BP5" s="447"/>
      <c r="BQ5" s="447"/>
      <c r="BR5" s="447"/>
      <c r="BS5" s="447"/>
      <c r="BT5" s="447"/>
      <c r="BU5" s="448"/>
      <c r="BV5" s="446">
        <v>1506195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102.3</v>
      </c>
      <c r="CU5" s="444"/>
      <c r="CV5" s="444"/>
      <c r="CW5" s="444"/>
      <c r="CX5" s="444"/>
      <c r="CY5" s="444"/>
      <c r="CZ5" s="444"/>
      <c r="DA5" s="445"/>
      <c r="DB5" s="443">
        <v>96.4</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99771</v>
      </c>
      <c r="BO6" s="447"/>
      <c r="BP6" s="447"/>
      <c r="BQ6" s="447"/>
      <c r="BR6" s="447"/>
      <c r="BS6" s="447"/>
      <c r="BT6" s="447"/>
      <c r="BU6" s="448"/>
      <c r="BV6" s="446">
        <v>332834</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106.1</v>
      </c>
      <c r="CU6" s="484"/>
      <c r="CV6" s="484"/>
      <c r="CW6" s="484"/>
      <c r="CX6" s="484"/>
      <c r="CY6" s="484"/>
      <c r="CZ6" s="484"/>
      <c r="DA6" s="485"/>
      <c r="DB6" s="483">
        <v>99.9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96</v>
      </c>
      <c r="AV7" s="479"/>
      <c r="AW7" s="479"/>
      <c r="AX7" s="479"/>
      <c r="AY7" s="480" t="s">
        <v>100</v>
      </c>
      <c r="AZ7" s="481"/>
      <c r="BA7" s="481"/>
      <c r="BB7" s="481"/>
      <c r="BC7" s="481"/>
      <c r="BD7" s="481"/>
      <c r="BE7" s="481"/>
      <c r="BF7" s="481"/>
      <c r="BG7" s="481"/>
      <c r="BH7" s="481"/>
      <c r="BI7" s="481"/>
      <c r="BJ7" s="481"/>
      <c r="BK7" s="481"/>
      <c r="BL7" s="481"/>
      <c r="BM7" s="482"/>
      <c r="BN7" s="446">
        <v>42578</v>
      </c>
      <c r="BO7" s="447"/>
      <c r="BP7" s="447"/>
      <c r="BQ7" s="447"/>
      <c r="BR7" s="447"/>
      <c r="BS7" s="447"/>
      <c r="BT7" s="447"/>
      <c r="BU7" s="448"/>
      <c r="BV7" s="446">
        <v>11108</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827237</v>
      </c>
      <c r="CU7" s="447"/>
      <c r="CV7" s="447"/>
      <c r="CW7" s="447"/>
      <c r="CX7" s="447"/>
      <c r="CY7" s="447"/>
      <c r="CZ7" s="447"/>
      <c r="DA7" s="448"/>
      <c r="DB7" s="446">
        <v>916048</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57193</v>
      </c>
      <c r="BO8" s="447"/>
      <c r="BP8" s="447"/>
      <c r="BQ8" s="447"/>
      <c r="BR8" s="447"/>
      <c r="BS8" s="447"/>
      <c r="BT8" s="447"/>
      <c r="BU8" s="448"/>
      <c r="BV8" s="446">
        <v>321726</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0.09</v>
      </c>
      <c r="CU8" s="487"/>
      <c r="CV8" s="487"/>
      <c r="CW8" s="487"/>
      <c r="CX8" s="487"/>
      <c r="CY8" s="487"/>
      <c r="CZ8" s="487"/>
      <c r="DA8" s="488"/>
      <c r="DB8" s="486">
        <v>0.09</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449</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96</v>
      </c>
      <c r="AV9" s="479"/>
      <c r="AW9" s="479"/>
      <c r="AX9" s="479"/>
      <c r="AY9" s="480" t="s">
        <v>110</v>
      </c>
      <c r="AZ9" s="481"/>
      <c r="BA9" s="481"/>
      <c r="BB9" s="481"/>
      <c r="BC9" s="481"/>
      <c r="BD9" s="481"/>
      <c r="BE9" s="481"/>
      <c r="BF9" s="481"/>
      <c r="BG9" s="481"/>
      <c r="BH9" s="481"/>
      <c r="BI9" s="481"/>
      <c r="BJ9" s="481"/>
      <c r="BK9" s="481"/>
      <c r="BL9" s="481"/>
      <c r="BM9" s="482"/>
      <c r="BN9" s="446">
        <v>-264533</v>
      </c>
      <c r="BO9" s="447"/>
      <c r="BP9" s="447"/>
      <c r="BQ9" s="447"/>
      <c r="BR9" s="447"/>
      <c r="BS9" s="447"/>
      <c r="BT9" s="447"/>
      <c r="BU9" s="448"/>
      <c r="BV9" s="446">
        <v>76596</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19.8</v>
      </c>
      <c r="CU9" s="444"/>
      <c r="CV9" s="444"/>
      <c r="CW9" s="444"/>
      <c r="CX9" s="444"/>
      <c r="CY9" s="444"/>
      <c r="CZ9" s="444"/>
      <c r="DA9" s="445"/>
      <c r="DB9" s="443">
        <v>19.2</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524</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200007</v>
      </c>
      <c r="BO10" s="447"/>
      <c r="BP10" s="447"/>
      <c r="BQ10" s="447"/>
      <c r="BR10" s="447"/>
      <c r="BS10" s="447"/>
      <c r="BT10" s="447"/>
      <c r="BU10" s="448"/>
      <c r="BV10" s="446">
        <v>8</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418</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134</v>
      </c>
      <c r="N13" s="535"/>
      <c r="O13" s="535"/>
      <c r="P13" s="535"/>
      <c r="Q13" s="536"/>
      <c r="R13" s="527">
        <v>416</v>
      </c>
      <c r="S13" s="528"/>
      <c r="T13" s="528"/>
      <c r="U13" s="528"/>
      <c r="V13" s="529"/>
      <c r="W13" s="462" t="s">
        <v>135</v>
      </c>
      <c r="X13" s="463"/>
      <c r="Y13" s="463"/>
      <c r="Z13" s="463"/>
      <c r="AA13" s="463"/>
      <c r="AB13" s="453"/>
      <c r="AC13" s="497">
        <v>27</v>
      </c>
      <c r="AD13" s="498"/>
      <c r="AE13" s="498"/>
      <c r="AF13" s="498"/>
      <c r="AG13" s="537"/>
      <c r="AH13" s="497">
        <v>45</v>
      </c>
      <c r="AI13" s="498"/>
      <c r="AJ13" s="498"/>
      <c r="AK13" s="498"/>
      <c r="AL13" s="499"/>
      <c r="AM13" s="475" t="s">
        <v>136</v>
      </c>
      <c r="AN13" s="476"/>
      <c r="AO13" s="476"/>
      <c r="AP13" s="476"/>
      <c r="AQ13" s="476"/>
      <c r="AR13" s="476"/>
      <c r="AS13" s="476"/>
      <c r="AT13" s="477"/>
      <c r="AU13" s="478" t="s">
        <v>103</v>
      </c>
      <c r="AV13" s="479"/>
      <c r="AW13" s="479"/>
      <c r="AX13" s="479"/>
      <c r="AY13" s="480" t="s">
        <v>137</v>
      </c>
      <c r="AZ13" s="481"/>
      <c r="BA13" s="481"/>
      <c r="BB13" s="481"/>
      <c r="BC13" s="481"/>
      <c r="BD13" s="481"/>
      <c r="BE13" s="481"/>
      <c r="BF13" s="481"/>
      <c r="BG13" s="481"/>
      <c r="BH13" s="481"/>
      <c r="BI13" s="481"/>
      <c r="BJ13" s="481"/>
      <c r="BK13" s="481"/>
      <c r="BL13" s="481"/>
      <c r="BM13" s="482"/>
      <c r="BN13" s="446">
        <v>-64526</v>
      </c>
      <c r="BO13" s="447"/>
      <c r="BP13" s="447"/>
      <c r="BQ13" s="447"/>
      <c r="BR13" s="447"/>
      <c r="BS13" s="447"/>
      <c r="BT13" s="447"/>
      <c r="BU13" s="448"/>
      <c r="BV13" s="446">
        <v>76604</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9.3000000000000007</v>
      </c>
      <c r="CU13" s="444"/>
      <c r="CV13" s="444"/>
      <c r="CW13" s="444"/>
      <c r="CX13" s="444"/>
      <c r="CY13" s="444"/>
      <c r="CZ13" s="444"/>
      <c r="DA13" s="445"/>
      <c r="DB13" s="443">
        <v>9.4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431</v>
      </c>
      <c r="S14" s="528"/>
      <c r="T14" s="528"/>
      <c r="U14" s="528"/>
      <c r="V14" s="529"/>
      <c r="W14" s="436"/>
      <c r="X14" s="437"/>
      <c r="Y14" s="437"/>
      <c r="Z14" s="437"/>
      <c r="AA14" s="437"/>
      <c r="AB14" s="426"/>
      <c r="AC14" s="530">
        <v>13.4</v>
      </c>
      <c r="AD14" s="531"/>
      <c r="AE14" s="531"/>
      <c r="AF14" s="531"/>
      <c r="AG14" s="532"/>
      <c r="AH14" s="530">
        <v>18.399999999999999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t="s">
        <v>133</v>
      </c>
      <c r="CU14" s="542"/>
      <c r="CV14" s="542"/>
      <c r="CW14" s="542"/>
      <c r="CX14" s="542"/>
      <c r="CY14" s="542"/>
      <c r="CZ14" s="542"/>
      <c r="DA14" s="543"/>
      <c r="DB14" s="541">
        <v>25.4</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141</v>
      </c>
      <c r="N15" s="535"/>
      <c r="O15" s="535"/>
      <c r="P15" s="535"/>
      <c r="Q15" s="536"/>
      <c r="R15" s="527">
        <v>429</v>
      </c>
      <c r="S15" s="528"/>
      <c r="T15" s="528"/>
      <c r="U15" s="528"/>
      <c r="V15" s="529"/>
      <c r="W15" s="462" t="s">
        <v>142</v>
      </c>
      <c r="X15" s="463"/>
      <c r="Y15" s="463"/>
      <c r="Z15" s="463"/>
      <c r="AA15" s="463"/>
      <c r="AB15" s="453"/>
      <c r="AC15" s="497">
        <v>49</v>
      </c>
      <c r="AD15" s="498"/>
      <c r="AE15" s="498"/>
      <c r="AF15" s="498"/>
      <c r="AG15" s="537"/>
      <c r="AH15" s="497">
        <v>71</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75169</v>
      </c>
      <c r="BO15" s="410"/>
      <c r="BP15" s="410"/>
      <c r="BQ15" s="410"/>
      <c r="BR15" s="410"/>
      <c r="BS15" s="410"/>
      <c r="BT15" s="410"/>
      <c r="BU15" s="411"/>
      <c r="BV15" s="409">
        <v>76654</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24.4</v>
      </c>
      <c r="AD16" s="531"/>
      <c r="AE16" s="531"/>
      <c r="AF16" s="531"/>
      <c r="AG16" s="532"/>
      <c r="AH16" s="530">
        <v>29</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776956</v>
      </c>
      <c r="BO16" s="447"/>
      <c r="BP16" s="447"/>
      <c r="BQ16" s="447"/>
      <c r="BR16" s="447"/>
      <c r="BS16" s="447"/>
      <c r="BT16" s="447"/>
      <c r="BU16" s="448"/>
      <c r="BV16" s="446">
        <v>865294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125</v>
      </c>
      <c r="AD17" s="498"/>
      <c r="AE17" s="498"/>
      <c r="AF17" s="498"/>
      <c r="AG17" s="537"/>
      <c r="AH17" s="497">
        <v>129</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94490</v>
      </c>
      <c r="BO17" s="447"/>
      <c r="BP17" s="447"/>
      <c r="BQ17" s="447"/>
      <c r="BR17" s="447"/>
      <c r="BS17" s="447"/>
      <c r="BT17" s="447"/>
      <c r="BU17" s="448"/>
      <c r="BV17" s="446">
        <v>96037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152</v>
      </c>
      <c r="C18" s="489"/>
      <c r="D18" s="489"/>
      <c r="E18" s="558"/>
      <c r="F18" s="558"/>
      <c r="G18" s="558"/>
      <c r="H18" s="558"/>
      <c r="I18" s="558"/>
      <c r="J18" s="558"/>
      <c r="K18" s="558"/>
      <c r="L18" s="559">
        <v>154.9</v>
      </c>
      <c r="M18" s="559"/>
      <c r="N18" s="559"/>
      <c r="O18" s="559"/>
      <c r="P18" s="559"/>
      <c r="Q18" s="559"/>
      <c r="R18" s="560"/>
      <c r="S18" s="560"/>
      <c r="T18" s="560"/>
      <c r="U18" s="560"/>
      <c r="V18" s="561"/>
      <c r="W18" s="464"/>
      <c r="X18" s="465"/>
      <c r="Y18" s="465"/>
      <c r="Z18" s="465"/>
      <c r="AA18" s="465"/>
      <c r="AB18" s="456"/>
      <c r="AC18" s="562">
        <v>62.2</v>
      </c>
      <c r="AD18" s="563"/>
      <c r="AE18" s="563"/>
      <c r="AF18" s="563"/>
      <c r="AG18" s="564"/>
      <c r="AH18" s="562">
        <v>52.7</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847157</v>
      </c>
      <c r="BO18" s="447"/>
      <c r="BP18" s="447"/>
      <c r="BQ18" s="447"/>
      <c r="BR18" s="447"/>
      <c r="BS18" s="447"/>
      <c r="BT18" s="447"/>
      <c r="BU18" s="448"/>
      <c r="BV18" s="446">
        <v>881573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154</v>
      </c>
      <c r="C19" s="489"/>
      <c r="D19" s="489"/>
      <c r="E19" s="558"/>
      <c r="F19" s="558"/>
      <c r="G19" s="558"/>
      <c r="H19" s="558"/>
      <c r="I19" s="558"/>
      <c r="J19" s="558"/>
      <c r="K19" s="558"/>
      <c r="L19" s="566">
        <v>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1326516</v>
      </c>
      <c r="BO19" s="447"/>
      <c r="BP19" s="447"/>
      <c r="BQ19" s="447"/>
      <c r="BR19" s="447"/>
      <c r="BS19" s="447"/>
      <c r="BT19" s="447"/>
      <c r="BU19" s="448"/>
      <c r="BV19" s="446">
        <v>1394909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156</v>
      </c>
      <c r="C20" s="489"/>
      <c r="D20" s="489"/>
      <c r="E20" s="558"/>
      <c r="F20" s="558"/>
      <c r="G20" s="558"/>
      <c r="H20" s="558"/>
      <c r="I20" s="558"/>
      <c r="J20" s="558"/>
      <c r="K20" s="558"/>
      <c r="L20" s="566">
        <v>227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6" t="s">
        <v>162</v>
      </c>
      <c r="AI22" s="463"/>
      <c r="AJ22" s="463"/>
      <c r="AK22" s="463"/>
      <c r="AL22" s="453"/>
      <c r="AM22" s="606" t="s">
        <v>163</v>
      </c>
      <c r="AN22" s="607"/>
      <c r="AO22" s="607"/>
      <c r="AP22" s="607"/>
      <c r="AQ22" s="607"/>
      <c r="AR22" s="608"/>
      <c r="AS22" s="589" t="s">
        <v>160</v>
      </c>
      <c r="AT22" s="590"/>
      <c r="AU22" s="590"/>
      <c r="AV22" s="590"/>
      <c r="AW22" s="590"/>
      <c r="AX22" s="612"/>
      <c r="AY22" s="614"/>
      <c r="AZ22" s="615"/>
      <c r="BA22" s="615"/>
      <c r="BB22" s="615"/>
      <c r="BC22" s="615"/>
      <c r="BD22" s="615"/>
      <c r="BE22" s="615"/>
      <c r="BF22" s="615"/>
      <c r="BG22" s="615"/>
      <c r="BH22" s="615"/>
      <c r="BI22" s="615"/>
      <c r="BJ22" s="615"/>
      <c r="BK22" s="615"/>
      <c r="BL22" s="615"/>
      <c r="BM22" s="616"/>
      <c r="BN22" s="617"/>
      <c r="BO22" s="618"/>
      <c r="BP22" s="618"/>
      <c r="BQ22" s="618"/>
      <c r="BR22" s="618"/>
      <c r="BS22" s="618"/>
      <c r="BT22" s="618"/>
      <c r="BU22" s="619"/>
      <c r="BV22" s="617"/>
      <c r="BW22" s="618"/>
      <c r="BX22" s="618"/>
      <c r="BY22" s="618"/>
      <c r="BZ22" s="618"/>
      <c r="CA22" s="618"/>
      <c r="CB22" s="618"/>
      <c r="CC22" s="619"/>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09"/>
      <c r="AN23" s="610"/>
      <c r="AO23" s="610"/>
      <c r="AP23" s="610"/>
      <c r="AQ23" s="610"/>
      <c r="AR23" s="611"/>
      <c r="AS23" s="592"/>
      <c r="AT23" s="593"/>
      <c r="AU23" s="593"/>
      <c r="AV23" s="593"/>
      <c r="AW23" s="593"/>
      <c r="AX23" s="613"/>
      <c r="AY23" s="406" t="s">
        <v>164</v>
      </c>
      <c r="AZ23" s="407"/>
      <c r="BA23" s="407"/>
      <c r="BB23" s="407"/>
      <c r="BC23" s="407"/>
      <c r="BD23" s="407"/>
      <c r="BE23" s="407"/>
      <c r="BF23" s="407"/>
      <c r="BG23" s="407"/>
      <c r="BH23" s="407"/>
      <c r="BI23" s="407"/>
      <c r="BJ23" s="407"/>
      <c r="BK23" s="407"/>
      <c r="BL23" s="407"/>
      <c r="BM23" s="408"/>
      <c r="BN23" s="446">
        <v>2367909</v>
      </c>
      <c r="BO23" s="447"/>
      <c r="BP23" s="447"/>
      <c r="BQ23" s="447"/>
      <c r="BR23" s="447"/>
      <c r="BS23" s="447"/>
      <c r="BT23" s="447"/>
      <c r="BU23" s="448"/>
      <c r="BV23" s="446">
        <v>2464960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165</v>
      </c>
      <c r="F24" s="476"/>
      <c r="G24" s="476"/>
      <c r="H24" s="476"/>
      <c r="I24" s="476"/>
      <c r="J24" s="476"/>
      <c r="K24" s="477"/>
      <c r="L24" s="497">
        <v>1</v>
      </c>
      <c r="M24" s="498"/>
      <c r="N24" s="498"/>
      <c r="O24" s="498"/>
      <c r="P24" s="537"/>
      <c r="Q24" s="497">
        <v>6300</v>
      </c>
      <c r="R24" s="498"/>
      <c r="S24" s="498"/>
      <c r="T24" s="498"/>
      <c r="U24" s="498"/>
      <c r="V24" s="537"/>
      <c r="W24" s="596"/>
      <c r="X24" s="584"/>
      <c r="Y24" s="585"/>
      <c r="Z24" s="496" t="s">
        <v>166</v>
      </c>
      <c r="AA24" s="476"/>
      <c r="AB24" s="476"/>
      <c r="AC24" s="476"/>
      <c r="AD24" s="476"/>
      <c r="AE24" s="476"/>
      <c r="AF24" s="476"/>
      <c r="AG24" s="477"/>
      <c r="AH24" s="497">
        <v>30</v>
      </c>
      <c r="AI24" s="498"/>
      <c r="AJ24" s="498"/>
      <c r="AK24" s="498"/>
      <c r="AL24" s="537"/>
      <c r="AM24" s="497">
        <v>75480</v>
      </c>
      <c r="AN24" s="498"/>
      <c r="AO24" s="498"/>
      <c r="AP24" s="498"/>
      <c r="AQ24" s="498"/>
      <c r="AR24" s="537"/>
      <c r="AS24" s="497">
        <v>2516</v>
      </c>
      <c r="AT24" s="498"/>
      <c r="AU24" s="498"/>
      <c r="AV24" s="498"/>
      <c r="AW24" s="498"/>
      <c r="AX24" s="499"/>
      <c r="AY24" s="614" t="s">
        <v>167</v>
      </c>
      <c r="AZ24" s="615"/>
      <c r="BA24" s="615"/>
      <c r="BB24" s="615"/>
      <c r="BC24" s="615"/>
      <c r="BD24" s="615"/>
      <c r="BE24" s="615"/>
      <c r="BF24" s="615"/>
      <c r="BG24" s="615"/>
      <c r="BH24" s="615"/>
      <c r="BI24" s="615"/>
      <c r="BJ24" s="615"/>
      <c r="BK24" s="615"/>
      <c r="BL24" s="615"/>
      <c r="BM24" s="616"/>
      <c r="BN24" s="446">
        <v>2261953</v>
      </c>
      <c r="BO24" s="447"/>
      <c r="BP24" s="447"/>
      <c r="BQ24" s="447"/>
      <c r="BR24" s="447"/>
      <c r="BS24" s="447"/>
      <c r="BT24" s="447"/>
      <c r="BU24" s="448"/>
      <c r="BV24" s="446">
        <v>2352284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168</v>
      </c>
      <c r="F25" s="476"/>
      <c r="G25" s="476"/>
      <c r="H25" s="476"/>
      <c r="I25" s="476"/>
      <c r="J25" s="476"/>
      <c r="K25" s="477"/>
      <c r="L25" s="497">
        <v>1</v>
      </c>
      <c r="M25" s="498"/>
      <c r="N25" s="498"/>
      <c r="O25" s="498"/>
      <c r="P25" s="537"/>
      <c r="Q25" s="497">
        <v>5500</v>
      </c>
      <c r="R25" s="498"/>
      <c r="S25" s="498"/>
      <c r="T25" s="498"/>
      <c r="U25" s="498"/>
      <c r="V25" s="537"/>
      <c r="W25" s="596"/>
      <c r="X25" s="584"/>
      <c r="Y25" s="585"/>
      <c r="Z25" s="496" t="s">
        <v>169</v>
      </c>
      <c r="AA25" s="476"/>
      <c r="AB25" s="476"/>
      <c r="AC25" s="476"/>
      <c r="AD25" s="476"/>
      <c r="AE25" s="476"/>
      <c r="AF25" s="476"/>
      <c r="AG25" s="477"/>
      <c r="AH25" s="497" t="s">
        <v>133</v>
      </c>
      <c r="AI25" s="498"/>
      <c r="AJ25" s="498"/>
      <c r="AK25" s="498"/>
      <c r="AL25" s="537"/>
      <c r="AM25" s="497" t="s">
        <v>170</v>
      </c>
      <c r="AN25" s="498"/>
      <c r="AO25" s="498"/>
      <c r="AP25" s="498"/>
      <c r="AQ25" s="498"/>
      <c r="AR25" s="537"/>
      <c r="AS25" s="497" t="s">
        <v>170</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t="s">
        <v>170</v>
      </c>
      <c r="BO25" s="410"/>
      <c r="BP25" s="410"/>
      <c r="BQ25" s="410"/>
      <c r="BR25" s="410"/>
      <c r="BS25" s="410"/>
      <c r="BT25" s="410"/>
      <c r="BU25" s="411"/>
      <c r="BV25" s="409" t="s">
        <v>170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172</v>
      </c>
      <c r="F26" s="476"/>
      <c r="G26" s="476"/>
      <c r="H26" s="476"/>
      <c r="I26" s="476"/>
      <c r="J26" s="476"/>
      <c r="K26" s="477"/>
      <c r="L26" s="497">
        <v>1</v>
      </c>
      <c r="M26" s="498"/>
      <c r="N26" s="498"/>
      <c r="O26" s="498"/>
      <c r="P26" s="537"/>
      <c r="Q26" s="497">
        <v>5100</v>
      </c>
      <c r="R26" s="498"/>
      <c r="S26" s="498"/>
      <c r="T26" s="498"/>
      <c r="U26" s="498"/>
      <c r="V26" s="537"/>
      <c r="W26" s="596"/>
      <c r="X26" s="584"/>
      <c r="Y26" s="585"/>
      <c r="Z26" s="496" t="s">
        <v>173</v>
      </c>
      <c r="AA26" s="620"/>
      <c r="AB26" s="620"/>
      <c r="AC26" s="620"/>
      <c r="AD26" s="620"/>
      <c r="AE26" s="620"/>
      <c r="AF26" s="620"/>
      <c r="AG26" s="621"/>
      <c r="AH26" s="497">
        <v>1</v>
      </c>
      <c r="AI26" s="498"/>
      <c r="AJ26" s="498"/>
      <c r="AK26" s="498"/>
      <c r="AL26" s="537"/>
      <c r="AM26" s="497" t="s">
        <v>174</v>
      </c>
      <c r="AN26" s="498"/>
      <c r="AO26" s="498"/>
      <c r="AP26" s="498"/>
      <c r="AQ26" s="498"/>
      <c r="AR26" s="537"/>
      <c r="AS26" s="497" t="s">
        <v>175</v>
      </c>
      <c r="AT26" s="498"/>
      <c r="AU26" s="498"/>
      <c r="AV26" s="498"/>
      <c r="AW26" s="498"/>
      <c r="AX26" s="499"/>
      <c r="AY26" s="449" t="s">
        <v>176</v>
      </c>
      <c r="AZ26" s="450"/>
      <c r="BA26" s="450"/>
      <c r="BB26" s="450"/>
      <c r="BC26" s="450"/>
      <c r="BD26" s="450"/>
      <c r="BE26" s="450"/>
      <c r="BF26" s="450"/>
      <c r="BG26" s="450"/>
      <c r="BH26" s="450"/>
      <c r="BI26" s="450"/>
      <c r="BJ26" s="450"/>
      <c r="BK26" s="450"/>
      <c r="BL26" s="450"/>
      <c r="BM26" s="451"/>
      <c r="BN26" s="446" t="s">
        <v>170</v>
      </c>
      <c r="BO26" s="447"/>
      <c r="BP26" s="447"/>
      <c r="BQ26" s="447"/>
      <c r="BR26" s="447"/>
      <c r="BS26" s="447"/>
      <c r="BT26" s="447"/>
      <c r="BU26" s="448"/>
      <c r="BV26" s="446" t="s">
        <v>170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177</v>
      </c>
      <c r="F27" s="476"/>
      <c r="G27" s="476"/>
      <c r="H27" s="476"/>
      <c r="I27" s="476"/>
      <c r="J27" s="476"/>
      <c r="K27" s="477"/>
      <c r="L27" s="497">
        <v>1</v>
      </c>
      <c r="M27" s="498"/>
      <c r="N27" s="498"/>
      <c r="O27" s="498"/>
      <c r="P27" s="537"/>
      <c r="Q27" s="497">
        <v>2100</v>
      </c>
      <c r="R27" s="498"/>
      <c r="S27" s="498"/>
      <c r="T27" s="498"/>
      <c r="U27" s="498"/>
      <c r="V27" s="537"/>
      <c r="W27" s="596"/>
      <c r="X27" s="584"/>
      <c r="Y27" s="585"/>
      <c r="Z27" s="496" t="s">
        <v>178</v>
      </c>
      <c r="AA27" s="476"/>
      <c r="AB27" s="476"/>
      <c r="AC27" s="476"/>
      <c r="AD27" s="476"/>
      <c r="AE27" s="476"/>
      <c r="AF27" s="476"/>
      <c r="AG27" s="477"/>
      <c r="AH27" s="497" t="s">
        <v>170</v>
      </c>
      <c r="AI27" s="498"/>
      <c r="AJ27" s="498"/>
      <c r="AK27" s="498"/>
      <c r="AL27" s="537"/>
      <c r="AM27" s="497" t="s">
        <v>170</v>
      </c>
      <c r="AN27" s="498"/>
      <c r="AO27" s="498"/>
      <c r="AP27" s="498"/>
      <c r="AQ27" s="498"/>
      <c r="AR27" s="537"/>
      <c r="AS27" s="497" t="s">
        <v>170</v>
      </c>
      <c r="AT27" s="498"/>
      <c r="AU27" s="498"/>
      <c r="AV27" s="498"/>
      <c r="AW27" s="498"/>
      <c r="AX27" s="499"/>
      <c r="AY27" s="538" t="s">
        <v>179</v>
      </c>
      <c r="AZ27" s="539"/>
      <c r="BA27" s="539"/>
      <c r="BB27" s="539"/>
      <c r="BC27" s="539"/>
      <c r="BD27" s="539"/>
      <c r="BE27" s="539"/>
      <c r="BF27" s="539"/>
      <c r="BG27" s="539"/>
      <c r="BH27" s="539"/>
      <c r="BI27" s="539"/>
      <c r="BJ27" s="539"/>
      <c r="BK27" s="539"/>
      <c r="BL27" s="539"/>
      <c r="BM27" s="540"/>
      <c r="BN27" s="617">
        <v>25366</v>
      </c>
      <c r="BO27" s="618"/>
      <c r="BP27" s="618"/>
      <c r="BQ27" s="618"/>
      <c r="BR27" s="618"/>
      <c r="BS27" s="618"/>
      <c r="BT27" s="618"/>
      <c r="BU27" s="619"/>
      <c r="BV27" s="617">
        <v>25366</v>
      </c>
      <c r="BW27" s="618"/>
      <c r="BX27" s="618"/>
      <c r="BY27" s="618"/>
      <c r="BZ27" s="618"/>
      <c r="CA27" s="618"/>
      <c r="CB27" s="618"/>
      <c r="CC27" s="619"/>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180</v>
      </c>
      <c r="F28" s="476"/>
      <c r="G28" s="476"/>
      <c r="H28" s="476"/>
      <c r="I28" s="476"/>
      <c r="J28" s="476"/>
      <c r="K28" s="477"/>
      <c r="L28" s="497">
        <v>1</v>
      </c>
      <c r="M28" s="498"/>
      <c r="N28" s="498"/>
      <c r="O28" s="498"/>
      <c r="P28" s="537"/>
      <c r="Q28" s="497">
        <v>1900</v>
      </c>
      <c r="R28" s="498"/>
      <c r="S28" s="498"/>
      <c r="T28" s="498"/>
      <c r="U28" s="498"/>
      <c r="V28" s="537"/>
      <c r="W28" s="596"/>
      <c r="X28" s="584"/>
      <c r="Y28" s="585"/>
      <c r="Z28" s="496" t="s">
        <v>181</v>
      </c>
      <c r="AA28" s="476"/>
      <c r="AB28" s="476"/>
      <c r="AC28" s="476"/>
      <c r="AD28" s="476"/>
      <c r="AE28" s="476"/>
      <c r="AF28" s="476"/>
      <c r="AG28" s="477"/>
      <c r="AH28" s="497" t="s">
        <v>170</v>
      </c>
      <c r="AI28" s="498"/>
      <c r="AJ28" s="498"/>
      <c r="AK28" s="498"/>
      <c r="AL28" s="537"/>
      <c r="AM28" s="497" t="s">
        <v>132</v>
      </c>
      <c r="AN28" s="498"/>
      <c r="AO28" s="498"/>
      <c r="AP28" s="498"/>
      <c r="AQ28" s="498"/>
      <c r="AR28" s="537"/>
      <c r="AS28" s="497" t="s">
        <v>132</v>
      </c>
      <c r="AT28" s="498"/>
      <c r="AU28" s="498"/>
      <c r="AV28" s="498"/>
      <c r="AW28" s="498"/>
      <c r="AX28" s="499"/>
      <c r="AY28" s="622" t="s">
        <v>182</v>
      </c>
      <c r="AZ28" s="623"/>
      <c r="BA28" s="623"/>
      <c r="BB28" s="624"/>
      <c r="BC28" s="406" t="s">
        <v>42</v>
      </c>
      <c r="BD28" s="407"/>
      <c r="BE28" s="407"/>
      <c r="BF28" s="407"/>
      <c r="BG28" s="407"/>
      <c r="BH28" s="407"/>
      <c r="BI28" s="407"/>
      <c r="BJ28" s="407"/>
      <c r="BK28" s="407"/>
      <c r="BL28" s="407"/>
      <c r="BM28" s="408"/>
      <c r="BN28" s="409">
        <v>871766</v>
      </c>
      <c r="BO28" s="410"/>
      <c r="BP28" s="410"/>
      <c r="BQ28" s="410"/>
      <c r="BR28" s="410"/>
      <c r="BS28" s="410"/>
      <c r="BT28" s="410"/>
      <c r="BU28" s="411"/>
      <c r="BV28" s="409">
        <v>671759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183</v>
      </c>
      <c r="F29" s="476"/>
      <c r="G29" s="476"/>
      <c r="H29" s="476"/>
      <c r="I29" s="476"/>
      <c r="J29" s="476"/>
      <c r="K29" s="477"/>
      <c r="L29" s="497">
        <v>5</v>
      </c>
      <c r="M29" s="498"/>
      <c r="N29" s="498"/>
      <c r="O29" s="498"/>
      <c r="P29" s="537"/>
      <c r="Q29" s="497">
        <v>1700</v>
      </c>
      <c r="R29" s="498"/>
      <c r="S29" s="498"/>
      <c r="T29" s="498"/>
      <c r="U29" s="498"/>
      <c r="V29" s="537"/>
      <c r="W29" s="597"/>
      <c r="X29" s="598"/>
      <c r="Y29" s="599"/>
      <c r="Z29" s="496" t="s">
        <v>184</v>
      </c>
      <c r="AA29" s="476"/>
      <c r="AB29" s="476"/>
      <c r="AC29" s="476"/>
      <c r="AD29" s="476"/>
      <c r="AE29" s="476"/>
      <c r="AF29" s="476"/>
      <c r="AG29" s="477"/>
      <c r="AH29" s="497">
        <v>30</v>
      </c>
      <c r="AI29" s="498"/>
      <c r="AJ29" s="498"/>
      <c r="AK29" s="498"/>
      <c r="AL29" s="537"/>
      <c r="AM29" s="497">
        <v>75480</v>
      </c>
      <c r="AN29" s="498"/>
      <c r="AO29" s="498"/>
      <c r="AP29" s="498"/>
      <c r="AQ29" s="498"/>
      <c r="AR29" s="537"/>
      <c r="AS29" s="497">
        <v>2516</v>
      </c>
      <c r="AT29" s="498"/>
      <c r="AU29" s="498"/>
      <c r="AV29" s="498"/>
      <c r="AW29" s="498"/>
      <c r="AX29" s="499"/>
      <c r="AY29" s="625"/>
      <c r="AZ29" s="626"/>
      <c r="BA29" s="626"/>
      <c r="BB29" s="627"/>
      <c r="BC29" s="480" t="s">
        <v>185</v>
      </c>
      <c r="BD29" s="481"/>
      <c r="BE29" s="481"/>
      <c r="BF29" s="481"/>
      <c r="BG29" s="481"/>
      <c r="BH29" s="481"/>
      <c r="BI29" s="481"/>
      <c r="BJ29" s="481"/>
      <c r="BK29" s="481"/>
      <c r="BL29" s="481"/>
      <c r="BM29" s="482"/>
      <c r="BN29" s="446">
        <v>164876</v>
      </c>
      <c r="BO29" s="447"/>
      <c r="BP29" s="447"/>
      <c r="BQ29" s="447"/>
      <c r="BR29" s="447"/>
      <c r="BS29" s="447"/>
      <c r="BT29" s="447"/>
      <c r="BU29" s="448"/>
      <c r="BV29" s="446">
        <v>164874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186</v>
      </c>
      <c r="X30" s="604"/>
      <c r="Y30" s="604"/>
      <c r="Z30" s="604"/>
      <c r="AA30" s="604"/>
      <c r="AB30" s="604"/>
      <c r="AC30" s="604"/>
      <c r="AD30" s="604"/>
      <c r="AE30" s="604"/>
      <c r="AF30" s="604"/>
      <c r="AG30" s="605"/>
      <c r="AH30" s="562">
        <v>91.8</v>
      </c>
      <c r="AI30" s="563"/>
      <c r="AJ30" s="563"/>
      <c r="AK30" s="563"/>
      <c r="AL30" s="563"/>
      <c r="AM30" s="563"/>
      <c r="AN30" s="563"/>
      <c r="AO30" s="563"/>
      <c r="AP30" s="563"/>
      <c r="AQ30" s="563"/>
      <c r="AR30" s="563"/>
      <c r="AS30" s="563"/>
      <c r="AT30" s="563"/>
      <c r="AU30" s="563"/>
      <c r="AV30" s="563"/>
      <c r="AW30" s="563"/>
      <c r="AX30" s="565"/>
      <c r="AY30" s="628"/>
      <c r="AZ30" s="629"/>
      <c r="BA30" s="629"/>
      <c r="BB30" s="630"/>
      <c r="BC30" s="614" t="s">
        <v>44</v>
      </c>
      <c r="BD30" s="615"/>
      <c r="BE30" s="615"/>
      <c r="BF30" s="615"/>
      <c r="BG30" s="615"/>
      <c r="BH30" s="615"/>
      <c r="BI30" s="615"/>
      <c r="BJ30" s="615"/>
      <c r="BK30" s="615"/>
      <c r="BL30" s="615"/>
      <c r="BM30" s="616"/>
      <c r="BN30" s="617">
        <v>108437</v>
      </c>
      <c r="BO30" s="618"/>
      <c r="BP30" s="618"/>
      <c r="BQ30" s="618"/>
      <c r="BR30" s="618"/>
      <c r="BS30" s="618"/>
      <c r="BT30" s="618"/>
      <c r="BU30" s="619"/>
      <c r="BV30" s="617">
        <v>105350</v>
      </c>
      <c r="BW30" s="618"/>
      <c r="BX30" s="618"/>
      <c r="BY30" s="618"/>
      <c r="BZ30" s="618"/>
      <c r="CA30" s="618"/>
      <c r="CB30" s="618"/>
      <c r="CC30" s="619"/>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193</v>
      </c>
      <c r="D33" s="470"/>
      <c r="E33" s="435" t="s">
        <v>194</v>
      </c>
      <c r="F33" s="435"/>
      <c r="G33" s="435"/>
      <c r="H33" s="435"/>
      <c r="I33" s="435"/>
      <c r="J33" s="435"/>
      <c r="K33" s="435"/>
      <c r="L33" s="435"/>
      <c r="M33" s="435"/>
      <c r="N33" s="435"/>
      <c r="O33" s="435"/>
      <c r="P33" s="435"/>
      <c r="Q33" s="435"/>
      <c r="R33" s="435"/>
      <c r="S33" s="435"/>
      <c r="T33" s="195"/>
      <c r="U33" s="470" t="s">
        <v>193</v>
      </c>
      <c r="V33" s="470"/>
      <c r="W33" s="435" t="s">
        <v>195</v>
      </c>
      <c r="X33" s="435"/>
      <c r="Y33" s="435"/>
      <c r="Z33" s="435"/>
      <c r="AA33" s="435"/>
      <c r="AB33" s="435"/>
      <c r="AC33" s="435"/>
      <c r="AD33" s="435"/>
      <c r="AE33" s="435"/>
      <c r="AF33" s="435"/>
      <c r="AG33" s="435"/>
      <c r="AH33" s="435"/>
      <c r="AI33" s="435"/>
      <c r="AJ33" s="435"/>
      <c r="AK33" s="435"/>
      <c r="AL33" s="195"/>
      <c r="AM33" s="470" t="s">
        <v>193</v>
      </c>
      <c r="AN33" s="470"/>
      <c r="AO33" s="435" t="s">
        <v>195</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199</v>
      </c>
      <c r="CP33" s="470"/>
      <c r="CQ33" s="435" t="s">
        <v>200</v>
      </c>
      <c r="CR33" s="435"/>
      <c r="CS33" s="435"/>
      <c r="CT33" s="435"/>
      <c r="CU33" s="435"/>
      <c r="CV33" s="435"/>
      <c r="CW33" s="435"/>
      <c r="CX33" s="435"/>
      <c r="CY33" s="435"/>
      <c r="CZ33" s="435"/>
      <c r="DA33" s="435"/>
      <c r="DB33" s="435"/>
      <c r="DC33" s="435"/>
      <c r="DD33" s="435"/>
      <c r="DE33" s="435"/>
      <c r="DF33" s="195"/>
      <c r="DG33" s="631" t="s">
        <v>201</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国民健康保険事業（事業勘定）</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簡易水道事業</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奈良県市町村総合事務組合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代替バス</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国民健康保険事業（直診勘定）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IF('各会計、関係団体の財政状況及び健全化判断比率'!B33="","",'各会計、関係団体の財政状況及び健全化判断比率'!B33)</f>
        <v>温泉事業</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奈良県広域水質検査センター組合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介護保険事業</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奈良県後期高齢者医療広域連合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後期高齢者医療事業</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奈良県広域消防組合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南和広域医療企業団</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Trrqdc/y/5JCu2EQPtmOzQiIyafQll/GWyTymOuCIx5y61Xy8Sx4g6dRrqq9ce6tUn78xqHJ/1iaqsjS6ADiA==" saltValue="Kn0B3raLZ+i/nMuZlNYO8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9" zoomScaleNormal="59"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24" t="s">
        <v>559</v>
      </c>
      <c r="D34" s="1224"/>
      <c r="E34" s="1225"/>
      <c r="F34" s="32">
        <v>17.940000000000001</v>
      </c>
      <c r="G34" s="33">
        <v>6.46</v>
      </c>
      <c r="H34" s="33">
        <v>24.21</v>
      </c>
      <c r="I34" s="33">
        <v>35.090000000000003</v>
      </c>
      <c r="J34" s="34">
        <v>6.77</v>
      </c>
      <c r="K34" s="22"/>
      <c r="L34" s="22"/>
      <c r="M34" s="22"/>
      <c r="N34" s="22"/>
      <c r="O34" s="22"/>
      <c r="P34" s="22"/>
    </row>
    <row r="35" spans="1:16" ht="39" customHeight="1" x14ac:dyDescent="0.15">
      <c r="A35" s="22"/>
      <c r="B35" s="35"/>
      <c r="C35" s="1218" t="s">
        <v>560</v>
      </c>
      <c r="D35" s="1219"/>
      <c r="E35" s="1220"/>
      <c r="F35" s="36">
        <v>1.33</v>
      </c>
      <c r="G35" s="37">
        <v>1.32</v>
      </c>
      <c r="H35" s="37">
        <v>0.69</v>
      </c>
      <c r="I35" s="37">
        <v>0.88</v>
      </c>
      <c r="J35" s="38">
        <v>0.82</v>
      </c>
      <c r="K35" s="22"/>
      <c r="L35" s="22"/>
      <c r="M35" s="22"/>
      <c r="N35" s="22"/>
      <c r="O35" s="22"/>
      <c r="P35" s="22"/>
    </row>
    <row r="36" spans="1:16" ht="39" customHeight="1" x14ac:dyDescent="0.15">
      <c r="A36" s="22"/>
      <c r="B36" s="35"/>
      <c r="C36" s="1218" t="s">
        <v>561</v>
      </c>
      <c r="D36" s="1219"/>
      <c r="E36" s="1220"/>
      <c r="F36" s="36">
        <v>0.59</v>
      </c>
      <c r="G36" s="37">
        <v>0.05</v>
      </c>
      <c r="H36" s="37">
        <v>0.09</v>
      </c>
      <c r="I36" s="37">
        <v>7.0000000000000007E-2</v>
      </c>
      <c r="J36" s="38">
        <v>0.46</v>
      </c>
      <c r="K36" s="22"/>
      <c r="L36" s="22"/>
      <c r="M36" s="22"/>
      <c r="N36" s="22"/>
      <c r="O36" s="22"/>
      <c r="P36" s="22"/>
    </row>
    <row r="37" spans="1:16" ht="39" customHeight="1" x14ac:dyDescent="0.15">
      <c r="A37" s="22"/>
      <c r="B37" s="35"/>
      <c r="C37" s="1218" t="s">
        <v>562</v>
      </c>
      <c r="D37" s="1219"/>
      <c r="E37" s="1220"/>
      <c r="F37" s="36">
        <v>0.06</v>
      </c>
      <c r="G37" s="37">
        <v>0.02</v>
      </c>
      <c r="H37" s="37">
        <v>0.43</v>
      </c>
      <c r="I37" s="37">
        <v>1.01</v>
      </c>
      <c r="J37" s="38">
        <v>0.22</v>
      </c>
      <c r="K37" s="22"/>
      <c r="L37" s="22"/>
      <c r="M37" s="22"/>
      <c r="N37" s="22"/>
      <c r="O37" s="22"/>
      <c r="P37" s="22"/>
    </row>
    <row r="38" spans="1:16" ht="39" customHeight="1" x14ac:dyDescent="0.15">
      <c r="A38" s="22"/>
      <c r="B38" s="35"/>
      <c r="C38" s="1218" t="s">
        <v>563</v>
      </c>
      <c r="D38" s="1219"/>
      <c r="E38" s="1220"/>
      <c r="F38" s="36">
        <v>0.15</v>
      </c>
      <c r="G38" s="37">
        <v>0.36</v>
      </c>
      <c r="H38" s="37">
        <v>0.01</v>
      </c>
      <c r="I38" s="37">
        <v>0.02</v>
      </c>
      <c r="J38" s="38">
        <v>0.13</v>
      </c>
      <c r="K38" s="22"/>
      <c r="L38" s="22"/>
      <c r="M38" s="22"/>
      <c r="N38" s="22"/>
      <c r="O38" s="22"/>
      <c r="P38" s="22"/>
    </row>
    <row r="39" spans="1:16" ht="39" customHeight="1" x14ac:dyDescent="0.15">
      <c r="A39" s="22"/>
      <c r="B39" s="35"/>
      <c r="C39" s="1218" t="s">
        <v>564</v>
      </c>
      <c r="D39" s="1219"/>
      <c r="E39" s="1220"/>
      <c r="F39" s="36">
        <v>0.25</v>
      </c>
      <c r="G39" s="37">
        <v>1.35</v>
      </c>
      <c r="H39" s="37">
        <v>0.06</v>
      </c>
      <c r="I39" s="37">
        <v>0.89</v>
      </c>
      <c r="J39" s="38">
        <v>0.1</v>
      </c>
      <c r="K39" s="22"/>
      <c r="L39" s="22"/>
      <c r="M39" s="22"/>
      <c r="N39" s="22"/>
      <c r="O39" s="22"/>
      <c r="P39" s="22"/>
    </row>
    <row r="40" spans="1:16" ht="39" customHeight="1" x14ac:dyDescent="0.15">
      <c r="A40" s="22"/>
      <c r="B40" s="35"/>
      <c r="C40" s="1218" t="s">
        <v>565</v>
      </c>
      <c r="D40" s="1219"/>
      <c r="E40" s="1220"/>
      <c r="F40" s="36">
        <v>0.21</v>
      </c>
      <c r="G40" s="37">
        <v>0.13</v>
      </c>
      <c r="H40" s="37">
        <v>0.04</v>
      </c>
      <c r="I40" s="37">
        <v>0.04</v>
      </c>
      <c r="J40" s="38">
        <v>0.02</v>
      </c>
      <c r="K40" s="22"/>
      <c r="L40" s="22"/>
      <c r="M40" s="22"/>
      <c r="N40" s="22"/>
      <c r="O40" s="22"/>
      <c r="P40" s="22"/>
    </row>
    <row r="41" spans="1:16" ht="39" customHeight="1" x14ac:dyDescent="0.15">
      <c r="A41" s="22"/>
      <c r="B41" s="35"/>
      <c r="C41" s="1218" t="s">
        <v>566</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567</v>
      </c>
      <c r="D42" s="1219"/>
      <c r="E42" s="1220"/>
      <c r="F42" s="36" t="s">
        <v>509</v>
      </c>
      <c r="G42" s="37" t="s">
        <v>509</v>
      </c>
      <c r="H42" s="37" t="s">
        <v>509</v>
      </c>
      <c r="I42" s="37" t="s">
        <v>509</v>
      </c>
      <c r="J42" s="38" t="s">
        <v>509</v>
      </c>
      <c r="K42" s="22"/>
      <c r="L42" s="22"/>
      <c r="M42" s="22"/>
      <c r="N42" s="22"/>
      <c r="O42" s="22"/>
      <c r="P42" s="22"/>
    </row>
    <row r="43" spans="1:16" ht="39" customHeight="1" thickBot="1" x14ac:dyDescent="0.2">
      <c r="A43" s="22"/>
      <c r="B43" s="40"/>
      <c r="C43" s="1221" t="s">
        <v>568</v>
      </c>
      <c r="D43" s="1222"/>
      <c r="E43" s="1223"/>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ssZUi9t+FA6sAJtIYI+p0VBx3dRGf5KwOYTOL8F6CyMRh9XEe02N+lUUlR0tj41aiiYnSEENp1jh0FlwQ0wrg==" saltValue="zkuIFuZqJhCoUJSvQ76E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6" zoomScaleNormal="6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353</v>
      </c>
      <c r="L45" s="60">
        <v>346</v>
      </c>
      <c r="M45" s="60">
        <v>325</v>
      </c>
      <c r="N45" s="60">
        <v>277</v>
      </c>
      <c r="O45" s="61">
        <v>276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509</v>
      </c>
      <c r="L46" s="64" t="s">
        <v>509</v>
      </c>
      <c r="M46" s="64" t="s">
        <v>509</v>
      </c>
      <c r="N46" s="64" t="s">
        <v>509</v>
      </c>
      <c r="O46" s="65" t="s">
        <v>509</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509</v>
      </c>
      <c r="L47" s="64" t="s">
        <v>509</v>
      </c>
      <c r="M47" s="64" t="s">
        <v>509</v>
      </c>
      <c r="N47" s="64" t="s">
        <v>509</v>
      </c>
      <c r="O47" s="65" t="s">
        <v>509</v>
      </c>
      <c r="P47" s="48"/>
      <c r="Q47" s="48"/>
      <c r="R47" s="48"/>
      <c r="S47" s="48"/>
      <c r="T47" s="48"/>
      <c r="U47" s="48"/>
    </row>
    <row r="48" spans="1:21" ht="30.75" customHeight="1" x14ac:dyDescent="0.15">
      <c r="A48" s="48"/>
      <c r="B48" s="1236"/>
      <c r="C48" s="1237"/>
      <c r="D48" s="62"/>
      <c r="E48" s="1228" t="s">
        <v>15</v>
      </c>
      <c r="F48" s="1228"/>
      <c r="G48" s="1228"/>
      <c r="H48" s="1228"/>
      <c r="I48" s="1228"/>
      <c r="J48" s="1229"/>
      <c r="K48" s="63">
        <v>27</v>
      </c>
      <c r="L48" s="64">
        <v>20</v>
      </c>
      <c r="M48" s="64">
        <v>24</v>
      </c>
      <c r="N48" s="64">
        <v>24</v>
      </c>
      <c r="O48" s="65">
        <v>13</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509</v>
      </c>
      <c r="L49" s="64" t="s">
        <v>509</v>
      </c>
      <c r="M49" s="64" t="s">
        <v>509</v>
      </c>
      <c r="N49" s="64">
        <v>1</v>
      </c>
      <c r="O49" s="65">
        <v>9</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509</v>
      </c>
      <c r="L50" s="64" t="s">
        <v>509</v>
      </c>
      <c r="M50" s="64" t="s">
        <v>509</v>
      </c>
      <c r="N50" s="64" t="s">
        <v>509</v>
      </c>
      <c r="O50" s="65" t="s">
        <v>509</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t="s">
        <v>509</v>
      </c>
      <c r="M51" s="64" t="s">
        <v>509</v>
      </c>
      <c r="N51" s="64" t="s">
        <v>509</v>
      </c>
      <c r="O51" s="65" t="s">
        <v>509</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295</v>
      </c>
      <c r="L52" s="64">
        <v>291</v>
      </c>
      <c r="M52" s="64">
        <v>280</v>
      </c>
      <c r="N52" s="64">
        <v>247</v>
      </c>
      <c r="O52" s="65">
        <v>234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85</v>
      </c>
      <c r="L53" s="69">
        <v>75</v>
      </c>
      <c r="M53" s="69">
        <v>69</v>
      </c>
      <c r="N53" s="69">
        <v>55</v>
      </c>
      <c r="O53" s="70">
        <v>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37Snb5CT9oUdVsa9slrRNsNcrli/ZEOsFP/GYxfGM+90YgU4D520nzUi9eM42rGQMIGXOzug258jgDRadcxpA==" saltValue="/TJiTgIG/C+g5zqD/c75b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552</v>
      </c>
      <c r="J40" s="79" t="s">
        <v>553</v>
      </c>
      <c r="K40" s="79" t="s">
        <v>554</v>
      </c>
      <c r="L40" s="79" t="s">
        <v>555</v>
      </c>
      <c r="M40" s="80" t="s">
        <v>556</v>
      </c>
    </row>
    <row r="41" spans="2:13" ht="27.75" customHeight="1" x14ac:dyDescent="0.15">
      <c r="B41" s="1242" t="s">
        <v>24</v>
      </c>
      <c r="C41" s="1243"/>
      <c r="D41" s="81"/>
      <c r="E41" s="1248" t="s">
        <v>25</v>
      </c>
      <c r="F41" s="1248"/>
      <c r="G41" s="1248"/>
      <c r="H41" s="1249"/>
      <c r="I41" s="82">
        <v>2349</v>
      </c>
      <c r="J41" s="83">
        <v>2379</v>
      </c>
      <c r="K41" s="83">
        <v>2529</v>
      </c>
      <c r="L41" s="83">
        <v>2465</v>
      </c>
      <c r="M41" s="84">
        <v>2368</v>
      </c>
    </row>
    <row r="42" spans="2:13" ht="27.75" customHeight="1" x14ac:dyDescent="0.15">
      <c r="B42" s="1244"/>
      <c r="C42" s="1245"/>
      <c r="D42" s="85"/>
      <c r="E42" s="1250" t="s">
        <v>26</v>
      </c>
      <c r="F42" s="1250"/>
      <c r="G42" s="1250"/>
      <c r="H42" s="1251"/>
      <c r="I42" s="86">
        <v>179</v>
      </c>
      <c r="J42" s="87" t="s">
        <v>509</v>
      </c>
      <c r="K42" s="87">
        <v>48</v>
      </c>
      <c r="L42" s="87">
        <v>28</v>
      </c>
      <c r="M42" s="88" t="s">
        <v>509</v>
      </c>
    </row>
    <row r="43" spans="2:13" ht="27.75" customHeight="1" x14ac:dyDescent="0.15">
      <c r="B43" s="1244"/>
      <c r="C43" s="1245"/>
      <c r="D43" s="85"/>
      <c r="E43" s="1250" t="s">
        <v>27</v>
      </c>
      <c r="F43" s="1250"/>
      <c r="G43" s="1250"/>
      <c r="H43" s="1251"/>
      <c r="I43" s="86">
        <v>183</v>
      </c>
      <c r="J43" s="87">
        <v>173</v>
      </c>
      <c r="K43" s="87">
        <v>149</v>
      </c>
      <c r="L43" s="87">
        <v>125</v>
      </c>
      <c r="M43" s="88">
        <v>144</v>
      </c>
    </row>
    <row r="44" spans="2:13" ht="27.75" customHeight="1" x14ac:dyDescent="0.15">
      <c r="B44" s="1244"/>
      <c r="C44" s="1245"/>
      <c r="D44" s="85"/>
      <c r="E44" s="1250" t="s">
        <v>28</v>
      </c>
      <c r="F44" s="1250"/>
      <c r="G44" s="1250"/>
      <c r="H44" s="1251"/>
      <c r="I44" s="86">
        <v>1</v>
      </c>
      <c r="J44" s="87">
        <v>39</v>
      </c>
      <c r="K44" s="87">
        <v>120</v>
      </c>
      <c r="L44" s="87">
        <v>213</v>
      </c>
      <c r="M44" s="88">
        <v>225</v>
      </c>
    </row>
    <row r="45" spans="2:13" ht="27.75" customHeight="1" x14ac:dyDescent="0.15">
      <c r="B45" s="1244"/>
      <c r="C45" s="1245"/>
      <c r="D45" s="85"/>
      <c r="E45" s="1250" t="s">
        <v>29</v>
      </c>
      <c r="F45" s="1250"/>
      <c r="G45" s="1250"/>
      <c r="H45" s="1251"/>
      <c r="I45" s="86">
        <v>293</v>
      </c>
      <c r="J45" s="87">
        <v>317</v>
      </c>
      <c r="K45" s="87">
        <v>313</v>
      </c>
      <c r="L45" s="87">
        <v>283</v>
      </c>
      <c r="M45" s="88">
        <v>280</v>
      </c>
    </row>
    <row r="46" spans="2:13" ht="27.75" customHeight="1" x14ac:dyDescent="0.15">
      <c r="B46" s="1244"/>
      <c r="C46" s="1245"/>
      <c r="D46" s="89"/>
      <c r="E46" s="1250" t="s">
        <v>30</v>
      </c>
      <c r="F46" s="1250"/>
      <c r="G46" s="1250"/>
      <c r="H46" s="1251"/>
      <c r="I46" s="86" t="s">
        <v>509</v>
      </c>
      <c r="J46" s="87" t="s">
        <v>509</v>
      </c>
      <c r="K46" s="87" t="s">
        <v>509</v>
      </c>
      <c r="L46" s="87" t="s">
        <v>509</v>
      </c>
      <c r="M46" s="88" t="s">
        <v>509</v>
      </c>
    </row>
    <row r="47" spans="2:13" ht="27.75" customHeight="1" x14ac:dyDescent="0.15">
      <c r="B47" s="1244"/>
      <c r="C47" s="1245"/>
      <c r="D47" s="90"/>
      <c r="E47" s="1252" t="s">
        <v>31</v>
      </c>
      <c r="F47" s="1253"/>
      <c r="G47" s="1253"/>
      <c r="H47" s="1254"/>
      <c r="I47" s="86" t="s">
        <v>509</v>
      </c>
      <c r="J47" s="87" t="s">
        <v>509</v>
      </c>
      <c r="K47" s="87" t="s">
        <v>509</v>
      </c>
      <c r="L47" s="87" t="s">
        <v>509</v>
      </c>
      <c r="M47" s="88" t="s">
        <v>509</v>
      </c>
    </row>
    <row r="48" spans="2:13" ht="27.75" customHeight="1" x14ac:dyDescent="0.15">
      <c r="B48" s="1244"/>
      <c r="C48" s="1245"/>
      <c r="D48" s="85"/>
      <c r="E48" s="1250" t="s">
        <v>32</v>
      </c>
      <c r="F48" s="1250"/>
      <c r="G48" s="1250"/>
      <c r="H48" s="1251"/>
      <c r="I48" s="86" t="s">
        <v>509</v>
      </c>
      <c r="J48" s="87" t="s">
        <v>509</v>
      </c>
      <c r="K48" s="87" t="s">
        <v>509</v>
      </c>
      <c r="L48" s="87" t="s">
        <v>509</v>
      </c>
      <c r="M48" s="88" t="s">
        <v>509</v>
      </c>
    </row>
    <row r="49" spans="2:13" ht="27.75" customHeight="1" x14ac:dyDescent="0.15">
      <c r="B49" s="1246"/>
      <c r="C49" s="1247"/>
      <c r="D49" s="85"/>
      <c r="E49" s="1250" t="s">
        <v>33</v>
      </c>
      <c r="F49" s="1250"/>
      <c r="G49" s="1250"/>
      <c r="H49" s="1251"/>
      <c r="I49" s="86" t="s">
        <v>509</v>
      </c>
      <c r="J49" s="87" t="s">
        <v>509</v>
      </c>
      <c r="K49" s="87" t="s">
        <v>509</v>
      </c>
      <c r="L49" s="87" t="s">
        <v>509</v>
      </c>
      <c r="M49" s="88" t="s">
        <v>509</v>
      </c>
    </row>
    <row r="50" spans="2:13" ht="27.75" customHeight="1" x14ac:dyDescent="0.15">
      <c r="B50" s="1255" t="s">
        <v>34</v>
      </c>
      <c r="C50" s="1256"/>
      <c r="D50" s="91"/>
      <c r="E50" s="1250" t="s">
        <v>35</v>
      </c>
      <c r="F50" s="1250"/>
      <c r="G50" s="1250"/>
      <c r="H50" s="1251"/>
      <c r="I50" s="86">
        <v>836</v>
      </c>
      <c r="J50" s="87">
        <v>836</v>
      </c>
      <c r="K50" s="87">
        <v>837</v>
      </c>
      <c r="L50" s="87">
        <v>837</v>
      </c>
      <c r="M50" s="88">
        <v>1037</v>
      </c>
    </row>
    <row r="51" spans="2:13" ht="27.75" customHeight="1" x14ac:dyDescent="0.15">
      <c r="B51" s="1244"/>
      <c r="C51" s="1245"/>
      <c r="D51" s="85"/>
      <c r="E51" s="1250" t="s">
        <v>36</v>
      </c>
      <c r="F51" s="1250"/>
      <c r="G51" s="1250"/>
      <c r="H51" s="1251"/>
      <c r="I51" s="86">
        <v>43</v>
      </c>
      <c r="J51" s="87">
        <v>34</v>
      </c>
      <c r="K51" s="87">
        <v>30</v>
      </c>
      <c r="L51" s="87">
        <v>28</v>
      </c>
      <c r="M51" s="88">
        <v>22</v>
      </c>
    </row>
    <row r="52" spans="2:13" ht="27.75" customHeight="1" x14ac:dyDescent="0.15">
      <c r="B52" s="1246"/>
      <c r="C52" s="1247"/>
      <c r="D52" s="85"/>
      <c r="E52" s="1250" t="s">
        <v>37</v>
      </c>
      <c r="F52" s="1250"/>
      <c r="G52" s="1250"/>
      <c r="H52" s="1251"/>
      <c r="I52" s="86">
        <v>1923</v>
      </c>
      <c r="J52" s="87">
        <v>1931</v>
      </c>
      <c r="K52" s="87">
        <v>2062</v>
      </c>
      <c r="L52" s="87">
        <v>2076</v>
      </c>
      <c r="M52" s="88">
        <v>1972</v>
      </c>
    </row>
    <row r="53" spans="2:13" ht="27.75" customHeight="1" thickBot="1" x14ac:dyDescent="0.2">
      <c r="B53" s="1257" t="s">
        <v>38</v>
      </c>
      <c r="C53" s="1258"/>
      <c r="D53" s="92"/>
      <c r="E53" s="1259" t="s">
        <v>39</v>
      </c>
      <c r="F53" s="1259"/>
      <c r="G53" s="1259"/>
      <c r="H53" s="1260"/>
      <c r="I53" s="93">
        <v>205</v>
      </c>
      <c r="J53" s="94">
        <v>107</v>
      </c>
      <c r="K53" s="94">
        <v>230</v>
      </c>
      <c r="L53" s="94">
        <v>173</v>
      </c>
      <c r="M53" s="95">
        <v>-13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yKWmueuN01ubY7P5Cx0vmWoUN2a69dupEMgMB8rtB/zMUdAjOuM368MGD5XaA8B9dUgwcmfeNfzIf3C86o20w==" saltValue="PkEeZhe6gRxEoJU0jF+g1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554</v>
      </c>
      <c r="G54" s="104" t="s">
        <v>555</v>
      </c>
      <c r="H54" s="105" t="s">
        <v>556</v>
      </c>
    </row>
    <row r="55" spans="2:8" ht="52.5" customHeight="1" x14ac:dyDescent="0.15">
      <c r="B55" s="106"/>
      <c r="C55" s="1269" t="s">
        <v>42</v>
      </c>
      <c r="D55" s="1269"/>
      <c r="E55" s="1270"/>
      <c r="F55" s="107">
        <v>672</v>
      </c>
      <c r="G55" s="107">
        <v>672</v>
      </c>
      <c r="H55" s="108">
        <v>872</v>
      </c>
    </row>
    <row r="56" spans="2:8" ht="52.5" customHeight="1" x14ac:dyDescent="0.15">
      <c r="B56" s="109"/>
      <c r="C56" s="1271" t="s">
        <v>43</v>
      </c>
      <c r="D56" s="1271"/>
      <c r="E56" s="1272"/>
      <c r="F56" s="110">
        <v>165</v>
      </c>
      <c r="G56" s="110">
        <v>165</v>
      </c>
      <c r="H56" s="111">
        <v>165</v>
      </c>
    </row>
    <row r="57" spans="2:8" ht="53.25" customHeight="1" x14ac:dyDescent="0.15">
      <c r="B57" s="109"/>
      <c r="C57" s="1273" t="s">
        <v>44</v>
      </c>
      <c r="D57" s="1273"/>
      <c r="E57" s="1274"/>
      <c r="F57" s="112">
        <v>105</v>
      </c>
      <c r="G57" s="112">
        <v>105</v>
      </c>
      <c r="H57" s="113">
        <v>108</v>
      </c>
    </row>
    <row r="58" spans="2:8" ht="45.75" customHeight="1" x14ac:dyDescent="0.15">
      <c r="B58" s="114"/>
      <c r="C58" s="1261" t="s">
        <v>577</v>
      </c>
      <c r="D58" s="1262"/>
      <c r="E58" s="1263"/>
      <c r="F58" s="115">
        <v>84</v>
      </c>
      <c r="G58" s="115">
        <v>84</v>
      </c>
      <c r="H58" s="116">
        <v>84</v>
      </c>
    </row>
    <row r="59" spans="2:8" ht="45.75" customHeight="1" x14ac:dyDescent="0.15">
      <c r="B59" s="114"/>
      <c r="C59" s="1261" t="s">
        <v>578</v>
      </c>
      <c r="D59" s="1262"/>
      <c r="E59" s="1263"/>
      <c r="F59" s="115">
        <v>14</v>
      </c>
      <c r="G59" s="115">
        <v>14</v>
      </c>
      <c r="H59" s="116">
        <v>17</v>
      </c>
    </row>
    <row r="60" spans="2:8" ht="45.75" customHeight="1" x14ac:dyDescent="0.15">
      <c r="B60" s="114"/>
      <c r="C60" s="1261" t="s">
        <v>579</v>
      </c>
      <c r="D60" s="1262"/>
      <c r="E60" s="1263"/>
      <c r="F60" s="115">
        <v>7</v>
      </c>
      <c r="G60" s="115">
        <v>7</v>
      </c>
      <c r="H60" s="116">
        <v>7</v>
      </c>
    </row>
    <row r="61" spans="2:8" ht="45.75" customHeight="1" x14ac:dyDescent="0.15">
      <c r="B61" s="114"/>
      <c r="C61" s="1261"/>
      <c r="D61" s="1262"/>
      <c r="E61" s="1263"/>
      <c r="F61" s="115"/>
      <c r="G61" s="115"/>
      <c r="H61" s="116"/>
    </row>
    <row r="62" spans="2:8" ht="45.75" customHeight="1" thickBot="1" x14ac:dyDescent="0.2">
      <c r="B62" s="117"/>
      <c r="C62" s="1264"/>
      <c r="D62" s="1265"/>
      <c r="E62" s="1266"/>
      <c r="F62" s="118"/>
      <c r="G62" s="118"/>
      <c r="H62" s="119"/>
    </row>
    <row r="63" spans="2:8" ht="52.5" customHeight="1" thickBot="1" x14ac:dyDescent="0.2">
      <c r="B63" s="120"/>
      <c r="C63" s="1267" t="s">
        <v>45</v>
      </c>
      <c r="D63" s="1267"/>
      <c r="E63" s="1268"/>
      <c r="F63" s="121">
        <v>942</v>
      </c>
      <c r="G63" s="121">
        <v>942</v>
      </c>
      <c r="H63" s="122">
        <v>1145</v>
      </c>
    </row>
    <row r="64" spans="2:8" ht="15" customHeight="1" x14ac:dyDescent="0.15"/>
    <row r="65" ht="0" hidden="1" customHeight="1" x14ac:dyDescent="0.15"/>
    <row r="66" ht="0" hidden="1" customHeight="1" x14ac:dyDescent="0.15"/>
  </sheetData>
  <sheetProtection algorithmName="SHA-512" hashValue="Fpa3yd9vHwO33kvmkIo4g0VFfLDutbDl7T83tEROf8AR/XmWtLJhq0/c/+ylOfA4wjjWxFwuFWosbr6qzWVgdg==" saltValue="T5KO7NAJwDLE/wlQ4cEn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8"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583</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584</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552</v>
      </c>
      <c r="BQ50" s="1288"/>
      <c r="BR50" s="1288"/>
      <c r="BS50" s="1288"/>
      <c r="BT50" s="1288"/>
      <c r="BU50" s="1288"/>
      <c r="BV50" s="1288"/>
      <c r="BW50" s="1288"/>
      <c r="BX50" s="1288" t="s">
        <v>553</v>
      </c>
      <c r="BY50" s="1288"/>
      <c r="BZ50" s="1288"/>
      <c r="CA50" s="1288"/>
      <c r="CB50" s="1288"/>
      <c r="CC50" s="1288"/>
      <c r="CD50" s="1288"/>
      <c r="CE50" s="1288"/>
      <c r="CF50" s="1288" t="s">
        <v>554</v>
      </c>
      <c r="CG50" s="1288"/>
      <c r="CH50" s="1288"/>
      <c r="CI50" s="1288"/>
      <c r="CJ50" s="1288"/>
      <c r="CK50" s="1288"/>
      <c r="CL50" s="1288"/>
      <c r="CM50" s="1288"/>
      <c r="CN50" s="1288" t="s">
        <v>555</v>
      </c>
      <c r="CO50" s="1288"/>
      <c r="CP50" s="1288"/>
      <c r="CQ50" s="1288"/>
      <c r="CR50" s="1288"/>
      <c r="CS50" s="1288"/>
      <c r="CT50" s="1288"/>
      <c r="CU50" s="1288"/>
      <c r="CV50" s="1288" t="s">
        <v>556</v>
      </c>
      <c r="CW50" s="1288"/>
      <c r="CX50" s="1288"/>
      <c r="CY50" s="1288"/>
      <c r="CZ50" s="1288"/>
      <c r="DA50" s="1288"/>
      <c r="DB50" s="1288"/>
      <c r="DC50" s="1288"/>
    </row>
    <row r="51" spans="1:109" ht="13.5" customHeight="1" x14ac:dyDescent="0.15">
      <c r="B51" s="374"/>
      <c r="G51" s="1295"/>
      <c r="H51" s="1295"/>
      <c r="I51" s="1293"/>
      <c r="J51" s="1293"/>
      <c r="K51" s="1291"/>
      <c r="L51" s="1291"/>
      <c r="M51" s="1291"/>
      <c r="N51" s="1291"/>
      <c r="AM51" s="383"/>
      <c r="AN51" s="1292" t="s">
        <v>585</v>
      </c>
      <c r="AO51" s="1292"/>
      <c r="AP51" s="1292"/>
      <c r="AQ51" s="1292"/>
      <c r="AR51" s="1292"/>
      <c r="AS51" s="1292"/>
      <c r="AT51" s="1292"/>
      <c r="AU51" s="1292"/>
      <c r="AV51" s="1292"/>
      <c r="AW51" s="1292"/>
      <c r="AX51" s="1292"/>
      <c r="AY51" s="1292"/>
      <c r="AZ51" s="1292"/>
      <c r="BA51" s="1292"/>
      <c r="BB51" s="1292" t="s">
        <v>586</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89"/>
      <c r="CG51" s="1290"/>
      <c r="CH51" s="1290"/>
      <c r="CI51" s="1290"/>
      <c r="CJ51" s="1290"/>
      <c r="CK51" s="1290"/>
      <c r="CL51" s="1290"/>
      <c r="CM51" s="1290"/>
      <c r="CN51" s="1290">
        <v>25.4</v>
      </c>
      <c r="CO51" s="1290"/>
      <c r="CP51" s="1290"/>
      <c r="CQ51" s="1290"/>
      <c r="CR51" s="1290"/>
      <c r="CS51" s="1290"/>
      <c r="CT51" s="1290"/>
      <c r="CU51" s="1290"/>
      <c r="CV51" s="1289"/>
      <c r="CW51" s="1290"/>
      <c r="CX51" s="1290"/>
      <c r="CY51" s="1290"/>
      <c r="CZ51" s="1290"/>
      <c r="DA51" s="1290"/>
      <c r="DB51" s="1290"/>
      <c r="DC51" s="1290"/>
    </row>
    <row r="52" spans="1:109" x14ac:dyDescent="0.15">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587</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89"/>
      <c r="CG53" s="1290"/>
      <c r="CH53" s="1290"/>
      <c r="CI53" s="1290"/>
      <c r="CJ53" s="1290"/>
      <c r="CK53" s="1290"/>
      <c r="CL53" s="1290"/>
      <c r="CM53" s="1290"/>
      <c r="CN53" s="1290">
        <v>68.400000000000006</v>
      </c>
      <c r="CO53" s="1290"/>
      <c r="CP53" s="1290"/>
      <c r="CQ53" s="1290"/>
      <c r="CR53" s="1290"/>
      <c r="CS53" s="1290"/>
      <c r="CT53" s="1290"/>
      <c r="CU53" s="1290"/>
      <c r="CV53" s="1289"/>
      <c r="CW53" s="1290"/>
      <c r="CX53" s="1290"/>
      <c r="CY53" s="1290"/>
      <c r="CZ53" s="1290"/>
      <c r="DA53" s="1290"/>
      <c r="DB53" s="1290"/>
      <c r="DC53" s="1290"/>
    </row>
    <row r="54" spans="1:109" x14ac:dyDescent="0.15">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4"/>
      <c r="H55" s="1284"/>
      <c r="I55" s="1284"/>
      <c r="J55" s="1284"/>
      <c r="K55" s="1291"/>
      <c r="L55" s="1291"/>
      <c r="M55" s="1291"/>
      <c r="N55" s="1291"/>
      <c r="AN55" s="1288" t="s">
        <v>588</v>
      </c>
      <c r="AO55" s="1288"/>
      <c r="AP55" s="1288"/>
      <c r="AQ55" s="1288"/>
      <c r="AR55" s="1288"/>
      <c r="AS55" s="1288"/>
      <c r="AT55" s="1288"/>
      <c r="AU55" s="1288"/>
      <c r="AV55" s="1288"/>
      <c r="AW55" s="1288"/>
      <c r="AX55" s="1288"/>
      <c r="AY55" s="1288"/>
      <c r="AZ55" s="1288"/>
      <c r="BA55" s="1288"/>
      <c r="BB55" s="1292" t="s">
        <v>589</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89"/>
      <c r="CG55" s="1290"/>
      <c r="CH55" s="1290"/>
      <c r="CI55" s="1290"/>
      <c r="CJ55" s="1290"/>
      <c r="CK55" s="1290"/>
      <c r="CL55" s="1290"/>
      <c r="CM55" s="1290"/>
      <c r="CN55" s="1290">
        <v>0</v>
      </c>
      <c r="CO55" s="1290"/>
      <c r="CP55" s="1290"/>
      <c r="CQ55" s="1290"/>
      <c r="CR55" s="1290"/>
      <c r="CS55" s="1290"/>
      <c r="CT55" s="1290"/>
      <c r="CU55" s="1290"/>
      <c r="CV55" s="1289"/>
      <c r="CW55" s="1290"/>
      <c r="CX55" s="1290"/>
      <c r="CY55" s="1290"/>
      <c r="CZ55" s="1290"/>
      <c r="DA55" s="1290"/>
      <c r="DB55" s="1290"/>
      <c r="DC55" s="1290"/>
    </row>
    <row r="56" spans="1:109" x14ac:dyDescent="0.15">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587</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89"/>
      <c r="CG57" s="1290"/>
      <c r="CH57" s="1290"/>
      <c r="CI57" s="1290"/>
      <c r="CJ57" s="1290"/>
      <c r="CK57" s="1290"/>
      <c r="CL57" s="1290"/>
      <c r="CM57" s="1290"/>
      <c r="CN57" s="1290">
        <v>57.9</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x14ac:dyDescent="0.15">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590</v>
      </c>
    </row>
    <row r="64" spans="1:109" x14ac:dyDescent="0.15">
      <c r="B64" s="374"/>
      <c r="G64" s="381"/>
      <c r="I64" s="394"/>
      <c r="J64" s="394"/>
      <c r="K64" s="394"/>
      <c r="L64" s="394"/>
      <c r="M64" s="394"/>
      <c r="N64" s="395"/>
      <c r="AM64" s="381"/>
      <c r="AN64" s="381" t="s">
        <v>582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591</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584</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552</v>
      </c>
      <c r="BQ72" s="1288"/>
      <c r="BR72" s="1288"/>
      <c r="BS72" s="1288"/>
      <c r="BT72" s="1288"/>
      <c r="BU72" s="1288"/>
      <c r="BV72" s="1288"/>
      <c r="BW72" s="1288"/>
      <c r="BX72" s="1288" t="s">
        <v>553</v>
      </c>
      <c r="BY72" s="1288"/>
      <c r="BZ72" s="1288"/>
      <c r="CA72" s="1288"/>
      <c r="CB72" s="1288"/>
      <c r="CC72" s="1288"/>
      <c r="CD72" s="1288"/>
      <c r="CE72" s="1288"/>
      <c r="CF72" s="1288" t="s">
        <v>554</v>
      </c>
      <c r="CG72" s="1288"/>
      <c r="CH72" s="1288"/>
      <c r="CI72" s="1288"/>
      <c r="CJ72" s="1288"/>
      <c r="CK72" s="1288"/>
      <c r="CL72" s="1288"/>
      <c r="CM72" s="1288"/>
      <c r="CN72" s="1288" t="s">
        <v>555</v>
      </c>
      <c r="CO72" s="1288"/>
      <c r="CP72" s="1288"/>
      <c r="CQ72" s="1288"/>
      <c r="CR72" s="1288"/>
      <c r="CS72" s="1288"/>
      <c r="CT72" s="1288"/>
      <c r="CU72" s="1288"/>
      <c r="CV72" s="1288" t="s">
        <v>556</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2" t="s">
        <v>585</v>
      </c>
      <c r="AO73" s="1292"/>
      <c r="AP73" s="1292"/>
      <c r="AQ73" s="1292"/>
      <c r="AR73" s="1292"/>
      <c r="AS73" s="1292"/>
      <c r="AT73" s="1292"/>
      <c r="AU73" s="1292"/>
      <c r="AV73" s="1292"/>
      <c r="AW73" s="1292"/>
      <c r="AX73" s="1292"/>
      <c r="AY73" s="1292"/>
      <c r="AZ73" s="1292"/>
      <c r="BA73" s="1292"/>
      <c r="BB73" s="1292" t="s">
        <v>589</v>
      </c>
      <c r="BC73" s="1292"/>
      <c r="BD73" s="1292"/>
      <c r="BE73" s="1292"/>
      <c r="BF73" s="1292"/>
      <c r="BG73" s="1292"/>
      <c r="BH73" s="1292"/>
      <c r="BI73" s="1292"/>
      <c r="BJ73" s="1292"/>
      <c r="BK73" s="1292"/>
      <c r="BL73" s="1292"/>
      <c r="BM73" s="1292"/>
      <c r="BN73" s="1292"/>
      <c r="BO73" s="1292"/>
      <c r="BP73" s="1290">
        <v>23.4</v>
      </c>
      <c r="BQ73" s="1290"/>
      <c r="BR73" s="1290"/>
      <c r="BS73" s="1290"/>
      <c r="BT73" s="1290"/>
      <c r="BU73" s="1290"/>
      <c r="BV73" s="1290"/>
      <c r="BW73" s="1290"/>
      <c r="BX73" s="1290">
        <v>15.4</v>
      </c>
      <c r="BY73" s="1290"/>
      <c r="BZ73" s="1290"/>
      <c r="CA73" s="1290"/>
      <c r="CB73" s="1290"/>
      <c r="CC73" s="1290"/>
      <c r="CD73" s="1290"/>
      <c r="CE73" s="1290"/>
      <c r="CF73" s="1290">
        <v>30.9</v>
      </c>
      <c r="CG73" s="1290"/>
      <c r="CH73" s="1290"/>
      <c r="CI73" s="1290"/>
      <c r="CJ73" s="1290"/>
      <c r="CK73" s="1290"/>
      <c r="CL73" s="1290"/>
      <c r="CM73" s="1290"/>
      <c r="CN73" s="1290">
        <v>25.4</v>
      </c>
      <c r="CO73" s="1290"/>
      <c r="CP73" s="1290"/>
      <c r="CQ73" s="1290"/>
      <c r="CR73" s="1290"/>
      <c r="CS73" s="1290"/>
      <c r="CT73" s="1290"/>
      <c r="CU73" s="1290"/>
      <c r="CV73" s="1290"/>
      <c r="CW73" s="1290"/>
      <c r="CX73" s="1290"/>
      <c r="CY73" s="1290"/>
      <c r="CZ73" s="1290"/>
      <c r="DA73" s="1290"/>
      <c r="DB73" s="1290"/>
      <c r="DC73" s="1290"/>
    </row>
    <row r="74" spans="2:107" x14ac:dyDescent="0.15">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592</v>
      </c>
      <c r="BC75" s="1292"/>
      <c r="BD75" s="1292"/>
      <c r="BE75" s="1292"/>
      <c r="BF75" s="1292"/>
      <c r="BG75" s="1292"/>
      <c r="BH75" s="1292"/>
      <c r="BI75" s="1292"/>
      <c r="BJ75" s="1292"/>
      <c r="BK75" s="1292"/>
      <c r="BL75" s="1292"/>
      <c r="BM75" s="1292"/>
      <c r="BN75" s="1292"/>
      <c r="BO75" s="1292"/>
      <c r="BP75" s="1290">
        <v>11.5</v>
      </c>
      <c r="BQ75" s="1290"/>
      <c r="BR75" s="1290"/>
      <c r="BS75" s="1290"/>
      <c r="BT75" s="1290"/>
      <c r="BU75" s="1290"/>
      <c r="BV75" s="1290"/>
      <c r="BW75" s="1290"/>
      <c r="BX75" s="1290">
        <v>10</v>
      </c>
      <c r="BY75" s="1290"/>
      <c r="BZ75" s="1290"/>
      <c r="CA75" s="1290"/>
      <c r="CB75" s="1290"/>
      <c r="CC75" s="1290"/>
      <c r="CD75" s="1290"/>
      <c r="CE75" s="1290"/>
      <c r="CF75" s="1290">
        <v>10</v>
      </c>
      <c r="CG75" s="1290"/>
      <c r="CH75" s="1290"/>
      <c r="CI75" s="1290"/>
      <c r="CJ75" s="1290"/>
      <c r="CK75" s="1290"/>
      <c r="CL75" s="1290"/>
      <c r="CM75" s="1290"/>
      <c r="CN75" s="1290">
        <v>9.4</v>
      </c>
      <c r="CO75" s="1290"/>
      <c r="CP75" s="1290"/>
      <c r="CQ75" s="1290"/>
      <c r="CR75" s="1290"/>
      <c r="CS75" s="1290"/>
      <c r="CT75" s="1290"/>
      <c r="CU75" s="1290"/>
      <c r="CV75" s="1290">
        <v>9.3000000000000007</v>
      </c>
      <c r="CW75" s="1290"/>
      <c r="CX75" s="1290"/>
      <c r="CY75" s="1290"/>
      <c r="CZ75" s="1290"/>
      <c r="DA75" s="1290"/>
      <c r="DB75" s="1290"/>
      <c r="DC75" s="1290"/>
    </row>
    <row r="76" spans="2:107" x14ac:dyDescent="0.15">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4"/>
      <c r="H77" s="1284"/>
      <c r="I77" s="1284"/>
      <c r="J77" s="1284"/>
      <c r="K77" s="1296"/>
      <c r="L77" s="1296"/>
      <c r="M77" s="1296"/>
      <c r="N77" s="1296"/>
      <c r="AN77" s="1288" t="s">
        <v>588</v>
      </c>
      <c r="AO77" s="1288"/>
      <c r="AP77" s="1288"/>
      <c r="AQ77" s="1288"/>
      <c r="AR77" s="1288"/>
      <c r="AS77" s="1288"/>
      <c r="AT77" s="1288"/>
      <c r="AU77" s="1288"/>
      <c r="AV77" s="1288"/>
      <c r="AW77" s="1288"/>
      <c r="AX77" s="1288"/>
      <c r="AY77" s="1288"/>
      <c r="AZ77" s="1288"/>
      <c r="BA77" s="1288"/>
      <c r="BB77" s="1292" t="s">
        <v>589</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0</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592</v>
      </c>
      <c r="BC79" s="1292"/>
      <c r="BD79" s="1292"/>
      <c r="BE79" s="1292"/>
      <c r="BF79" s="1292"/>
      <c r="BG79" s="1292"/>
      <c r="BH79" s="1292"/>
      <c r="BI79" s="1292"/>
      <c r="BJ79" s="1292"/>
      <c r="BK79" s="1292"/>
      <c r="BL79" s="1292"/>
      <c r="BM79" s="1292"/>
      <c r="BN79" s="1292"/>
      <c r="BO79" s="1292"/>
      <c r="BP79" s="1290">
        <v>9.1999999999999993</v>
      </c>
      <c r="BQ79" s="1290"/>
      <c r="BR79" s="1290"/>
      <c r="BS79" s="1290"/>
      <c r="BT79" s="1290"/>
      <c r="BU79" s="1290"/>
      <c r="BV79" s="1290"/>
      <c r="BW79" s="1290"/>
      <c r="BX79" s="1290">
        <v>8.1999999999999993</v>
      </c>
      <c r="BY79" s="1290"/>
      <c r="BZ79" s="1290"/>
      <c r="CA79" s="1290"/>
      <c r="CB79" s="1290"/>
      <c r="CC79" s="1290"/>
      <c r="CD79" s="1290"/>
      <c r="CE79" s="1290"/>
      <c r="CF79" s="1290">
        <v>7.8</v>
      </c>
      <c r="CG79" s="1290"/>
      <c r="CH79" s="1290"/>
      <c r="CI79" s="1290"/>
      <c r="CJ79" s="1290"/>
      <c r="CK79" s="1290"/>
      <c r="CL79" s="1290"/>
      <c r="CM79" s="1290"/>
      <c r="CN79" s="1290">
        <v>6.9</v>
      </c>
      <c r="CO79" s="1290"/>
      <c r="CP79" s="1290"/>
      <c r="CQ79" s="1290"/>
      <c r="CR79" s="1290"/>
      <c r="CS79" s="1290"/>
      <c r="CT79" s="1290"/>
      <c r="CU79" s="1290"/>
      <c r="CV79" s="1290">
        <v>7.1</v>
      </c>
      <c r="CW79" s="1290"/>
      <c r="CX79" s="1290"/>
      <c r="CY79" s="1290"/>
      <c r="CZ79" s="1290"/>
      <c r="DA79" s="1290"/>
      <c r="DB79" s="1290"/>
      <c r="DC79" s="1290"/>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oKf7LAK6LIZqcqDMAEwv7SSYZvHAjYJ2u2wUHPaz/f1tNY7+Hx7W0twTlH4MGJ6eJqWmTN7V0XX5r7e9B0UaQ==" saltValue="XuEGaJycn0DFhAiWPpQu8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2aG+ziPoJ8V9YUhwwF4w1gLw/MJ5fOsrScY1gWunrZj9WUyrG6N+1FC9R9c8Lq2eMyziVkJPwOVJ/xe1V2Lvg==" saltValue="pWmwGdrhKk/PR33AeQLt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WQmNk06znyCQz0E/F3PZTTGmKf+mreIQTaBJqlgj+drNELZ3YX2p1BZmiBHQuveb6pSu4rduLY8P02w6XDhUw==" saltValue="0160dyS4yaIshp7bOvtHP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549</v>
      </c>
      <c r="G2" s="136"/>
      <c r="H2" s="137"/>
    </row>
    <row r="3" spans="1:8" x14ac:dyDescent="0.15">
      <c r="A3" s="133" t="s">
        <v>542</v>
      </c>
      <c r="B3" s="138"/>
      <c r="C3" s="139"/>
      <c r="D3" s="140">
        <v>845096</v>
      </c>
      <c r="E3" s="141"/>
      <c r="F3" s="142">
        <v>316331</v>
      </c>
      <c r="G3" s="143"/>
      <c r="H3" s="144"/>
    </row>
    <row r="4" spans="1:8" x14ac:dyDescent="0.15">
      <c r="A4" s="145"/>
      <c r="B4" s="146"/>
      <c r="C4" s="147"/>
      <c r="D4" s="148">
        <v>430860</v>
      </c>
      <c r="E4" s="149"/>
      <c r="F4" s="150">
        <v>106387</v>
      </c>
      <c r="G4" s="151"/>
      <c r="H4" s="152"/>
    </row>
    <row r="5" spans="1:8" x14ac:dyDescent="0.15">
      <c r="A5" s="133" t="s">
        <v>544</v>
      </c>
      <c r="B5" s="138"/>
      <c r="C5" s="139"/>
      <c r="D5" s="140">
        <v>1151532</v>
      </c>
      <c r="E5" s="141"/>
      <c r="F5" s="142">
        <v>333013</v>
      </c>
      <c r="G5" s="143"/>
      <c r="H5" s="144"/>
    </row>
    <row r="6" spans="1:8" x14ac:dyDescent="0.15">
      <c r="A6" s="145"/>
      <c r="B6" s="146"/>
      <c r="C6" s="147"/>
      <c r="D6" s="148">
        <v>535052</v>
      </c>
      <c r="E6" s="149"/>
      <c r="F6" s="150">
        <v>126732</v>
      </c>
      <c r="G6" s="151"/>
      <c r="H6" s="152"/>
    </row>
    <row r="7" spans="1:8" x14ac:dyDescent="0.15">
      <c r="A7" s="133" t="s">
        <v>545</v>
      </c>
      <c r="B7" s="138"/>
      <c r="C7" s="139"/>
      <c r="D7" s="140">
        <v>1448613</v>
      </c>
      <c r="E7" s="141"/>
      <c r="F7" s="142">
        <v>280458</v>
      </c>
      <c r="G7" s="143"/>
      <c r="H7" s="144"/>
    </row>
    <row r="8" spans="1:8" x14ac:dyDescent="0.15">
      <c r="A8" s="145"/>
      <c r="B8" s="146"/>
      <c r="C8" s="147"/>
      <c r="D8" s="148">
        <v>146733</v>
      </c>
      <c r="E8" s="149"/>
      <c r="F8" s="150">
        <v>127286</v>
      </c>
      <c r="G8" s="151"/>
      <c r="H8" s="152"/>
    </row>
    <row r="9" spans="1:8" x14ac:dyDescent="0.15">
      <c r="A9" s="133" t="s">
        <v>546</v>
      </c>
      <c r="B9" s="138"/>
      <c r="C9" s="139"/>
      <c r="D9" s="140">
        <v>620940</v>
      </c>
      <c r="E9" s="141"/>
      <c r="F9" s="142">
        <v>310300</v>
      </c>
      <c r="G9" s="143"/>
      <c r="H9" s="144"/>
    </row>
    <row r="10" spans="1:8" x14ac:dyDescent="0.15">
      <c r="A10" s="145"/>
      <c r="B10" s="146"/>
      <c r="C10" s="147"/>
      <c r="D10" s="148">
        <v>49659</v>
      </c>
      <c r="E10" s="149"/>
      <c r="F10" s="150">
        <v>157576</v>
      </c>
      <c r="G10" s="151"/>
      <c r="H10" s="152"/>
    </row>
    <row r="11" spans="1:8" x14ac:dyDescent="0.15">
      <c r="A11" s="133" t="s">
        <v>547</v>
      </c>
      <c r="B11" s="138"/>
      <c r="C11" s="139"/>
      <c r="D11" s="140">
        <v>866091</v>
      </c>
      <c r="E11" s="141"/>
      <c r="F11" s="142">
        <v>317319</v>
      </c>
      <c r="G11" s="143"/>
      <c r="H11" s="144"/>
    </row>
    <row r="12" spans="1:8" x14ac:dyDescent="0.15">
      <c r="A12" s="145"/>
      <c r="B12" s="146"/>
      <c r="C12" s="153"/>
      <c r="D12" s="148">
        <v>164132</v>
      </c>
      <c r="E12" s="149"/>
      <c r="F12" s="150">
        <v>164214</v>
      </c>
      <c r="G12" s="151"/>
      <c r="H12" s="152"/>
    </row>
    <row r="13" spans="1:8" x14ac:dyDescent="0.15">
      <c r="A13" s="133"/>
      <c r="B13" s="138"/>
      <c r="C13" s="154"/>
      <c r="D13" s="155">
        <v>986454</v>
      </c>
      <c r="E13" s="156"/>
      <c r="F13" s="157">
        <v>311484</v>
      </c>
      <c r="G13" s="158"/>
      <c r="H13" s="144"/>
    </row>
    <row r="14" spans="1:8" x14ac:dyDescent="0.15">
      <c r="A14" s="145"/>
      <c r="B14" s="146"/>
      <c r="C14" s="147"/>
      <c r="D14" s="148">
        <v>265287</v>
      </c>
      <c r="E14" s="149"/>
      <c r="F14" s="150">
        <v>136439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18.100000000000001</v>
      </c>
      <c r="C19" s="159">
        <f>ROUND(VALUE(SUBSTITUTE(実質収支比率等に係る経年分析!G$48,"▲","-")),2)</f>
        <v>6.84</v>
      </c>
      <c r="D19" s="159">
        <f>ROUND(VALUE(SUBSTITUTE(実質収支比率等に係る経年分析!H$48,"▲","-")),2)</f>
        <v>24.23</v>
      </c>
      <c r="E19" s="159">
        <f>ROUND(VALUE(SUBSTITUTE(実質収支比率等に係る経年分析!I$48,"▲","-")),2)</f>
        <v>35.119999999999997</v>
      </c>
      <c r="F19" s="159">
        <f>ROUND(VALUE(SUBSTITUTE(実質収支比率等に係る経年分析!J$48,"▲","-")),2)</f>
        <v>6.91</v>
      </c>
    </row>
    <row r="20" spans="1:11" x14ac:dyDescent="0.15">
      <c r="A20" s="159" t="s">
        <v>49</v>
      </c>
      <c r="B20" s="159">
        <f>ROUND(VALUE(SUBSTITUTE(実質収支比率等に係る経年分析!F$47,"▲","-")),2)</f>
        <v>57.97</v>
      </c>
      <c r="C20" s="159">
        <f>ROUND(VALUE(SUBSTITUTE(実質収支比率等に係る経年分析!G$47,"▲","-")),2)</f>
        <v>69.31</v>
      </c>
      <c r="D20" s="159">
        <f>ROUND(VALUE(SUBSTITUTE(実質収支比率等に係る経年分析!H$47,"▲","-")),2)</f>
        <v>66.41</v>
      </c>
      <c r="E20" s="159">
        <f>ROUND(VALUE(SUBSTITUTE(実質収支比率等に係る経年分析!I$47,"▲","-")),2)</f>
        <v>73.33</v>
      </c>
      <c r="F20" s="159">
        <f>ROUND(VALUE(SUBSTITUTE(実質収支比率等に係る経年分析!J$47,"▲","-")),2)</f>
        <v>105.38</v>
      </c>
    </row>
    <row r="21" spans="1:11" x14ac:dyDescent="0.15">
      <c r="A21" s="159" t="s">
        <v>50</v>
      </c>
      <c r="B21" s="159">
        <f>IF(ISNUMBER(VALUE(SUBSTITUTE(実質収支比率等に係る経年分析!F$49,"▲","-"))),ROUND(VALUE(SUBSTITUTE(実質収支比率等に係る経年分析!F$49,"▲","-")),2),NA())</f>
        <v>7.07</v>
      </c>
      <c r="C21" s="159">
        <f>IF(ISNUMBER(VALUE(SUBSTITUTE(実質収支比率等に係る経年分析!G$49,"▲","-"))),ROUND(VALUE(SUBSTITUTE(実質収支比率等に係る経年分析!G$49,"▲","-")),2),NA())</f>
        <v>-14.74</v>
      </c>
      <c r="D21" s="159">
        <f>IF(ISNUMBER(VALUE(SUBSTITUTE(実質収支比率等に係る経年分析!H$49,"▲","-"))),ROUND(VALUE(SUBSTITUTE(実質収支比率等に係る経年分析!H$49,"▲","-")),2),NA())</f>
        <v>17.690000000000001</v>
      </c>
      <c r="E21" s="159">
        <f>IF(ISNUMBER(VALUE(SUBSTITUTE(実質収支比率等に係る経年分析!I$49,"▲","-"))),ROUND(VALUE(SUBSTITUTE(実質収支比率等に係る経年分析!I$49,"▲","-")),2),NA())</f>
        <v>8.36</v>
      </c>
      <c r="F21" s="159">
        <f>IF(ISNUMBER(VALUE(SUBSTITUTE(実質収支比率等に係る経年分析!J$49,"▲","-"))),ROUND(VALUE(SUBSTITUTE(実質収支比率等に係る経年分析!J$49,"▲","-")),2),NA())</f>
        <v>-7.8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温泉事業</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国民健康保険事業（直診勘定）</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1.35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0.89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x14ac:dyDescent="0.15">
      <c r="A32" s="160" t="str">
        <f>IF(連結実質赤字比率に係る赤字・黒字の構成分析!C$38="",NA(),連結実質赤字比率に係る赤字・黒字の構成分析!C$38)</f>
        <v>代替バス</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0.13</v>
      </c>
    </row>
    <row r="33" spans="1:16" x14ac:dyDescent="0.15">
      <c r="A33" s="160" t="str">
        <f>IF(連結実質赤字比率に係る赤字・黒字の構成分析!C$37="",NA(),連結実質赤字比率に係る赤字・黒字の構成分析!C$37)</f>
        <v>介護保険事業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0.22</v>
      </c>
    </row>
    <row r="34" spans="1:16" x14ac:dyDescent="0.15">
      <c r="A34" s="160" t="str">
        <f>IF(連結実質赤字比率に係る赤字・黒字の構成分析!C$36="",NA(),連結実質赤字比率に係る赤字・黒字の構成分析!C$36)</f>
        <v>簡易水道事業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7.0000000000000007E-2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0.46</v>
      </c>
    </row>
    <row r="35" spans="1:16" x14ac:dyDescent="0.15">
      <c r="A35" s="160" t="str">
        <f>IF(連結実質赤字比率に係る赤字・黒字の構成分析!C$35="",NA(),連結実質赤字比率に係る赤字・黒字の構成分析!C$35)</f>
        <v>国民健康保険事業（事業勘定）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0.69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0.88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0.82</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17.940000000000001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6.46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24.21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35.090000000000003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6.77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295</v>
      </c>
      <c r="E42" s="161"/>
      <c r="F42" s="161"/>
      <c r="G42" s="161">
        <f>'実質公債費比率（分子）の構造'!L$52</f>
        <v>291</v>
      </c>
      <c r="H42" s="161"/>
      <c r="I42" s="161"/>
      <c r="J42" s="161">
        <f>'実質公債費比率（分子）の構造'!M$52</f>
        <v>280</v>
      </c>
      <c r="K42" s="161"/>
      <c r="L42" s="161"/>
      <c r="M42" s="161">
        <f>'実質公債費比率（分子）の構造'!N$52</f>
        <v>247</v>
      </c>
      <c r="N42" s="161"/>
      <c r="O42" s="161"/>
      <c r="P42" s="161">
        <f>'実質公債費比率（分子）の構造'!O$52</f>
        <v>234</v>
      </c>
    </row>
    <row r="43" spans="1:16" x14ac:dyDescent="0.15">
      <c r="A43" s="161" t="s">
        <v>58</v>
      </c>
      <c r="B43" s="161">
        <f>'実質公債費比率（分子）の構造'!K$51</f>
        <v>0</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f>'実質公債費比率（分子）の構造'!N$49</f>
        <v>1</v>
      </c>
      <c r="L45" s="161"/>
      <c r="M45" s="161"/>
      <c r="N45" s="161">
        <f>'実質公債費比率（分子）の構造'!O$49</f>
        <v>9</v>
      </c>
      <c r="O45" s="161"/>
      <c r="P45" s="161"/>
    </row>
    <row r="46" spans="1:16" x14ac:dyDescent="0.15">
      <c r="A46" s="161" t="s">
        <v>61</v>
      </c>
      <c r="B46" s="161">
        <f>'実質公債費比率（分子）の構造'!K$48</f>
        <v>27</v>
      </c>
      <c r="C46" s="161"/>
      <c r="D46" s="161"/>
      <c r="E46" s="161">
        <f>'実質公債費比率（分子）の構造'!L$48</f>
        <v>20</v>
      </c>
      <c r="F46" s="161"/>
      <c r="G46" s="161"/>
      <c r="H46" s="161">
        <f>'実質公債費比率（分子）の構造'!M$48</f>
        <v>24</v>
      </c>
      <c r="I46" s="161"/>
      <c r="J46" s="161"/>
      <c r="K46" s="161">
        <f>'実質公債費比率（分子）の構造'!N$48</f>
        <v>24</v>
      </c>
      <c r="L46" s="161"/>
      <c r="M46" s="161"/>
      <c r="N46" s="161">
        <f>'実質公債費比率（分子）の構造'!O$48</f>
        <v>13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353</v>
      </c>
      <c r="C49" s="161"/>
      <c r="D49" s="161"/>
      <c r="E49" s="161">
        <f>'実質公債費比率（分子）の構造'!L$45</f>
        <v>346</v>
      </c>
      <c r="F49" s="161"/>
      <c r="G49" s="161"/>
      <c r="H49" s="161">
        <f>'実質公債費比率（分子）の構造'!M$45</f>
        <v>325</v>
      </c>
      <c r="I49" s="161"/>
      <c r="J49" s="161"/>
      <c r="K49" s="161">
        <f>'実質公債費比率（分子）の構造'!N$45</f>
        <v>277</v>
      </c>
      <c r="L49" s="161"/>
      <c r="M49" s="161"/>
      <c r="N49" s="161">
        <f>'実質公債費比率（分子）の構造'!O$45</f>
        <v>276</v>
      </c>
      <c r="O49" s="161"/>
      <c r="P49" s="161"/>
    </row>
    <row r="50" spans="1:16" x14ac:dyDescent="0.15">
      <c r="A50" s="161" t="s">
        <v>65</v>
      </c>
      <c r="B50" s="161" t="e">
        <f>NA()</f>
        <v>#N/A</v>
      </c>
      <c r="C50" s="161">
        <f>IF(ISNUMBER('実質公債費比率（分子）の構造'!K$53),'実質公債費比率（分子）の構造'!K$53,NA())</f>
        <v>85</v>
      </c>
      <c r="D50" s="161" t="e">
        <f>NA()</f>
        <v>#N/A</v>
      </c>
      <c r="E50" s="161" t="e">
        <f>NA()</f>
        <v>#N/A</v>
      </c>
      <c r="F50" s="161">
        <f>IF(ISNUMBER('実質公債費比率（分子）の構造'!L$53),'実質公債費比率（分子）の構造'!L$53,NA())</f>
        <v>75</v>
      </c>
      <c r="G50" s="161" t="e">
        <f>NA()</f>
        <v>#N/A</v>
      </c>
      <c r="H50" s="161" t="e">
        <f>NA()</f>
        <v>#N/A</v>
      </c>
      <c r="I50" s="161">
        <f>IF(ISNUMBER('実質公債費比率（分子）の構造'!M$53),'実質公債費比率（分子）の構造'!M$53,NA())</f>
        <v>69</v>
      </c>
      <c r="J50" s="161" t="e">
        <f>NA()</f>
        <v>#N/A</v>
      </c>
      <c r="K50" s="161" t="e">
        <f>NA()</f>
        <v>#N/A</v>
      </c>
      <c r="L50" s="161">
        <f>IF(ISNUMBER('実質公債費比率（分子）の構造'!N$53),'実質公債費比率（分子）の構造'!N$53,NA())</f>
        <v>55</v>
      </c>
      <c r="M50" s="161" t="e">
        <f>NA()</f>
        <v>#N/A</v>
      </c>
      <c r="N50" s="161" t="e">
        <f>NA()</f>
        <v>#N/A</v>
      </c>
      <c r="O50" s="161">
        <f>IF(ISNUMBER('実質公債費比率（分子）の構造'!O$53),'実質公債費比率（分子）の構造'!O$53,NA())</f>
        <v>64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1923</v>
      </c>
      <c r="E56" s="160"/>
      <c r="F56" s="160"/>
      <c r="G56" s="160">
        <f>'将来負担比率（分子）の構造'!J$52</f>
        <v>1931</v>
      </c>
      <c r="H56" s="160"/>
      <c r="I56" s="160"/>
      <c r="J56" s="160">
        <f>'将来負担比率（分子）の構造'!K$52</f>
        <v>2062</v>
      </c>
      <c r="K56" s="160"/>
      <c r="L56" s="160"/>
      <c r="M56" s="160">
        <f>'将来負担比率（分子）の構造'!L$52</f>
        <v>2076</v>
      </c>
      <c r="N56" s="160"/>
      <c r="O56" s="160"/>
      <c r="P56" s="160">
        <f>'将来負担比率（分子）の構造'!M$52</f>
        <v>1972</v>
      </c>
    </row>
    <row r="57" spans="1:16" x14ac:dyDescent="0.15">
      <c r="A57" s="160" t="s">
        <v>36</v>
      </c>
      <c r="B57" s="160"/>
      <c r="C57" s="160"/>
      <c r="D57" s="160">
        <f>'将来負担比率（分子）の構造'!I$51</f>
        <v>43</v>
      </c>
      <c r="E57" s="160"/>
      <c r="F57" s="160"/>
      <c r="G57" s="160">
        <f>'将来負担比率（分子）の構造'!J$51</f>
        <v>34</v>
      </c>
      <c r="H57" s="160"/>
      <c r="I57" s="160"/>
      <c r="J57" s="160">
        <f>'将来負担比率（分子）の構造'!K$51</f>
        <v>30</v>
      </c>
      <c r="K57" s="160"/>
      <c r="L57" s="160"/>
      <c r="M57" s="160">
        <f>'将来負担比率（分子）の構造'!L$51</f>
        <v>28</v>
      </c>
      <c r="N57" s="160"/>
      <c r="O57" s="160"/>
      <c r="P57" s="160">
        <f>'将来負担比率（分子）の構造'!M$51</f>
        <v>22</v>
      </c>
    </row>
    <row r="58" spans="1:16" x14ac:dyDescent="0.15">
      <c r="A58" s="160" t="s">
        <v>35</v>
      </c>
      <c r="B58" s="160"/>
      <c r="C58" s="160"/>
      <c r="D58" s="160">
        <f>'将来負担比率（分子）の構造'!I$50</f>
        <v>836</v>
      </c>
      <c r="E58" s="160"/>
      <c r="F58" s="160"/>
      <c r="G58" s="160">
        <f>'将来負担比率（分子）の構造'!J$50</f>
        <v>836</v>
      </c>
      <c r="H58" s="160"/>
      <c r="I58" s="160"/>
      <c r="J58" s="160">
        <f>'将来負担比率（分子）の構造'!K$50</f>
        <v>837</v>
      </c>
      <c r="K58" s="160"/>
      <c r="L58" s="160"/>
      <c r="M58" s="160">
        <f>'将来負担比率（分子）の構造'!L$50</f>
        <v>837</v>
      </c>
      <c r="N58" s="160"/>
      <c r="O58" s="160"/>
      <c r="P58" s="160">
        <f>'将来負担比率（分子）の構造'!M$50</f>
        <v>1037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293</v>
      </c>
      <c r="C62" s="160"/>
      <c r="D62" s="160"/>
      <c r="E62" s="160">
        <f>'将来負担比率（分子）の構造'!J$45</f>
        <v>317</v>
      </c>
      <c r="F62" s="160"/>
      <c r="G62" s="160"/>
      <c r="H62" s="160">
        <f>'将来負担比率（分子）の構造'!K$45</f>
        <v>313</v>
      </c>
      <c r="I62" s="160"/>
      <c r="J62" s="160"/>
      <c r="K62" s="160">
        <f>'将来負担比率（分子）の構造'!L$45</f>
        <v>283</v>
      </c>
      <c r="L62" s="160"/>
      <c r="M62" s="160"/>
      <c r="N62" s="160">
        <f>'将来負担比率（分子）の構造'!M$45</f>
        <v>280</v>
      </c>
      <c r="O62" s="160"/>
      <c r="P62" s="160"/>
    </row>
    <row r="63" spans="1:16" x14ac:dyDescent="0.15">
      <c r="A63" s="160" t="s">
        <v>28</v>
      </c>
      <c r="B63" s="160">
        <f>'将来負担比率（分子）の構造'!I$44</f>
        <v>1</v>
      </c>
      <c r="C63" s="160"/>
      <c r="D63" s="160"/>
      <c r="E63" s="160">
        <f>'将来負担比率（分子）の構造'!J$44</f>
        <v>39</v>
      </c>
      <c r="F63" s="160"/>
      <c r="G63" s="160"/>
      <c r="H63" s="160">
        <f>'将来負担比率（分子）の構造'!K$44</f>
        <v>120</v>
      </c>
      <c r="I63" s="160"/>
      <c r="J63" s="160"/>
      <c r="K63" s="160">
        <f>'将来負担比率（分子）の構造'!L$44</f>
        <v>213</v>
      </c>
      <c r="L63" s="160"/>
      <c r="M63" s="160"/>
      <c r="N63" s="160">
        <f>'将来負担比率（分子）の構造'!M$44</f>
        <v>225</v>
      </c>
      <c r="O63" s="160"/>
      <c r="P63" s="160"/>
    </row>
    <row r="64" spans="1:16" x14ac:dyDescent="0.15">
      <c r="A64" s="160" t="s">
        <v>27</v>
      </c>
      <c r="B64" s="160">
        <f>'将来負担比率（分子）の構造'!I$43</f>
        <v>183</v>
      </c>
      <c r="C64" s="160"/>
      <c r="D64" s="160"/>
      <c r="E64" s="160">
        <f>'将来負担比率（分子）の構造'!J$43</f>
        <v>173</v>
      </c>
      <c r="F64" s="160"/>
      <c r="G64" s="160"/>
      <c r="H64" s="160">
        <f>'将来負担比率（分子）の構造'!K$43</f>
        <v>149</v>
      </c>
      <c r="I64" s="160"/>
      <c r="J64" s="160"/>
      <c r="K64" s="160">
        <f>'将来負担比率（分子）の構造'!L$43</f>
        <v>125</v>
      </c>
      <c r="L64" s="160"/>
      <c r="M64" s="160"/>
      <c r="N64" s="160">
        <f>'将来負担比率（分子）の構造'!M$43</f>
        <v>144</v>
      </c>
      <c r="O64" s="160"/>
      <c r="P64" s="160"/>
    </row>
    <row r="65" spans="1:16" x14ac:dyDescent="0.15">
      <c r="A65" s="160" t="s">
        <v>26</v>
      </c>
      <c r="B65" s="160">
        <f>'将来負担比率（分子）の構造'!I$42</f>
        <v>179</v>
      </c>
      <c r="C65" s="160"/>
      <c r="D65" s="160"/>
      <c r="E65" s="160" t="str">
        <f>'将来負担比率（分子）の構造'!J$42</f>
        <v>-</v>
      </c>
      <c r="F65" s="160"/>
      <c r="G65" s="160"/>
      <c r="H65" s="160">
        <f>'将来負担比率（分子）の構造'!K$42</f>
        <v>48</v>
      </c>
      <c r="I65" s="160"/>
      <c r="J65" s="160"/>
      <c r="K65" s="160">
        <f>'将来負担比率（分子）の構造'!L$42</f>
        <v>28</v>
      </c>
      <c r="L65" s="160"/>
      <c r="M65" s="160"/>
      <c r="N65" s="160" t="str">
        <f>'将来負担比率（分子）の構造'!M$42</f>
        <v>-</v>
      </c>
      <c r="O65" s="160"/>
      <c r="P65" s="160"/>
    </row>
    <row r="66" spans="1:16" x14ac:dyDescent="0.15">
      <c r="A66" s="160" t="s">
        <v>25</v>
      </c>
      <c r="B66" s="160">
        <f>'将来負担比率（分子）の構造'!I$41</f>
        <v>2349</v>
      </c>
      <c r="C66" s="160"/>
      <c r="D66" s="160"/>
      <c r="E66" s="160">
        <f>'将来負担比率（分子）の構造'!J$41</f>
        <v>2379</v>
      </c>
      <c r="F66" s="160"/>
      <c r="G66" s="160"/>
      <c r="H66" s="160">
        <f>'将来負担比率（分子）の構造'!K$41</f>
        <v>2529</v>
      </c>
      <c r="I66" s="160"/>
      <c r="J66" s="160"/>
      <c r="K66" s="160">
        <f>'将来負担比率（分子）の構造'!L$41</f>
        <v>2465</v>
      </c>
      <c r="L66" s="160"/>
      <c r="M66" s="160"/>
      <c r="N66" s="160">
        <f>'将来負担比率（分子）の構造'!M$41</f>
        <v>2368</v>
      </c>
      <c r="O66" s="160"/>
      <c r="P66" s="160"/>
    </row>
    <row r="67" spans="1:16" x14ac:dyDescent="0.15">
      <c r="A67" s="160" t="s">
        <v>69</v>
      </c>
      <c r="B67" s="160" t="e">
        <f>NA()</f>
        <v>#N/A</v>
      </c>
      <c r="C67" s="160">
        <f>IF(ISNUMBER('将来負担比率（分子）の構造'!I$53), IF('将来負担比率（分子）の構造'!I$53 &lt; 0, 0, '将来負担比率（分子）の構造'!I$53), NA())</f>
        <v>205</v>
      </c>
      <c r="D67" s="160" t="e">
        <f>NA()</f>
        <v>#N/A</v>
      </c>
      <c r="E67" s="160" t="e">
        <f>NA()</f>
        <v>#N/A</v>
      </c>
      <c r="F67" s="160">
        <f>IF(ISNUMBER('将来負担比率（分子）の構造'!J$53), IF('将来負担比率（分子）の構造'!J$53 &lt; 0, 0, '将来負担比率（分子）の構造'!J$53), NA())</f>
        <v>107</v>
      </c>
      <c r="G67" s="160" t="e">
        <f>NA()</f>
        <v>#N/A</v>
      </c>
      <c r="H67" s="160" t="e">
        <f>NA()</f>
        <v>#N/A</v>
      </c>
      <c r="I67" s="160">
        <f>IF(ISNUMBER('将来負担比率（分子）の構造'!K$53), IF('将来負担比率（分子）の構造'!K$53 &lt; 0, 0, '将来負担比率（分子）の構造'!K$53), NA())</f>
        <v>230</v>
      </c>
      <c r="J67" s="160" t="e">
        <f>NA()</f>
        <v>#N/A</v>
      </c>
      <c r="K67" s="160" t="e">
        <f>NA()</f>
        <v>#N/A</v>
      </c>
      <c r="L67" s="160">
        <f>IF(ISNUMBER('将来負担比率（分子）の構造'!L$53), IF('将来負担比率（分子）の構造'!L$53 &lt; 0, 0, '将来負担比率（分子）の構造'!L$53), NA())</f>
        <v>173</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672</v>
      </c>
      <c r="C72" s="164">
        <f>基金残高に係る経年分析!G55</f>
        <v>672</v>
      </c>
      <c r="D72" s="164">
        <f>基金残高に係る経年分析!H55</f>
        <v>872</v>
      </c>
    </row>
    <row r="73" spans="1:16" x14ac:dyDescent="0.15">
      <c r="A73" s="163" t="s">
        <v>72</v>
      </c>
      <c r="B73" s="164">
        <f>基金残高に係る経年分析!F56</f>
        <v>165</v>
      </c>
      <c r="C73" s="164">
        <f>基金残高に係る経年分析!G56</f>
        <v>165</v>
      </c>
      <c r="D73" s="164">
        <f>基金残高に係る経年分析!H56</f>
        <v>165</v>
      </c>
    </row>
    <row r="74" spans="1:16" x14ac:dyDescent="0.15">
      <c r="A74" s="163" t="s">
        <v>73</v>
      </c>
      <c r="B74" s="164">
        <f>基金残高に係る経年分析!F57</f>
        <v>105</v>
      </c>
      <c r="C74" s="164">
        <f>基金残高に係る経年分析!G57</f>
        <v>105</v>
      </c>
      <c r="D74" s="164">
        <f>基金残高に係る経年分析!H57</f>
        <v>108</v>
      </c>
    </row>
  </sheetData>
  <sheetProtection algorithmName="SHA-512" hashValue="pjH0MphQ1aYpeZogSTz6bNmobsUYawAjSdUyUeneaMyRhaJ5iZmtfXOkoV3XyBx5WKCKKxMQj7o4J9oiG6OG3A==" saltValue="r56hZL+YfCroIaXodgwa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211</v>
      </c>
      <c r="DI1" s="636"/>
      <c r="DJ1" s="636"/>
      <c r="DK1" s="636"/>
      <c r="DL1" s="636"/>
      <c r="DM1" s="636"/>
      <c r="DN1" s="637"/>
      <c r="DO1" s="205"/>
      <c r="DP1" s="635" t="s">
        <v>212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4" t="s">
        <v>220</v>
      </c>
      <c r="AQ4" s="644"/>
      <c r="AR4" s="644"/>
      <c r="AS4" s="644"/>
      <c r="AT4" s="644"/>
      <c r="AU4" s="644"/>
      <c r="AV4" s="644"/>
      <c r="AW4" s="644"/>
      <c r="AX4" s="644"/>
      <c r="AY4" s="644"/>
      <c r="AZ4" s="644"/>
      <c r="BA4" s="644"/>
      <c r="BB4" s="644"/>
      <c r="BC4" s="644"/>
      <c r="BD4" s="644"/>
      <c r="BE4" s="644"/>
      <c r="BF4" s="644"/>
      <c r="BG4" s="644" t="s">
        <v>221</v>
      </c>
      <c r="BH4" s="644"/>
      <c r="BI4" s="644"/>
      <c r="BJ4" s="644"/>
      <c r="BK4" s="644"/>
      <c r="BL4" s="644"/>
      <c r="BM4" s="644"/>
      <c r="BN4" s="644"/>
      <c r="BO4" s="644" t="s">
        <v>218</v>
      </c>
      <c r="BP4" s="644"/>
      <c r="BQ4" s="644"/>
      <c r="BR4" s="644"/>
      <c r="BS4" s="644" t="s">
        <v>222</v>
      </c>
      <c r="BT4" s="644"/>
      <c r="BU4" s="644"/>
      <c r="BV4" s="644"/>
      <c r="BW4" s="644"/>
      <c r="BX4" s="644"/>
      <c r="BY4" s="644"/>
      <c r="BZ4" s="644"/>
      <c r="CA4" s="644"/>
      <c r="CB4" s="644"/>
      <c r="CD4" s="641" t="s">
        <v>223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224</v>
      </c>
      <c r="C5" s="646"/>
      <c r="D5" s="646"/>
      <c r="E5" s="646"/>
      <c r="F5" s="646"/>
      <c r="G5" s="646"/>
      <c r="H5" s="646"/>
      <c r="I5" s="646"/>
      <c r="J5" s="646"/>
      <c r="K5" s="646"/>
      <c r="L5" s="646"/>
      <c r="M5" s="646"/>
      <c r="N5" s="646"/>
      <c r="O5" s="646"/>
      <c r="P5" s="646"/>
      <c r="Q5" s="647"/>
      <c r="R5" s="648">
        <v>72437</v>
      </c>
      <c r="S5" s="649"/>
      <c r="T5" s="649"/>
      <c r="U5" s="649"/>
      <c r="V5" s="649"/>
      <c r="W5" s="649"/>
      <c r="X5" s="649"/>
      <c r="Y5" s="650"/>
      <c r="Z5" s="651">
        <v>4</v>
      </c>
      <c r="AA5" s="651"/>
      <c r="AB5" s="651"/>
      <c r="AC5" s="651"/>
      <c r="AD5" s="652">
        <v>72437</v>
      </c>
      <c r="AE5" s="652"/>
      <c r="AF5" s="652"/>
      <c r="AG5" s="652"/>
      <c r="AH5" s="652"/>
      <c r="AI5" s="652"/>
      <c r="AJ5" s="652"/>
      <c r="AK5" s="652"/>
      <c r="AL5" s="653">
        <v>9.1</v>
      </c>
      <c r="AM5" s="654"/>
      <c r="AN5" s="654"/>
      <c r="AO5" s="655"/>
      <c r="AP5" s="645" t="s">
        <v>225</v>
      </c>
      <c r="AQ5" s="646"/>
      <c r="AR5" s="646"/>
      <c r="AS5" s="646"/>
      <c r="AT5" s="646"/>
      <c r="AU5" s="646"/>
      <c r="AV5" s="646"/>
      <c r="AW5" s="646"/>
      <c r="AX5" s="646"/>
      <c r="AY5" s="646"/>
      <c r="AZ5" s="646"/>
      <c r="BA5" s="646"/>
      <c r="BB5" s="646"/>
      <c r="BC5" s="646"/>
      <c r="BD5" s="646"/>
      <c r="BE5" s="646"/>
      <c r="BF5" s="647"/>
      <c r="BG5" s="659">
        <v>72437</v>
      </c>
      <c r="BH5" s="660"/>
      <c r="BI5" s="660"/>
      <c r="BJ5" s="660"/>
      <c r="BK5" s="660"/>
      <c r="BL5" s="660"/>
      <c r="BM5" s="660"/>
      <c r="BN5" s="661"/>
      <c r="BO5" s="662">
        <v>100</v>
      </c>
      <c r="BP5" s="662"/>
      <c r="BQ5" s="662"/>
      <c r="BR5" s="662"/>
      <c r="BS5" s="663" t="s">
        <v>132</v>
      </c>
      <c r="BT5" s="663"/>
      <c r="BU5" s="663"/>
      <c r="BV5" s="663"/>
      <c r="BW5" s="663"/>
      <c r="BX5" s="663"/>
      <c r="BY5" s="663"/>
      <c r="BZ5" s="663"/>
      <c r="CA5" s="663"/>
      <c r="CB5" s="667"/>
      <c r="CD5" s="641" t="s">
        <v>220</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218</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x14ac:dyDescent="0.15">
      <c r="B6" s="656" t="s">
        <v>229</v>
      </c>
      <c r="C6" s="657"/>
      <c r="D6" s="657"/>
      <c r="E6" s="657"/>
      <c r="F6" s="657"/>
      <c r="G6" s="657"/>
      <c r="H6" s="657"/>
      <c r="I6" s="657"/>
      <c r="J6" s="657"/>
      <c r="K6" s="657"/>
      <c r="L6" s="657"/>
      <c r="M6" s="657"/>
      <c r="N6" s="657"/>
      <c r="O6" s="657"/>
      <c r="P6" s="657"/>
      <c r="Q6" s="658"/>
      <c r="R6" s="659">
        <v>10461</v>
      </c>
      <c r="S6" s="660"/>
      <c r="T6" s="660"/>
      <c r="U6" s="660"/>
      <c r="V6" s="660"/>
      <c r="W6" s="660"/>
      <c r="X6" s="660"/>
      <c r="Y6" s="661"/>
      <c r="Z6" s="662">
        <v>0.6</v>
      </c>
      <c r="AA6" s="662"/>
      <c r="AB6" s="662"/>
      <c r="AC6" s="662"/>
      <c r="AD6" s="663">
        <v>10461</v>
      </c>
      <c r="AE6" s="663"/>
      <c r="AF6" s="663"/>
      <c r="AG6" s="663"/>
      <c r="AH6" s="663"/>
      <c r="AI6" s="663"/>
      <c r="AJ6" s="663"/>
      <c r="AK6" s="663"/>
      <c r="AL6" s="664">
        <v>1.3</v>
      </c>
      <c r="AM6" s="665"/>
      <c r="AN6" s="665"/>
      <c r="AO6" s="666"/>
      <c r="AP6" s="656" t="s">
        <v>230</v>
      </c>
      <c r="AQ6" s="657"/>
      <c r="AR6" s="657"/>
      <c r="AS6" s="657"/>
      <c r="AT6" s="657"/>
      <c r="AU6" s="657"/>
      <c r="AV6" s="657"/>
      <c r="AW6" s="657"/>
      <c r="AX6" s="657"/>
      <c r="AY6" s="657"/>
      <c r="AZ6" s="657"/>
      <c r="BA6" s="657"/>
      <c r="BB6" s="657"/>
      <c r="BC6" s="657"/>
      <c r="BD6" s="657"/>
      <c r="BE6" s="657"/>
      <c r="BF6" s="658"/>
      <c r="BG6" s="659">
        <v>72437</v>
      </c>
      <c r="BH6" s="660"/>
      <c r="BI6" s="660"/>
      <c r="BJ6" s="660"/>
      <c r="BK6" s="660"/>
      <c r="BL6" s="660"/>
      <c r="BM6" s="660"/>
      <c r="BN6" s="661"/>
      <c r="BO6" s="662">
        <v>100</v>
      </c>
      <c r="BP6" s="662"/>
      <c r="BQ6" s="662"/>
      <c r="BR6" s="662"/>
      <c r="BS6" s="663" t="s">
        <v>132</v>
      </c>
      <c r="BT6" s="663"/>
      <c r="BU6" s="663"/>
      <c r="BV6" s="663"/>
      <c r="BW6" s="663"/>
      <c r="BX6" s="663"/>
      <c r="BY6" s="663"/>
      <c r="BZ6" s="663"/>
      <c r="CA6" s="663"/>
      <c r="CB6" s="667"/>
      <c r="CD6" s="670" t="s">
        <v>231</v>
      </c>
      <c r="CE6" s="671"/>
      <c r="CF6" s="671"/>
      <c r="CG6" s="671"/>
      <c r="CH6" s="671"/>
      <c r="CI6" s="671"/>
      <c r="CJ6" s="671"/>
      <c r="CK6" s="671"/>
      <c r="CL6" s="671"/>
      <c r="CM6" s="671"/>
      <c r="CN6" s="671"/>
      <c r="CO6" s="671"/>
      <c r="CP6" s="671"/>
      <c r="CQ6" s="672"/>
      <c r="CR6" s="659">
        <v>36330</v>
      </c>
      <c r="CS6" s="660"/>
      <c r="CT6" s="660"/>
      <c r="CU6" s="660"/>
      <c r="CV6" s="660"/>
      <c r="CW6" s="660"/>
      <c r="CX6" s="660"/>
      <c r="CY6" s="661"/>
      <c r="CZ6" s="653">
        <v>2.1</v>
      </c>
      <c r="DA6" s="654"/>
      <c r="DB6" s="654"/>
      <c r="DC6" s="673"/>
      <c r="DD6" s="668" t="s">
        <v>232</v>
      </c>
      <c r="DE6" s="660"/>
      <c r="DF6" s="660"/>
      <c r="DG6" s="660"/>
      <c r="DH6" s="660"/>
      <c r="DI6" s="660"/>
      <c r="DJ6" s="660"/>
      <c r="DK6" s="660"/>
      <c r="DL6" s="660"/>
      <c r="DM6" s="660"/>
      <c r="DN6" s="660"/>
      <c r="DO6" s="660"/>
      <c r="DP6" s="661"/>
      <c r="DQ6" s="668">
        <v>36330</v>
      </c>
      <c r="DR6" s="660"/>
      <c r="DS6" s="660"/>
      <c r="DT6" s="660"/>
      <c r="DU6" s="660"/>
      <c r="DV6" s="660"/>
      <c r="DW6" s="660"/>
      <c r="DX6" s="660"/>
      <c r="DY6" s="660"/>
      <c r="DZ6" s="660"/>
      <c r="EA6" s="660"/>
      <c r="EB6" s="660"/>
      <c r="EC6" s="669"/>
    </row>
    <row r="7" spans="2:143" ht="11.25" customHeight="1" x14ac:dyDescent="0.15">
      <c r="B7" s="656" t="s">
        <v>233</v>
      </c>
      <c r="C7" s="657"/>
      <c r="D7" s="657"/>
      <c r="E7" s="657"/>
      <c r="F7" s="657"/>
      <c r="G7" s="657"/>
      <c r="H7" s="657"/>
      <c r="I7" s="657"/>
      <c r="J7" s="657"/>
      <c r="K7" s="657"/>
      <c r="L7" s="657"/>
      <c r="M7" s="657"/>
      <c r="N7" s="657"/>
      <c r="O7" s="657"/>
      <c r="P7" s="657"/>
      <c r="Q7" s="658"/>
      <c r="R7" s="659">
        <v>109</v>
      </c>
      <c r="S7" s="660"/>
      <c r="T7" s="660"/>
      <c r="U7" s="660"/>
      <c r="V7" s="660"/>
      <c r="W7" s="660"/>
      <c r="X7" s="660"/>
      <c r="Y7" s="661"/>
      <c r="Z7" s="662">
        <v>0</v>
      </c>
      <c r="AA7" s="662"/>
      <c r="AB7" s="662"/>
      <c r="AC7" s="662"/>
      <c r="AD7" s="663">
        <v>109</v>
      </c>
      <c r="AE7" s="663"/>
      <c r="AF7" s="663"/>
      <c r="AG7" s="663"/>
      <c r="AH7" s="663"/>
      <c r="AI7" s="663"/>
      <c r="AJ7" s="663"/>
      <c r="AK7" s="663"/>
      <c r="AL7" s="664">
        <v>0</v>
      </c>
      <c r="AM7" s="665"/>
      <c r="AN7" s="665"/>
      <c r="AO7" s="666"/>
      <c r="AP7" s="656" t="s">
        <v>234</v>
      </c>
      <c r="AQ7" s="657"/>
      <c r="AR7" s="657"/>
      <c r="AS7" s="657"/>
      <c r="AT7" s="657"/>
      <c r="AU7" s="657"/>
      <c r="AV7" s="657"/>
      <c r="AW7" s="657"/>
      <c r="AX7" s="657"/>
      <c r="AY7" s="657"/>
      <c r="AZ7" s="657"/>
      <c r="BA7" s="657"/>
      <c r="BB7" s="657"/>
      <c r="BC7" s="657"/>
      <c r="BD7" s="657"/>
      <c r="BE7" s="657"/>
      <c r="BF7" s="658"/>
      <c r="BG7" s="659">
        <v>19389</v>
      </c>
      <c r="BH7" s="660"/>
      <c r="BI7" s="660"/>
      <c r="BJ7" s="660"/>
      <c r="BK7" s="660"/>
      <c r="BL7" s="660"/>
      <c r="BM7" s="660"/>
      <c r="BN7" s="661"/>
      <c r="BO7" s="662">
        <v>26.8</v>
      </c>
      <c r="BP7" s="662"/>
      <c r="BQ7" s="662"/>
      <c r="BR7" s="662"/>
      <c r="BS7" s="663" t="s">
        <v>232</v>
      </c>
      <c r="BT7" s="663"/>
      <c r="BU7" s="663"/>
      <c r="BV7" s="663"/>
      <c r="BW7" s="663"/>
      <c r="BX7" s="663"/>
      <c r="BY7" s="663"/>
      <c r="BZ7" s="663"/>
      <c r="CA7" s="663"/>
      <c r="CB7" s="667"/>
      <c r="CD7" s="674" t="s">
        <v>235</v>
      </c>
      <c r="CE7" s="675"/>
      <c r="CF7" s="675"/>
      <c r="CG7" s="675"/>
      <c r="CH7" s="675"/>
      <c r="CI7" s="675"/>
      <c r="CJ7" s="675"/>
      <c r="CK7" s="675"/>
      <c r="CL7" s="675"/>
      <c r="CM7" s="675"/>
      <c r="CN7" s="675"/>
      <c r="CO7" s="675"/>
      <c r="CP7" s="675"/>
      <c r="CQ7" s="676"/>
      <c r="CR7" s="659">
        <v>485760</v>
      </c>
      <c r="CS7" s="660"/>
      <c r="CT7" s="660"/>
      <c r="CU7" s="660"/>
      <c r="CV7" s="660"/>
      <c r="CW7" s="660"/>
      <c r="CX7" s="660"/>
      <c r="CY7" s="661"/>
      <c r="CZ7" s="662">
        <v>28</v>
      </c>
      <c r="DA7" s="662"/>
      <c r="DB7" s="662"/>
      <c r="DC7" s="662"/>
      <c r="DD7" s="668">
        <v>3746</v>
      </c>
      <c r="DE7" s="660"/>
      <c r="DF7" s="660"/>
      <c r="DG7" s="660"/>
      <c r="DH7" s="660"/>
      <c r="DI7" s="660"/>
      <c r="DJ7" s="660"/>
      <c r="DK7" s="660"/>
      <c r="DL7" s="660"/>
      <c r="DM7" s="660"/>
      <c r="DN7" s="660"/>
      <c r="DO7" s="660"/>
      <c r="DP7" s="661"/>
      <c r="DQ7" s="668">
        <v>461204</v>
      </c>
      <c r="DR7" s="660"/>
      <c r="DS7" s="660"/>
      <c r="DT7" s="660"/>
      <c r="DU7" s="660"/>
      <c r="DV7" s="660"/>
      <c r="DW7" s="660"/>
      <c r="DX7" s="660"/>
      <c r="DY7" s="660"/>
      <c r="DZ7" s="660"/>
      <c r="EA7" s="660"/>
      <c r="EB7" s="660"/>
      <c r="EC7" s="669"/>
    </row>
    <row r="8" spans="2:143" ht="11.25" customHeight="1" x14ac:dyDescent="0.15">
      <c r="B8" s="656" t="s">
        <v>236</v>
      </c>
      <c r="C8" s="657"/>
      <c r="D8" s="657"/>
      <c r="E8" s="657"/>
      <c r="F8" s="657"/>
      <c r="G8" s="657"/>
      <c r="H8" s="657"/>
      <c r="I8" s="657"/>
      <c r="J8" s="657"/>
      <c r="K8" s="657"/>
      <c r="L8" s="657"/>
      <c r="M8" s="657"/>
      <c r="N8" s="657"/>
      <c r="O8" s="657"/>
      <c r="P8" s="657"/>
      <c r="Q8" s="658"/>
      <c r="R8" s="659">
        <v>419</v>
      </c>
      <c r="S8" s="660"/>
      <c r="T8" s="660"/>
      <c r="U8" s="660"/>
      <c r="V8" s="660"/>
      <c r="W8" s="660"/>
      <c r="X8" s="660"/>
      <c r="Y8" s="661"/>
      <c r="Z8" s="662">
        <v>0</v>
      </c>
      <c r="AA8" s="662"/>
      <c r="AB8" s="662"/>
      <c r="AC8" s="662"/>
      <c r="AD8" s="663">
        <v>419</v>
      </c>
      <c r="AE8" s="663"/>
      <c r="AF8" s="663"/>
      <c r="AG8" s="663"/>
      <c r="AH8" s="663"/>
      <c r="AI8" s="663"/>
      <c r="AJ8" s="663"/>
      <c r="AK8" s="663"/>
      <c r="AL8" s="664">
        <v>0.1</v>
      </c>
      <c r="AM8" s="665"/>
      <c r="AN8" s="665"/>
      <c r="AO8" s="666"/>
      <c r="AP8" s="656" t="s">
        <v>237</v>
      </c>
      <c r="AQ8" s="657"/>
      <c r="AR8" s="657"/>
      <c r="AS8" s="657"/>
      <c r="AT8" s="657"/>
      <c r="AU8" s="657"/>
      <c r="AV8" s="657"/>
      <c r="AW8" s="657"/>
      <c r="AX8" s="657"/>
      <c r="AY8" s="657"/>
      <c r="AZ8" s="657"/>
      <c r="BA8" s="657"/>
      <c r="BB8" s="657"/>
      <c r="BC8" s="657"/>
      <c r="BD8" s="657"/>
      <c r="BE8" s="657"/>
      <c r="BF8" s="658"/>
      <c r="BG8" s="659">
        <v>607</v>
      </c>
      <c r="BH8" s="660"/>
      <c r="BI8" s="660"/>
      <c r="BJ8" s="660"/>
      <c r="BK8" s="660"/>
      <c r="BL8" s="660"/>
      <c r="BM8" s="660"/>
      <c r="BN8" s="661"/>
      <c r="BO8" s="662">
        <v>0.8</v>
      </c>
      <c r="BP8" s="662"/>
      <c r="BQ8" s="662"/>
      <c r="BR8" s="662"/>
      <c r="BS8" s="668" t="s">
        <v>232</v>
      </c>
      <c r="BT8" s="660"/>
      <c r="BU8" s="660"/>
      <c r="BV8" s="660"/>
      <c r="BW8" s="660"/>
      <c r="BX8" s="660"/>
      <c r="BY8" s="660"/>
      <c r="BZ8" s="660"/>
      <c r="CA8" s="660"/>
      <c r="CB8" s="669"/>
      <c r="CD8" s="674" t="s">
        <v>238</v>
      </c>
      <c r="CE8" s="675"/>
      <c r="CF8" s="675"/>
      <c r="CG8" s="675"/>
      <c r="CH8" s="675"/>
      <c r="CI8" s="675"/>
      <c r="CJ8" s="675"/>
      <c r="CK8" s="675"/>
      <c r="CL8" s="675"/>
      <c r="CM8" s="675"/>
      <c r="CN8" s="675"/>
      <c r="CO8" s="675"/>
      <c r="CP8" s="675"/>
      <c r="CQ8" s="676"/>
      <c r="CR8" s="659">
        <v>123619</v>
      </c>
      <c r="CS8" s="660"/>
      <c r="CT8" s="660"/>
      <c r="CU8" s="660"/>
      <c r="CV8" s="660"/>
      <c r="CW8" s="660"/>
      <c r="CX8" s="660"/>
      <c r="CY8" s="661"/>
      <c r="CZ8" s="662">
        <v>7.1</v>
      </c>
      <c r="DA8" s="662"/>
      <c r="DB8" s="662"/>
      <c r="DC8" s="662"/>
      <c r="DD8" s="668">
        <v>307</v>
      </c>
      <c r="DE8" s="660"/>
      <c r="DF8" s="660"/>
      <c r="DG8" s="660"/>
      <c r="DH8" s="660"/>
      <c r="DI8" s="660"/>
      <c r="DJ8" s="660"/>
      <c r="DK8" s="660"/>
      <c r="DL8" s="660"/>
      <c r="DM8" s="660"/>
      <c r="DN8" s="660"/>
      <c r="DO8" s="660"/>
      <c r="DP8" s="661"/>
      <c r="DQ8" s="668">
        <v>98453</v>
      </c>
      <c r="DR8" s="660"/>
      <c r="DS8" s="660"/>
      <c r="DT8" s="660"/>
      <c r="DU8" s="660"/>
      <c r="DV8" s="660"/>
      <c r="DW8" s="660"/>
      <c r="DX8" s="660"/>
      <c r="DY8" s="660"/>
      <c r="DZ8" s="660"/>
      <c r="EA8" s="660"/>
      <c r="EB8" s="660"/>
      <c r="EC8" s="669"/>
    </row>
    <row r="9" spans="2:143" ht="11.25" customHeight="1" x14ac:dyDescent="0.15">
      <c r="B9" s="656" t="s">
        <v>239</v>
      </c>
      <c r="C9" s="657"/>
      <c r="D9" s="657"/>
      <c r="E9" s="657"/>
      <c r="F9" s="657"/>
      <c r="G9" s="657"/>
      <c r="H9" s="657"/>
      <c r="I9" s="657"/>
      <c r="J9" s="657"/>
      <c r="K9" s="657"/>
      <c r="L9" s="657"/>
      <c r="M9" s="657"/>
      <c r="N9" s="657"/>
      <c r="O9" s="657"/>
      <c r="P9" s="657"/>
      <c r="Q9" s="658"/>
      <c r="R9" s="659">
        <v>414</v>
      </c>
      <c r="S9" s="660"/>
      <c r="T9" s="660"/>
      <c r="U9" s="660"/>
      <c r="V9" s="660"/>
      <c r="W9" s="660"/>
      <c r="X9" s="660"/>
      <c r="Y9" s="661"/>
      <c r="Z9" s="662">
        <v>0</v>
      </c>
      <c r="AA9" s="662"/>
      <c r="AB9" s="662"/>
      <c r="AC9" s="662"/>
      <c r="AD9" s="663">
        <v>414</v>
      </c>
      <c r="AE9" s="663"/>
      <c r="AF9" s="663"/>
      <c r="AG9" s="663"/>
      <c r="AH9" s="663"/>
      <c r="AI9" s="663"/>
      <c r="AJ9" s="663"/>
      <c r="AK9" s="663"/>
      <c r="AL9" s="664">
        <v>0.1</v>
      </c>
      <c r="AM9" s="665"/>
      <c r="AN9" s="665"/>
      <c r="AO9" s="666"/>
      <c r="AP9" s="656" t="s">
        <v>240</v>
      </c>
      <c r="AQ9" s="657"/>
      <c r="AR9" s="657"/>
      <c r="AS9" s="657"/>
      <c r="AT9" s="657"/>
      <c r="AU9" s="657"/>
      <c r="AV9" s="657"/>
      <c r="AW9" s="657"/>
      <c r="AX9" s="657"/>
      <c r="AY9" s="657"/>
      <c r="AZ9" s="657"/>
      <c r="BA9" s="657"/>
      <c r="BB9" s="657"/>
      <c r="BC9" s="657"/>
      <c r="BD9" s="657"/>
      <c r="BE9" s="657"/>
      <c r="BF9" s="658"/>
      <c r="BG9" s="659">
        <v>15238</v>
      </c>
      <c r="BH9" s="660"/>
      <c r="BI9" s="660"/>
      <c r="BJ9" s="660"/>
      <c r="BK9" s="660"/>
      <c r="BL9" s="660"/>
      <c r="BM9" s="660"/>
      <c r="BN9" s="661"/>
      <c r="BO9" s="662">
        <v>21</v>
      </c>
      <c r="BP9" s="662"/>
      <c r="BQ9" s="662"/>
      <c r="BR9" s="662"/>
      <c r="BS9" s="668" t="s">
        <v>232</v>
      </c>
      <c r="BT9" s="660"/>
      <c r="BU9" s="660"/>
      <c r="BV9" s="660"/>
      <c r="BW9" s="660"/>
      <c r="BX9" s="660"/>
      <c r="BY9" s="660"/>
      <c r="BZ9" s="660"/>
      <c r="CA9" s="660"/>
      <c r="CB9" s="669"/>
      <c r="CD9" s="674" t="s">
        <v>241</v>
      </c>
      <c r="CE9" s="675"/>
      <c r="CF9" s="675"/>
      <c r="CG9" s="675"/>
      <c r="CH9" s="675"/>
      <c r="CI9" s="675"/>
      <c r="CJ9" s="675"/>
      <c r="CK9" s="675"/>
      <c r="CL9" s="675"/>
      <c r="CM9" s="675"/>
      <c r="CN9" s="675"/>
      <c r="CO9" s="675"/>
      <c r="CP9" s="675"/>
      <c r="CQ9" s="676"/>
      <c r="CR9" s="659">
        <v>93755</v>
      </c>
      <c r="CS9" s="660"/>
      <c r="CT9" s="660"/>
      <c r="CU9" s="660"/>
      <c r="CV9" s="660"/>
      <c r="CW9" s="660"/>
      <c r="CX9" s="660"/>
      <c r="CY9" s="661"/>
      <c r="CZ9" s="662">
        <v>5.4</v>
      </c>
      <c r="DA9" s="662"/>
      <c r="DB9" s="662"/>
      <c r="DC9" s="662"/>
      <c r="DD9" s="668" t="s">
        <v>232</v>
      </c>
      <c r="DE9" s="660"/>
      <c r="DF9" s="660"/>
      <c r="DG9" s="660"/>
      <c r="DH9" s="660"/>
      <c r="DI9" s="660"/>
      <c r="DJ9" s="660"/>
      <c r="DK9" s="660"/>
      <c r="DL9" s="660"/>
      <c r="DM9" s="660"/>
      <c r="DN9" s="660"/>
      <c r="DO9" s="660"/>
      <c r="DP9" s="661"/>
      <c r="DQ9" s="668">
        <v>66803</v>
      </c>
      <c r="DR9" s="660"/>
      <c r="DS9" s="660"/>
      <c r="DT9" s="660"/>
      <c r="DU9" s="660"/>
      <c r="DV9" s="660"/>
      <c r="DW9" s="660"/>
      <c r="DX9" s="660"/>
      <c r="DY9" s="660"/>
      <c r="DZ9" s="660"/>
      <c r="EA9" s="660"/>
      <c r="EB9" s="660"/>
      <c r="EC9" s="669"/>
    </row>
    <row r="10" spans="2:143" ht="11.25" customHeight="1" x14ac:dyDescent="0.15">
      <c r="B10" s="656" t="s">
        <v>242</v>
      </c>
      <c r="C10" s="657"/>
      <c r="D10" s="657"/>
      <c r="E10" s="657"/>
      <c r="F10" s="657"/>
      <c r="G10" s="657"/>
      <c r="H10" s="657"/>
      <c r="I10" s="657"/>
      <c r="J10" s="657"/>
      <c r="K10" s="657"/>
      <c r="L10" s="657"/>
      <c r="M10" s="657"/>
      <c r="N10" s="657"/>
      <c r="O10" s="657"/>
      <c r="P10" s="657"/>
      <c r="Q10" s="658"/>
      <c r="R10" s="659" t="s">
        <v>232</v>
      </c>
      <c r="S10" s="660"/>
      <c r="T10" s="660"/>
      <c r="U10" s="660"/>
      <c r="V10" s="660"/>
      <c r="W10" s="660"/>
      <c r="X10" s="660"/>
      <c r="Y10" s="661"/>
      <c r="Z10" s="662" t="s">
        <v>232</v>
      </c>
      <c r="AA10" s="662"/>
      <c r="AB10" s="662"/>
      <c r="AC10" s="662"/>
      <c r="AD10" s="663" t="s">
        <v>132</v>
      </c>
      <c r="AE10" s="663"/>
      <c r="AF10" s="663"/>
      <c r="AG10" s="663"/>
      <c r="AH10" s="663"/>
      <c r="AI10" s="663"/>
      <c r="AJ10" s="663"/>
      <c r="AK10" s="663"/>
      <c r="AL10" s="664" t="s">
        <v>232</v>
      </c>
      <c r="AM10" s="665"/>
      <c r="AN10" s="665"/>
      <c r="AO10" s="666"/>
      <c r="AP10" s="656" t="s">
        <v>243</v>
      </c>
      <c r="AQ10" s="657"/>
      <c r="AR10" s="657"/>
      <c r="AS10" s="657"/>
      <c r="AT10" s="657"/>
      <c r="AU10" s="657"/>
      <c r="AV10" s="657"/>
      <c r="AW10" s="657"/>
      <c r="AX10" s="657"/>
      <c r="AY10" s="657"/>
      <c r="AZ10" s="657"/>
      <c r="BA10" s="657"/>
      <c r="BB10" s="657"/>
      <c r="BC10" s="657"/>
      <c r="BD10" s="657"/>
      <c r="BE10" s="657"/>
      <c r="BF10" s="658"/>
      <c r="BG10" s="659">
        <v>2776</v>
      </c>
      <c r="BH10" s="660"/>
      <c r="BI10" s="660"/>
      <c r="BJ10" s="660"/>
      <c r="BK10" s="660"/>
      <c r="BL10" s="660"/>
      <c r="BM10" s="660"/>
      <c r="BN10" s="661"/>
      <c r="BO10" s="662">
        <v>3.8</v>
      </c>
      <c r="BP10" s="662"/>
      <c r="BQ10" s="662"/>
      <c r="BR10" s="662"/>
      <c r="BS10" s="668" t="s">
        <v>133</v>
      </c>
      <c r="BT10" s="660"/>
      <c r="BU10" s="660"/>
      <c r="BV10" s="660"/>
      <c r="BW10" s="660"/>
      <c r="BX10" s="660"/>
      <c r="BY10" s="660"/>
      <c r="BZ10" s="660"/>
      <c r="CA10" s="660"/>
      <c r="CB10" s="669"/>
      <c r="CD10" s="674" t="s">
        <v>244</v>
      </c>
      <c r="CE10" s="675"/>
      <c r="CF10" s="675"/>
      <c r="CG10" s="675"/>
      <c r="CH10" s="675"/>
      <c r="CI10" s="675"/>
      <c r="CJ10" s="675"/>
      <c r="CK10" s="675"/>
      <c r="CL10" s="675"/>
      <c r="CM10" s="675"/>
      <c r="CN10" s="675"/>
      <c r="CO10" s="675"/>
      <c r="CP10" s="675"/>
      <c r="CQ10" s="676"/>
      <c r="CR10" s="659" t="s">
        <v>232</v>
      </c>
      <c r="CS10" s="660"/>
      <c r="CT10" s="660"/>
      <c r="CU10" s="660"/>
      <c r="CV10" s="660"/>
      <c r="CW10" s="660"/>
      <c r="CX10" s="660"/>
      <c r="CY10" s="661"/>
      <c r="CZ10" s="662" t="s">
        <v>232</v>
      </c>
      <c r="DA10" s="662"/>
      <c r="DB10" s="662"/>
      <c r="DC10" s="662"/>
      <c r="DD10" s="668" t="s">
        <v>133</v>
      </c>
      <c r="DE10" s="660"/>
      <c r="DF10" s="660"/>
      <c r="DG10" s="660"/>
      <c r="DH10" s="660"/>
      <c r="DI10" s="660"/>
      <c r="DJ10" s="660"/>
      <c r="DK10" s="660"/>
      <c r="DL10" s="660"/>
      <c r="DM10" s="660"/>
      <c r="DN10" s="660"/>
      <c r="DO10" s="660"/>
      <c r="DP10" s="661"/>
      <c r="DQ10" s="668" t="s">
        <v>132</v>
      </c>
      <c r="DR10" s="660"/>
      <c r="DS10" s="660"/>
      <c r="DT10" s="660"/>
      <c r="DU10" s="660"/>
      <c r="DV10" s="660"/>
      <c r="DW10" s="660"/>
      <c r="DX10" s="660"/>
      <c r="DY10" s="660"/>
      <c r="DZ10" s="660"/>
      <c r="EA10" s="660"/>
      <c r="EB10" s="660"/>
      <c r="EC10" s="669"/>
    </row>
    <row r="11" spans="2:143" ht="11.25" customHeight="1" x14ac:dyDescent="0.15">
      <c r="B11" s="656" t="s">
        <v>245</v>
      </c>
      <c r="C11" s="657"/>
      <c r="D11" s="657"/>
      <c r="E11" s="657"/>
      <c r="F11" s="657"/>
      <c r="G11" s="657"/>
      <c r="H11" s="657"/>
      <c r="I11" s="657"/>
      <c r="J11" s="657"/>
      <c r="K11" s="657"/>
      <c r="L11" s="657"/>
      <c r="M11" s="657"/>
      <c r="N11" s="657"/>
      <c r="O11" s="657"/>
      <c r="P11" s="657"/>
      <c r="Q11" s="658"/>
      <c r="R11" s="659" t="s">
        <v>132</v>
      </c>
      <c r="S11" s="660"/>
      <c r="T11" s="660"/>
      <c r="U11" s="660"/>
      <c r="V11" s="660"/>
      <c r="W11" s="660"/>
      <c r="X11" s="660"/>
      <c r="Y11" s="661"/>
      <c r="Z11" s="662" t="s">
        <v>232</v>
      </c>
      <c r="AA11" s="662"/>
      <c r="AB11" s="662"/>
      <c r="AC11" s="662"/>
      <c r="AD11" s="663" t="s">
        <v>232</v>
      </c>
      <c r="AE11" s="663"/>
      <c r="AF11" s="663"/>
      <c r="AG11" s="663"/>
      <c r="AH11" s="663"/>
      <c r="AI11" s="663"/>
      <c r="AJ11" s="663"/>
      <c r="AK11" s="663"/>
      <c r="AL11" s="664" t="s">
        <v>133</v>
      </c>
      <c r="AM11" s="665"/>
      <c r="AN11" s="665"/>
      <c r="AO11" s="666"/>
      <c r="AP11" s="656" t="s">
        <v>246</v>
      </c>
      <c r="AQ11" s="657"/>
      <c r="AR11" s="657"/>
      <c r="AS11" s="657"/>
      <c r="AT11" s="657"/>
      <c r="AU11" s="657"/>
      <c r="AV11" s="657"/>
      <c r="AW11" s="657"/>
      <c r="AX11" s="657"/>
      <c r="AY11" s="657"/>
      <c r="AZ11" s="657"/>
      <c r="BA11" s="657"/>
      <c r="BB11" s="657"/>
      <c r="BC11" s="657"/>
      <c r="BD11" s="657"/>
      <c r="BE11" s="657"/>
      <c r="BF11" s="658"/>
      <c r="BG11" s="659">
        <v>768</v>
      </c>
      <c r="BH11" s="660"/>
      <c r="BI11" s="660"/>
      <c r="BJ11" s="660"/>
      <c r="BK11" s="660"/>
      <c r="BL11" s="660"/>
      <c r="BM11" s="660"/>
      <c r="BN11" s="661"/>
      <c r="BO11" s="662">
        <v>1.1000000000000001</v>
      </c>
      <c r="BP11" s="662"/>
      <c r="BQ11" s="662"/>
      <c r="BR11" s="662"/>
      <c r="BS11" s="668" t="s">
        <v>232</v>
      </c>
      <c r="BT11" s="660"/>
      <c r="BU11" s="660"/>
      <c r="BV11" s="660"/>
      <c r="BW11" s="660"/>
      <c r="BX11" s="660"/>
      <c r="BY11" s="660"/>
      <c r="BZ11" s="660"/>
      <c r="CA11" s="660"/>
      <c r="CB11" s="669"/>
      <c r="CD11" s="674" t="s">
        <v>247</v>
      </c>
      <c r="CE11" s="675"/>
      <c r="CF11" s="675"/>
      <c r="CG11" s="675"/>
      <c r="CH11" s="675"/>
      <c r="CI11" s="675"/>
      <c r="CJ11" s="675"/>
      <c r="CK11" s="675"/>
      <c r="CL11" s="675"/>
      <c r="CM11" s="675"/>
      <c r="CN11" s="675"/>
      <c r="CO11" s="675"/>
      <c r="CP11" s="675"/>
      <c r="CQ11" s="676"/>
      <c r="CR11" s="659">
        <v>266618</v>
      </c>
      <c r="CS11" s="660"/>
      <c r="CT11" s="660"/>
      <c r="CU11" s="660"/>
      <c r="CV11" s="660"/>
      <c r="CW11" s="660"/>
      <c r="CX11" s="660"/>
      <c r="CY11" s="661"/>
      <c r="CZ11" s="662">
        <v>15.4</v>
      </c>
      <c r="DA11" s="662"/>
      <c r="DB11" s="662"/>
      <c r="DC11" s="662"/>
      <c r="DD11" s="668">
        <v>208749</v>
      </c>
      <c r="DE11" s="660"/>
      <c r="DF11" s="660"/>
      <c r="DG11" s="660"/>
      <c r="DH11" s="660"/>
      <c r="DI11" s="660"/>
      <c r="DJ11" s="660"/>
      <c r="DK11" s="660"/>
      <c r="DL11" s="660"/>
      <c r="DM11" s="660"/>
      <c r="DN11" s="660"/>
      <c r="DO11" s="660"/>
      <c r="DP11" s="661"/>
      <c r="DQ11" s="668">
        <v>71321</v>
      </c>
      <c r="DR11" s="660"/>
      <c r="DS11" s="660"/>
      <c r="DT11" s="660"/>
      <c r="DU11" s="660"/>
      <c r="DV11" s="660"/>
      <c r="DW11" s="660"/>
      <c r="DX11" s="660"/>
      <c r="DY11" s="660"/>
      <c r="DZ11" s="660"/>
      <c r="EA11" s="660"/>
      <c r="EB11" s="660"/>
      <c r="EC11" s="669"/>
    </row>
    <row r="12" spans="2:143" ht="11.25" customHeight="1" x14ac:dyDescent="0.15">
      <c r="B12" s="656" t="s">
        <v>248</v>
      </c>
      <c r="C12" s="657"/>
      <c r="D12" s="657"/>
      <c r="E12" s="657"/>
      <c r="F12" s="657"/>
      <c r="G12" s="657"/>
      <c r="H12" s="657"/>
      <c r="I12" s="657"/>
      <c r="J12" s="657"/>
      <c r="K12" s="657"/>
      <c r="L12" s="657"/>
      <c r="M12" s="657"/>
      <c r="N12" s="657"/>
      <c r="O12" s="657"/>
      <c r="P12" s="657"/>
      <c r="Q12" s="658"/>
      <c r="R12" s="659">
        <v>8026</v>
      </c>
      <c r="S12" s="660"/>
      <c r="T12" s="660"/>
      <c r="U12" s="660"/>
      <c r="V12" s="660"/>
      <c r="W12" s="660"/>
      <c r="X12" s="660"/>
      <c r="Y12" s="661"/>
      <c r="Z12" s="662">
        <v>0.4</v>
      </c>
      <c r="AA12" s="662"/>
      <c r="AB12" s="662"/>
      <c r="AC12" s="662"/>
      <c r="AD12" s="663">
        <v>8026</v>
      </c>
      <c r="AE12" s="663"/>
      <c r="AF12" s="663"/>
      <c r="AG12" s="663"/>
      <c r="AH12" s="663"/>
      <c r="AI12" s="663"/>
      <c r="AJ12" s="663"/>
      <c r="AK12" s="663"/>
      <c r="AL12" s="664">
        <v>1</v>
      </c>
      <c r="AM12" s="665"/>
      <c r="AN12" s="665"/>
      <c r="AO12" s="666"/>
      <c r="AP12" s="656" t="s">
        <v>249</v>
      </c>
      <c r="AQ12" s="657"/>
      <c r="AR12" s="657"/>
      <c r="AS12" s="657"/>
      <c r="AT12" s="657"/>
      <c r="AU12" s="657"/>
      <c r="AV12" s="657"/>
      <c r="AW12" s="657"/>
      <c r="AX12" s="657"/>
      <c r="AY12" s="657"/>
      <c r="AZ12" s="657"/>
      <c r="BA12" s="657"/>
      <c r="BB12" s="657"/>
      <c r="BC12" s="657"/>
      <c r="BD12" s="657"/>
      <c r="BE12" s="657"/>
      <c r="BF12" s="658"/>
      <c r="BG12" s="659">
        <v>50794</v>
      </c>
      <c r="BH12" s="660"/>
      <c r="BI12" s="660"/>
      <c r="BJ12" s="660"/>
      <c r="BK12" s="660"/>
      <c r="BL12" s="660"/>
      <c r="BM12" s="660"/>
      <c r="BN12" s="661"/>
      <c r="BO12" s="662">
        <v>70.099999999999994</v>
      </c>
      <c r="BP12" s="662"/>
      <c r="BQ12" s="662"/>
      <c r="BR12" s="662"/>
      <c r="BS12" s="668" t="s">
        <v>132</v>
      </c>
      <c r="BT12" s="660"/>
      <c r="BU12" s="660"/>
      <c r="BV12" s="660"/>
      <c r="BW12" s="660"/>
      <c r="BX12" s="660"/>
      <c r="BY12" s="660"/>
      <c r="BZ12" s="660"/>
      <c r="CA12" s="660"/>
      <c r="CB12" s="669"/>
      <c r="CD12" s="674" t="s">
        <v>250</v>
      </c>
      <c r="CE12" s="675"/>
      <c r="CF12" s="675"/>
      <c r="CG12" s="675"/>
      <c r="CH12" s="675"/>
      <c r="CI12" s="675"/>
      <c r="CJ12" s="675"/>
      <c r="CK12" s="675"/>
      <c r="CL12" s="675"/>
      <c r="CM12" s="675"/>
      <c r="CN12" s="675"/>
      <c r="CO12" s="675"/>
      <c r="CP12" s="675"/>
      <c r="CQ12" s="676"/>
      <c r="CR12" s="659">
        <v>42458</v>
      </c>
      <c r="CS12" s="660"/>
      <c r="CT12" s="660"/>
      <c r="CU12" s="660"/>
      <c r="CV12" s="660"/>
      <c r="CW12" s="660"/>
      <c r="CX12" s="660"/>
      <c r="CY12" s="661"/>
      <c r="CZ12" s="662">
        <v>2.5</v>
      </c>
      <c r="DA12" s="662"/>
      <c r="DB12" s="662"/>
      <c r="DC12" s="662"/>
      <c r="DD12" s="668">
        <v>9832</v>
      </c>
      <c r="DE12" s="660"/>
      <c r="DF12" s="660"/>
      <c r="DG12" s="660"/>
      <c r="DH12" s="660"/>
      <c r="DI12" s="660"/>
      <c r="DJ12" s="660"/>
      <c r="DK12" s="660"/>
      <c r="DL12" s="660"/>
      <c r="DM12" s="660"/>
      <c r="DN12" s="660"/>
      <c r="DO12" s="660"/>
      <c r="DP12" s="661"/>
      <c r="DQ12" s="668">
        <v>32206</v>
      </c>
      <c r="DR12" s="660"/>
      <c r="DS12" s="660"/>
      <c r="DT12" s="660"/>
      <c r="DU12" s="660"/>
      <c r="DV12" s="660"/>
      <c r="DW12" s="660"/>
      <c r="DX12" s="660"/>
      <c r="DY12" s="660"/>
      <c r="DZ12" s="660"/>
      <c r="EA12" s="660"/>
      <c r="EB12" s="660"/>
      <c r="EC12" s="669"/>
    </row>
    <row r="13" spans="2:143" ht="11.25" customHeight="1" x14ac:dyDescent="0.15">
      <c r="B13" s="656" t="s">
        <v>251</v>
      </c>
      <c r="C13" s="657"/>
      <c r="D13" s="657"/>
      <c r="E13" s="657"/>
      <c r="F13" s="657"/>
      <c r="G13" s="657"/>
      <c r="H13" s="657"/>
      <c r="I13" s="657"/>
      <c r="J13" s="657"/>
      <c r="K13" s="657"/>
      <c r="L13" s="657"/>
      <c r="M13" s="657"/>
      <c r="N13" s="657"/>
      <c r="O13" s="657"/>
      <c r="P13" s="657"/>
      <c r="Q13" s="658"/>
      <c r="R13" s="659" t="s">
        <v>133</v>
      </c>
      <c r="S13" s="660"/>
      <c r="T13" s="660"/>
      <c r="U13" s="660"/>
      <c r="V13" s="660"/>
      <c r="W13" s="660"/>
      <c r="X13" s="660"/>
      <c r="Y13" s="661"/>
      <c r="Z13" s="662" t="s">
        <v>132</v>
      </c>
      <c r="AA13" s="662"/>
      <c r="AB13" s="662"/>
      <c r="AC13" s="662"/>
      <c r="AD13" s="663" t="s">
        <v>133</v>
      </c>
      <c r="AE13" s="663"/>
      <c r="AF13" s="663"/>
      <c r="AG13" s="663"/>
      <c r="AH13" s="663"/>
      <c r="AI13" s="663"/>
      <c r="AJ13" s="663"/>
      <c r="AK13" s="663"/>
      <c r="AL13" s="664" t="s">
        <v>132</v>
      </c>
      <c r="AM13" s="665"/>
      <c r="AN13" s="665"/>
      <c r="AO13" s="666"/>
      <c r="AP13" s="656" t="s">
        <v>252</v>
      </c>
      <c r="AQ13" s="657"/>
      <c r="AR13" s="657"/>
      <c r="AS13" s="657"/>
      <c r="AT13" s="657"/>
      <c r="AU13" s="657"/>
      <c r="AV13" s="657"/>
      <c r="AW13" s="657"/>
      <c r="AX13" s="657"/>
      <c r="AY13" s="657"/>
      <c r="AZ13" s="657"/>
      <c r="BA13" s="657"/>
      <c r="BB13" s="657"/>
      <c r="BC13" s="657"/>
      <c r="BD13" s="657"/>
      <c r="BE13" s="657"/>
      <c r="BF13" s="658"/>
      <c r="BG13" s="659">
        <v>48451</v>
      </c>
      <c r="BH13" s="660"/>
      <c r="BI13" s="660"/>
      <c r="BJ13" s="660"/>
      <c r="BK13" s="660"/>
      <c r="BL13" s="660"/>
      <c r="BM13" s="660"/>
      <c r="BN13" s="661"/>
      <c r="BO13" s="662">
        <v>66.900000000000006</v>
      </c>
      <c r="BP13" s="662"/>
      <c r="BQ13" s="662"/>
      <c r="BR13" s="662"/>
      <c r="BS13" s="668" t="s">
        <v>232</v>
      </c>
      <c r="BT13" s="660"/>
      <c r="BU13" s="660"/>
      <c r="BV13" s="660"/>
      <c r="BW13" s="660"/>
      <c r="BX13" s="660"/>
      <c r="BY13" s="660"/>
      <c r="BZ13" s="660"/>
      <c r="CA13" s="660"/>
      <c r="CB13" s="669"/>
      <c r="CD13" s="674" t="s">
        <v>253</v>
      </c>
      <c r="CE13" s="675"/>
      <c r="CF13" s="675"/>
      <c r="CG13" s="675"/>
      <c r="CH13" s="675"/>
      <c r="CI13" s="675"/>
      <c r="CJ13" s="675"/>
      <c r="CK13" s="675"/>
      <c r="CL13" s="675"/>
      <c r="CM13" s="675"/>
      <c r="CN13" s="675"/>
      <c r="CO13" s="675"/>
      <c r="CP13" s="675"/>
      <c r="CQ13" s="676"/>
      <c r="CR13" s="659">
        <v>232403</v>
      </c>
      <c r="CS13" s="660"/>
      <c r="CT13" s="660"/>
      <c r="CU13" s="660"/>
      <c r="CV13" s="660"/>
      <c r="CW13" s="660"/>
      <c r="CX13" s="660"/>
      <c r="CY13" s="661"/>
      <c r="CZ13" s="662">
        <v>13.4</v>
      </c>
      <c r="DA13" s="662"/>
      <c r="DB13" s="662"/>
      <c r="DC13" s="662"/>
      <c r="DD13" s="668">
        <v>132892</v>
      </c>
      <c r="DE13" s="660"/>
      <c r="DF13" s="660"/>
      <c r="DG13" s="660"/>
      <c r="DH13" s="660"/>
      <c r="DI13" s="660"/>
      <c r="DJ13" s="660"/>
      <c r="DK13" s="660"/>
      <c r="DL13" s="660"/>
      <c r="DM13" s="660"/>
      <c r="DN13" s="660"/>
      <c r="DO13" s="660"/>
      <c r="DP13" s="661"/>
      <c r="DQ13" s="668">
        <v>50948</v>
      </c>
      <c r="DR13" s="660"/>
      <c r="DS13" s="660"/>
      <c r="DT13" s="660"/>
      <c r="DU13" s="660"/>
      <c r="DV13" s="660"/>
      <c r="DW13" s="660"/>
      <c r="DX13" s="660"/>
      <c r="DY13" s="660"/>
      <c r="DZ13" s="660"/>
      <c r="EA13" s="660"/>
      <c r="EB13" s="660"/>
      <c r="EC13" s="669"/>
    </row>
    <row r="14" spans="2:143" ht="11.25" customHeight="1" x14ac:dyDescent="0.15">
      <c r="B14" s="656" t="s">
        <v>254</v>
      </c>
      <c r="C14" s="657"/>
      <c r="D14" s="657"/>
      <c r="E14" s="657"/>
      <c r="F14" s="657"/>
      <c r="G14" s="657"/>
      <c r="H14" s="657"/>
      <c r="I14" s="657"/>
      <c r="J14" s="657"/>
      <c r="K14" s="657"/>
      <c r="L14" s="657"/>
      <c r="M14" s="657"/>
      <c r="N14" s="657"/>
      <c r="O14" s="657"/>
      <c r="P14" s="657"/>
      <c r="Q14" s="658"/>
      <c r="R14" s="659" t="s">
        <v>132</v>
      </c>
      <c r="S14" s="660"/>
      <c r="T14" s="660"/>
      <c r="U14" s="660"/>
      <c r="V14" s="660"/>
      <c r="W14" s="660"/>
      <c r="X14" s="660"/>
      <c r="Y14" s="661"/>
      <c r="Z14" s="662" t="s">
        <v>232</v>
      </c>
      <c r="AA14" s="662"/>
      <c r="AB14" s="662"/>
      <c r="AC14" s="662"/>
      <c r="AD14" s="663" t="s">
        <v>132</v>
      </c>
      <c r="AE14" s="663"/>
      <c r="AF14" s="663"/>
      <c r="AG14" s="663"/>
      <c r="AH14" s="663"/>
      <c r="AI14" s="663"/>
      <c r="AJ14" s="663"/>
      <c r="AK14" s="663"/>
      <c r="AL14" s="664" t="s">
        <v>232</v>
      </c>
      <c r="AM14" s="665"/>
      <c r="AN14" s="665"/>
      <c r="AO14" s="666"/>
      <c r="AP14" s="656" t="s">
        <v>255</v>
      </c>
      <c r="AQ14" s="657"/>
      <c r="AR14" s="657"/>
      <c r="AS14" s="657"/>
      <c r="AT14" s="657"/>
      <c r="AU14" s="657"/>
      <c r="AV14" s="657"/>
      <c r="AW14" s="657"/>
      <c r="AX14" s="657"/>
      <c r="AY14" s="657"/>
      <c r="AZ14" s="657"/>
      <c r="BA14" s="657"/>
      <c r="BB14" s="657"/>
      <c r="BC14" s="657"/>
      <c r="BD14" s="657"/>
      <c r="BE14" s="657"/>
      <c r="BF14" s="658"/>
      <c r="BG14" s="659">
        <v>1712</v>
      </c>
      <c r="BH14" s="660"/>
      <c r="BI14" s="660"/>
      <c r="BJ14" s="660"/>
      <c r="BK14" s="660"/>
      <c r="BL14" s="660"/>
      <c r="BM14" s="660"/>
      <c r="BN14" s="661"/>
      <c r="BO14" s="662">
        <v>2.4</v>
      </c>
      <c r="BP14" s="662"/>
      <c r="BQ14" s="662"/>
      <c r="BR14" s="662"/>
      <c r="BS14" s="668" t="s">
        <v>132</v>
      </c>
      <c r="BT14" s="660"/>
      <c r="BU14" s="660"/>
      <c r="BV14" s="660"/>
      <c r="BW14" s="660"/>
      <c r="BX14" s="660"/>
      <c r="BY14" s="660"/>
      <c r="BZ14" s="660"/>
      <c r="CA14" s="660"/>
      <c r="CB14" s="669"/>
      <c r="CD14" s="674" t="s">
        <v>256</v>
      </c>
      <c r="CE14" s="675"/>
      <c r="CF14" s="675"/>
      <c r="CG14" s="675"/>
      <c r="CH14" s="675"/>
      <c r="CI14" s="675"/>
      <c r="CJ14" s="675"/>
      <c r="CK14" s="675"/>
      <c r="CL14" s="675"/>
      <c r="CM14" s="675"/>
      <c r="CN14" s="675"/>
      <c r="CO14" s="675"/>
      <c r="CP14" s="675"/>
      <c r="CQ14" s="676"/>
      <c r="CR14" s="659">
        <v>61658</v>
      </c>
      <c r="CS14" s="660"/>
      <c r="CT14" s="660"/>
      <c r="CU14" s="660"/>
      <c r="CV14" s="660"/>
      <c r="CW14" s="660"/>
      <c r="CX14" s="660"/>
      <c r="CY14" s="661"/>
      <c r="CZ14" s="662">
        <v>3.6</v>
      </c>
      <c r="DA14" s="662"/>
      <c r="DB14" s="662"/>
      <c r="DC14" s="662"/>
      <c r="DD14" s="668" t="s">
        <v>133</v>
      </c>
      <c r="DE14" s="660"/>
      <c r="DF14" s="660"/>
      <c r="DG14" s="660"/>
      <c r="DH14" s="660"/>
      <c r="DI14" s="660"/>
      <c r="DJ14" s="660"/>
      <c r="DK14" s="660"/>
      <c r="DL14" s="660"/>
      <c r="DM14" s="660"/>
      <c r="DN14" s="660"/>
      <c r="DO14" s="660"/>
      <c r="DP14" s="661"/>
      <c r="DQ14" s="668">
        <v>60809</v>
      </c>
      <c r="DR14" s="660"/>
      <c r="DS14" s="660"/>
      <c r="DT14" s="660"/>
      <c r="DU14" s="660"/>
      <c r="DV14" s="660"/>
      <c r="DW14" s="660"/>
      <c r="DX14" s="660"/>
      <c r="DY14" s="660"/>
      <c r="DZ14" s="660"/>
      <c r="EA14" s="660"/>
      <c r="EB14" s="660"/>
      <c r="EC14" s="669"/>
    </row>
    <row r="15" spans="2:143" ht="11.25" customHeight="1" x14ac:dyDescent="0.15">
      <c r="B15" s="656" t="s">
        <v>257</v>
      </c>
      <c r="C15" s="657"/>
      <c r="D15" s="657"/>
      <c r="E15" s="657"/>
      <c r="F15" s="657"/>
      <c r="G15" s="657"/>
      <c r="H15" s="657"/>
      <c r="I15" s="657"/>
      <c r="J15" s="657"/>
      <c r="K15" s="657"/>
      <c r="L15" s="657"/>
      <c r="M15" s="657"/>
      <c r="N15" s="657"/>
      <c r="O15" s="657"/>
      <c r="P15" s="657"/>
      <c r="Q15" s="658"/>
      <c r="R15" s="659">
        <v>3449</v>
      </c>
      <c r="S15" s="660"/>
      <c r="T15" s="660"/>
      <c r="U15" s="660"/>
      <c r="V15" s="660"/>
      <c r="W15" s="660"/>
      <c r="X15" s="660"/>
      <c r="Y15" s="661"/>
      <c r="Z15" s="662">
        <v>0.2</v>
      </c>
      <c r="AA15" s="662"/>
      <c r="AB15" s="662"/>
      <c r="AC15" s="662"/>
      <c r="AD15" s="663">
        <v>3449</v>
      </c>
      <c r="AE15" s="663"/>
      <c r="AF15" s="663"/>
      <c r="AG15" s="663"/>
      <c r="AH15" s="663"/>
      <c r="AI15" s="663"/>
      <c r="AJ15" s="663"/>
      <c r="AK15" s="663"/>
      <c r="AL15" s="664">
        <v>0.4</v>
      </c>
      <c r="AM15" s="665"/>
      <c r="AN15" s="665"/>
      <c r="AO15" s="666"/>
      <c r="AP15" s="656" t="s">
        <v>258</v>
      </c>
      <c r="AQ15" s="657"/>
      <c r="AR15" s="657"/>
      <c r="AS15" s="657"/>
      <c r="AT15" s="657"/>
      <c r="AU15" s="657"/>
      <c r="AV15" s="657"/>
      <c r="AW15" s="657"/>
      <c r="AX15" s="657"/>
      <c r="AY15" s="657"/>
      <c r="AZ15" s="657"/>
      <c r="BA15" s="657"/>
      <c r="BB15" s="657"/>
      <c r="BC15" s="657"/>
      <c r="BD15" s="657"/>
      <c r="BE15" s="657"/>
      <c r="BF15" s="658"/>
      <c r="BG15" s="659">
        <v>542</v>
      </c>
      <c r="BH15" s="660"/>
      <c r="BI15" s="660"/>
      <c r="BJ15" s="660"/>
      <c r="BK15" s="660"/>
      <c r="BL15" s="660"/>
      <c r="BM15" s="660"/>
      <c r="BN15" s="661"/>
      <c r="BO15" s="662">
        <v>0.7</v>
      </c>
      <c r="BP15" s="662"/>
      <c r="BQ15" s="662"/>
      <c r="BR15" s="662"/>
      <c r="BS15" s="668" t="s">
        <v>132</v>
      </c>
      <c r="BT15" s="660"/>
      <c r="BU15" s="660"/>
      <c r="BV15" s="660"/>
      <c r="BW15" s="660"/>
      <c r="BX15" s="660"/>
      <c r="BY15" s="660"/>
      <c r="BZ15" s="660"/>
      <c r="CA15" s="660"/>
      <c r="CB15" s="669"/>
      <c r="CD15" s="674" t="s">
        <v>259</v>
      </c>
      <c r="CE15" s="675"/>
      <c r="CF15" s="675"/>
      <c r="CG15" s="675"/>
      <c r="CH15" s="675"/>
      <c r="CI15" s="675"/>
      <c r="CJ15" s="675"/>
      <c r="CK15" s="675"/>
      <c r="CL15" s="675"/>
      <c r="CM15" s="675"/>
      <c r="CN15" s="675"/>
      <c r="CO15" s="675"/>
      <c r="CP15" s="675"/>
      <c r="CQ15" s="676"/>
      <c r="CR15" s="659">
        <v>94526</v>
      </c>
      <c r="CS15" s="660"/>
      <c r="CT15" s="660"/>
      <c r="CU15" s="660"/>
      <c r="CV15" s="660"/>
      <c r="CW15" s="660"/>
      <c r="CX15" s="660"/>
      <c r="CY15" s="661"/>
      <c r="CZ15" s="662">
        <v>5.5</v>
      </c>
      <c r="DA15" s="662"/>
      <c r="DB15" s="662"/>
      <c r="DC15" s="662"/>
      <c r="DD15" s="668">
        <v>6500</v>
      </c>
      <c r="DE15" s="660"/>
      <c r="DF15" s="660"/>
      <c r="DG15" s="660"/>
      <c r="DH15" s="660"/>
      <c r="DI15" s="660"/>
      <c r="DJ15" s="660"/>
      <c r="DK15" s="660"/>
      <c r="DL15" s="660"/>
      <c r="DM15" s="660"/>
      <c r="DN15" s="660"/>
      <c r="DO15" s="660"/>
      <c r="DP15" s="661"/>
      <c r="DQ15" s="668">
        <v>85292</v>
      </c>
      <c r="DR15" s="660"/>
      <c r="DS15" s="660"/>
      <c r="DT15" s="660"/>
      <c r="DU15" s="660"/>
      <c r="DV15" s="660"/>
      <c r="DW15" s="660"/>
      <c r="DX15" s="660"/>
      <c r="DY15" s="660"/>
      <c r="DZ15" s="660"/>
      <c r="EA15" s="660"/>
      <c r="EB15" s="660"/>
      <c r="EC15" s="669"/>
    </row>
    <row r="16" spans="2:143" ht="11.25" customHeight="1" x14ac:dyDescent="0.15">
      <c r="B16" s="656" t="s">
        <v>260</v>
      </c>
      <c r="C16" s="657"/>
      <c r="D16" s="657"/>
      <c r="E16" s="657"/>
      <c r="F16" s="657"/>
      <c r="G16" s="657"/>
      <c r="H16" s="657"/>
      <c r="I16" s="657"/>
      <c r="J16" s="657"/>
      <c r="K16" s="657"/>
      <c r="L16" s="657"/>
      <c r="M16" s="657"/>
      <c r="N16" s="657"/>
      <c r="O16" s="657"/>
      <c r="P16" s="657"/>
      <c r="Q16" s="658"/>
      <c r="R16" s="659" t="s">
        <v>232</v>
      </c>
      <c r="S16" s="660"/>
      <c r="T16" s="660"/>
      <c r="U16" s="660"/>
      <c r="V16" s="660"/>
      <c r="W16" s="660"/>
      <c r="X16" s="660"/>
      <c r="Y16" s="661"/>
      <c r="Z16" s="662" t="s">
        <v>132</v>
      </c>
      <c r="AA16" s="662"/>
      <c r="AB16" s="662"/>
      <c r="AC16" s="662"/>
      <c r="AD16" s="663" t="s">
        <v>232</v>
      </c>
      <c r="AE16" s="663"/>
      <c r="AF16" s="663"/>
      <c r="AG16" s="663"/>
      <c r="AH16" s="663"/>
      <c r="AI16" s="663"/>
      <c r="AJ16" s="663"/>
      <c r="AK16" s="663"/>
      <c r="AL16" s="664" t="s">
        <v>132</v>
      </c>
      <c r="AM16" s="665"/>
      <c r="AN16" s="665"/>
      <c r="AO16" s="666"/>
      <c r="AP16" s="656" t="s">
        <v>261</v>
      </c>
      <c r="AQ16" s="657"/>
      <c r="AR16" s="657"/>
      <c r="AS16" s="657"/>
      <c r="AT16" s="657"/>
      <c r="AU16" s="657"/>
      <c r="AV16" s="657"/>
      <c r="AW16" s="657"/>
      <c r="AX16" s="657"/>
      <c r="AY16" s="657"/>
      <c r="AZ16" s="657"/>
      <c r="BA16" s="657"/>
      <c r="BB16" s="657"/>
      <c r="BC16" s="657"/>
      <c r="BD16" s="657"/>
      <c r="BE16" s="657"/>
      <c r="BF16" s="658"/>
      <c r="BG16" s="659" t="s">
        <v>232</v>
      </c>
      <c r="BH16" s="660"/>
      <c r="BI16" s="660"/>
      <c r="BJ16" s="660"/>
      <c r="BK16" s="660"/>
      <c r="BL16" s="660"/>
      <c r="BM16" s="660"/>
      <c r="BN16" s="661"/>
      <c r="BO16" s="662" t="s">
        <v>133</v>
      </c>
      <c r="BP16" s="662"/>
      <c r="BQ16" s="662"/>
      <c r="BR16" s="662"/>
      <c r="BS16" s="668" t="s">
        <v>133</v>
      </c>
      <c r="BT16" s="660"/>
      <c r="BU16" s="660"/>
      <c r="BV16" s="660"/>
      <c r="BW16" s="660"/>
      <c r="BX16" s="660"/>
      <c r="BY16" s="660"/>
      <c r="BZ16" s="660"/>
      <c r="CA16" s="660"/>
      <c r="CB16" s="669"/>
      <c r="CD16" s="674" t="s">
        <v>262</v>
      </c>
      <c r="CE16" s="675"/>
      <c r="CF16" s="675"/>
      <c r="CG16" s="675"/>
      <c r="CH16" s="675"/>
      <c r="CI16" s="675"/>
      <c r="CJ16" s="675"/>
      <c r="CK16" s="675"/>
      <c r="CL16" s="675"/>
      <c r="CM16" s="675"/>
      <c r="CN16" s="675"/>
      <c r="CO16" s="675"/>
      <c r="CP16" s="675"/>
      <c r="CQ16" s="676"/>
      <c r="CR16" s="659">
        <v>19636</v>
      </c>
      <c r="CS16" s="660"/>
      <c r="CT16" s="660"/>
      <c r="CU16" s="660"/>
      <c r="CV16" s="660"/>
      <c r="CW16" s="660"/>
      <c r="CX16" s="660"/>
      <c r="CY16" s="661"/>
      <c r="CZ16" s="662">
        <v>1.1000000000000001</v>
      </c>
      <c r="DA16" s="662"/>
      <c r="DB16" s="662"/>
      <c r="DC16" s="662"/>
      <c r="DD16" s="668" t="s">
        <v>132</v>
      </c>
      <c r="DE16" s="660"/>
      <c r="DF16" s="660"/>
      <c r="DG16" s="660"/>
      <c r="DH16" s="660"/>
      <c r="DI16" s="660"/>
      <c r="DJ16" s="660"/>
      <c r="DK16" s="660"/>
      <c r="DL16" s="660"/>
      <c r="DM16" s="660"/>
      <c r="DN16" s="660"/>
      <c r="DO16" s="660"/>
      <c r="DP16" s="661"/>
      <c r="DQ16" s="668">
        <v>477</v>
      </c>
      <c r="DR16" s="660"/>
      <c r="DS16" s="660"/>
      <c r="DT16" s="660"/>
      <c r="DU16" s="660"/>
      <c r="DV16" s="660"/>
      <c r="DW16" s="660"/>
      <c r="DX16" s="660"/>
      <c r="DY16" s="660"/>
      <c r="DZ16" s="660"/>
      <c r="EA16" s="660"/>
      <c r="EB16" s="660"/>
      <c r="EC16" s="669"/>
    </row>
    <row r="17" spans="2:133" ht="11.25" customHeight="1" x14ac:dyDescent="0.15">
      <c r="B17" s="656" t="s">
        <v>263</v>
      </c>
      <c r="C17" s="657"/>
      <c r="D17" s="657"/>
      <c r="E17" s="657"/>
      <c r="F17" s="657"/>
      <c r="G17" s="657"/>
      <c r="H17" s="657"/>
      <c r="I17" s="657"/>
      <c r="J17" s="657"/>
      <c r="K17" s="657"/>
      <c r="L17" s="657"/>
      <c r="M17" s="657"/>
      <c r="N17" s="657"/>
      <c r="O17" s="657"/>
      <c r="P17" s="657"/>
      <c r="Q17" s="658"/>
      <c r="R17" s="659" t="s">
        <v>132</v>
      </c>
      <c r="S17" s="660"/>
      <c r="T17" s="660"/>
      <c r="U17" s="660"/>
      <c r="V17" s="660"/>
      <c r="W17" s="660"/>
      <c r="X17" s="660"/>
      <c r="Y17" s="661"/>
      <c r="Z17" s="662" t="s">
        <v>132</v>
      </c>
      <c r="AA17" s="662"/>
      <c r="AB17" s="662"/>
      <c r="AC17" s="662"/>
      <c r="AD17" s="663" t="s">
        <v>132</v>
      </c>
      <c r="AE17" s="663"/>
      <c r="AF17" s="663"/>
      <c r="AG17" s="663"/>
      <c r="AH17" s="663"/>
      <c r="AI17" s="663"/>
      <c r="AJ17" s="663"/>
      <c r="AK17" s="663"/>
      <c r="AL17" s="664" t="s">
        <v>232</v>
      </c>
      <c r="AM17" s="665"/>
      <c r="AN17" s="665"/>
      <c r="AO17" s="666"/>
      <c r="AP17" s="656" t="s">
        <v>264</v>
      </c>
      <c r="AQ17" s="657"/>
      <c r="AR17" s="657"/>
      <c r="AS17" s="657"/>
      <c r="AT17" s="657"/>
      <c r="AU17" s="657"/>
      <c r="AV17" s="657"/>
      <c r="AW17" s="657"/>
      <c r="AX17" s="657"/>
      <c r="AY17" s="657"/>
      <c r="AZ17" s="657"/>
      <c r="BA17" s="657"/>
      <c r="BB17" s="657"/>
      <c r="BC17" s="657"/>
      <c r="BD17" s="657"/>
      <c r="BE17" s="657"/>
      <c r="BF17" s="658"/>
      <c r="BG17" s="659" t="s">
        <v>132</v>
      </c>
      <c r="BH17" s="660"/>
      <c r="BI17" s="660"/>
      <c r="BJ17" s="660"/>
      <c r="BK17" s="660"/>
      <c r="BL17" s="660"/>
      <c r="BM17" s="660"/>
      <c r="BN17" s="661"/>
      <c r="BO17" s="662" t="s">
        <v>132</v>
      </c>
      <c r="BP17" s="662"/>
      <c r="BQ17" s="662"/>
      <c r="BR17" s="662"/>
      <c r="BS17" s="668" t="s">
        <v>132</v>
      </c>
      <c r="BT17" s="660"/>
      <c r="BU17" s="660"/>
      <c r="BV17" s="660"/>
      <c r="BW17" s="660"/>
      <c r="BX17" s="660"/>
      <c r="BY17" s="660"/>
      <c r="BZ17" s="660"/>
      <c r="CA17" s="660"/>
      <c r="CB17" s="669"/>
      <c r="CD17" s="674" t="s">
        <v>265</v>
      </c>
      <c r="CE17" s="675"/>
      <c r="CF17" s="675"/>
      <c r="CG17" s="675"/>
      <c r="CH17" s="675"/>
      <c r="CI17" s="675"/>
      <c r="CJ17" s="675"/>
      <c r="CK17" s="675"/>
      <c r="CL17" s="675"/>
      <c r="CM17" s="675"/>
      <c r="CN17" s="675"/>
      <c r="CO17" s="675"/>
      <c r="CP17" s="675"/>
      <c r="CQ17" s="676"/>
      <c r="CR17" s="659">
        <v>275663</v>
      </c>
      <c r="CS17" s="660"/>
      <c r="CT17" s="660"/>
      <c r="CU17" s="660"/>
      <c r="CV17" s="660"/>
      <c r="CW17" s="660"/>
      <c r="CX17" s="660"/>
      <c r="CY17" s="661"/>
      <c r="CZ17" s="662">
        <v>15.9</v>
      </c>
      <c r="DA17" s="662"/>
      <c r="DB17" s="662"/>
      <c r="DC17" s="662"/>
      <c r="DD17" s="668" t="s">
        <v>232</v>
      </c>
      <c r="DE17" s="660"/>
      <c r="DF17" s="660"/>
      <c r="DG17" s="660"/>
      <c r="DH17" s="660"/>
      <c r="DI17" s="660"/>
      <c r="DJ17" s="660"/>
      <c r="DK17" s="660"/>
      <c r="DL17" s="660"/>
      <c r="DM17" s="660"/>
      <c r="DN17" s="660"/>
      <c r="DO17" s="660"/>
      <c r="DP17" s="661"/>
      <c r="DQ17" s="668">
        <v>262902</v>
      </c>
      <c r="DR17" s="660"/>
      <c r="DS17" s="660"/>
      <c r="DT17" s="660"/>
      <c r="DU17" s="660"/>
      <c r="DV17" s="660"/>
      <c r="DW17" s="660"/>
      <c r="DX17" s="660"/>
      <c r="DY17" s="660"/>
      <c r="DZ17" s="660"/>
      <c r="EA17" s="660"/>
      <c r="EB17" s="660"/>
      <c r="EC17" s="669"/>
    </row>
    <row r="18" spans="2:133" ht="11.25" customHeight="1" x14ac:dyDescent="0.15">
      <c r="B18" s="656" t="s">
        <v>266</v>
      </c>
      <c r="C18" s="657"/>
      <c r="D18" s="657"/>
      <c r="E18" s="657"/>
      <c r="F18" s="657"/>
      <c r="G18" s="657"/>
      <c r="H18" s="657"/>
      <c r="I18" s="657"/>
      <c r="J18" s="657"/>
      <c r="K18" s="657"/>
      <c r="L18" s="657"/>
      <c r="M18" s="657"/>
      <c r="N18" s="657"/>
      <c r="O18" s="657"/>
      <c r="P18" s="657"/>
      <c r="Q18" s="658"/>
      <c r="R18" s="659">
        <v>868359</v>
      </c>
      <c r="S18" s="660"/>
      <c r="T18" s="660"/>
      <c r="U18" s="660"/>
      <c r="V18" s="660"/>
      <c r="W18" s="660"/>
      <c r="X18" s="660"/>
      <c r="Y18" s="661"/>
      <c r="Z18" s="662">
        <v>47.4</v>
      </c>
      <c r="AA18" s="662"/>
      <c r="AB18" s="662"/>
      <c r="AC18" s="662"/>
      <c r="AD18" s="663">
        <v>703392</v>
      </c>
      <c r="AE18" s="663"/>
      <c r="AF18" s="663"/>
      <c r="AG18" s="663"/>
      <c r="AH18" s="663"/>
      <c r="AI18" s="663"/>
      <c r="AJ18" s="663"/>
      <c r="AK18" s="663"/>
      <c r="AL18" s="664">
        <v>88.1</v>
      </c>
      <c r="AM18" s="665"/>
      <c r="AN18" s="665"/>
      <c r="AO18" s="666"/>
      <c r="AP18" s="656" t="s">
        <v>267</v>
      </c>
      <c r="AQ18" s="657"/>
      <c r="AR18" s="657"/>
      <c r="AS18" s="657"/>
      <c r="AT18" s="657"/>
      <c r="AU18" s="657"/>
      <c r="AV18" s="657"/>
      <c r="AW18" s="657"/>
      <c r="AX18" s="657"/>
      <c r="AY18" s="657"/>
      <c r="AZ18" s="657"/>
      <c r="BA18" s="657"/>
      <c r="BB18" s="657"/>
      <c r="BC18" s="657"/>
      <c r="BD18" s="657"/>
      <c r="BE18" s="657"/>
      <c r="BF18" s="658"/>
      <c r="BG18" s="659" t="s">
        <v>132</v>
      </c>
      <c r="BH18" s="660"/>
      <c r="BI18" s="660"/>
      <c r="BJ18" s="660"/>
      <c r="BK18" s="660"/>
      <c r="BL18" s="660"/>
      <c r="BM18" s="660"/>
      <c r="BN18" s="661"/>
      <c r="BO18" s="662" t="s">
        <v>232</v>
      </c>
      <c r="BP18" s="662"/>
      <c r="BQ18" s="662"/>
      <c r="BR18" s="662"/>
      <c r="BS18" s="668" t="s">
        <v>232</v>
      </c>
      <c r="BT18" s="660"/>
      <c r="BU18" s="660"/>
      <c r="BV18" s="660"/>
      <c r="BW18" s="660"/>
      <c r="BX18" s="660"/>
      <c r="BY18" s="660"/>
      <c r="BZ18" s="660"/>
      <c r="CA18" s="660"/>
      <c r="CB18" s="669"/>
      <c r="CD18" s="674" t="s">
        <v>268</v>
      </c>
      <c r="CE18" s="675"/>
      <c r="CF18" s="675"/>
      <c r="CG18" s="675"/>
      <c r="CH18" s="675"/>
      <c r="CI18" s="675"/>
      <c r="CJ18" s="675"/>
      <c r="CK18" s="675"/>
      <c r="CL18" s="675"/>
      <c r="CM18" s="675"/>
      <c r="CN18" s="675"/>
      <c r="CO18" s="675"/>
      <c r="CP18" s="675"/>
      <c r="CQ18" s="676"/>
      <c r="CR18" s="659" t="s">
        <v>232</v>
      </c>
      <c r="CS18" s="660"/>
      <c r="CT18" s="660"/>
      <c r="CU18" s="660"/>
      <c r="CV18" s="660"/>
      <c r="CW18" s="660"/>
      <c r="CX18" s="660"/>
      <c r="CY18" s="661"/>
      <c r="CZ18" s="662" t="s">
        <v>232</v>
      </c>
      <c r="DA18" s="662"/>
      <c r="DB18" s="662"/>
      <c r="DC18" s="662"/>
      <c r="DD18" s="668" t="s">
        <v>232</v>
      </c>
      <c r="DE18" s="660"/>
      <c r="DF18" s="660"/>
      <c r="DG18" s="660"/>
      <c r="DH18" s="660"/>
      <c r="DI18" s="660"/>
      <c r="DJ18" s="660"/>
      <c r="DK18" s="660"/>
      <c r="DL18" s="660"/>
      <c r="DM18" s="660"/>
      <c r="DN18" s="660"/>
      <c r="DO18" s="660"/>
      <c r="DP18" s="661"/>
      <c r="DQ18" s="668" t="s">
        <v>132</v>
      </c>
      <c r="DR18" s="660"/>
      <c r="DS18" s="660"/>
      <c r="DT18" s="660"/>
      <c r="DU18" s="660"/>
      <c r="DV18" s="660"/>
      <c r="DW18" s="660"/>
      <c r="DX18" s="660"/>
      <c r="DY18" s="660"/>
      <c r="DZ18" s="660"/>
      <c r="EA18" s="660"/>
      <c r="EB18" s="660"/>
      <c r="EC18" s="669"/>
    </row>
    <row r="19" spans="2:133" ht="11.25" customHeight="1" x14ac:dyDescent="0.15">
      <c r="B19" s="656" t="s">
        <v>269</v>
      </c>
      <c r="C19" s="657"/>
      <c r="D19" s="657"/>
      <c r="E19" s="657"/>
      <c r="F19" s="657"/>
      <c r="G19" s="657"/>
      <c r="H19" s="657"/>
      <c r="I19" s="657"/>
      <c r="J19" s="657"/>
      <c r="K19" s="657"/>
      <c r="L19" s="657"/>
      <c r="M19" s="657"/>
      <c r="N19" s="657"/>
      <c r="O19" s="657"/>
      <c r="P19" s="657"/>
      <c r="Q19" s="658"/>
      <c r="R19" s="659">
        <v>703392</v>
      </c>
      <c r="S19" s="660"/>
      <c r="T19" s="660"/>
      <c r="U19" s="660"/>
      <c r="V19" s="660"/>
      <c r="W19" s="660"/>
      <c r="X19" s="660"/>
      <c r="Y19" s="661"/>
      <c r="Z19" s="662">
        <v>38.4</v>
      </c>
      <c r="AA19" s="662"/>
      <c r="AB19" s="662"/>
      <c r="AC19" s="662"/>
      <c r="AD19" s="663">
        <v>703392</v>
      </c>
      <c r="AE19" s="663"/>
      <c r="AF19" s="663"/>
      <c r="AG19" s="663"/>
      <c r="AH19" s="663"/>
      <c r="AI19" s="663"/>
      <c r="AJ19" s="663"/>
      <c r="AK19" s="663"/>
      <c r="AL19" s="664">
        <v>88.1</v>
      </c>
      <c r="AM19" s="665"/>
      <c r="AN19" s="665"/>
      <c r="AO19" s="666"/>
      <c r="AP19" s="656" t="s">
        <v>270</v>
      </c>
      <c r="AQ19" s="657"/>
      <c r="AR19" s="657"/>
      <c r="AS19" s="657"/>
      <c r="AT19" s="657"/>
      <c r="AU19" s="657"/>
      <c r="AV19" s="657"/>
      <c r="AW19" s="657"/>
      <c r="AX19" s="657"/>
      <c r="AY19" s="657"/>
      <c r="AZ19" s="657"/>
      <c r="BA19" s="657"/>
      <c r="BB19" s="657"/>
      <c r="BC19" s="657"/>
      <c r="BD19" s="657"/>
      <c r="BE19" s="657"/>
      <c r="BF19" s="658"/>
      <c r="BG19" s="659" t="s">
        <v>132</v>
      </c>
      <c r="BH19" s="660"/>
      <c r="BI19" s="660"/>
      <c r="BJ19" s="660"/>
      <c r="BK19" s="660"/>
      <c r="BL19" s="660"/>
      <c r="BM19" s="660"/>
      <c r="BN19" s="661"/>
      <c r="BO19" s="662" t="s">
        <v>232</v>
      </c>
      <c r="BP19" s="662"/>
      <c r="BQ19" s="662"/>
      <c r="BR19" s="662"/>
      <c r="BS19" s="668" t="s">
        <v>132</v>
      </c>
      <c r="BT19" s="660"/>
      <c r="BU19" s="660"/>
      <c r="BV19" s="660"/>
      <c r="BW19" s="660"/>
      <c r="BX19" s="660"/>
      <c r="BY19" s="660"/>
      <c r="BZ19" s="660"/>
      <c r="CA19" s="660"/>
      <c r="CB19" s="669"/>
      <c r="CD19" s="674" t="s">
        <v>271</v>
      </c>
      <c r="CE19" s="675"/>
      <c r="CF19" s="675"/>
      <c r="CG19" s="675"/>
      <c r="CH19" s="675"/>
      <c r="CI19" s="675"/>
      <c r="CJ19" s="675"/>
      <c r="CK19" s="675"/>
      <c r="CL19" s="675"/>
      <c r="CM19" s="675"/>
      <c r="CN19" s="675"/>
      <c r="CO19" s="675"/>
      <c r="CP19" s="675"/>
      <c r="CQ19" s="676"/>
      <c r="CR19" s="659" t="s">
        <v>232</v>
      </c>
      <c r="CS19" s="660"/>
      <c r="CT19" s="660"/>
      <c r="CU19" s="660"/>
      <c r="CV19" s="660"/>
      <c r="CW19" s="660"/>
      <c r="CX19" s="660"/>
      <c r="CY19" s="661"/>
      <c r="CZ19" s="662" t="s">
        <v>133</v>
      </c>
      <c r="DA19" s="662"/>
      <c r="DB19" s="662"/>
      <c r="DC19" s="662"/>
      <c r="DD19" s="668" t="s">
        <v>232</v>
      </c>
      <c r="DE19" s="660"/>
      <c r="DF19" s="660"/>
      <c r="DG19" s="660"/>
      <c r="DH19" s="660"/>
      <c r="DI19" s="660"/>
      <c r="DJ19" s="660"/>
      <c r="DK19" s="660"/>
      <c r="DL19" s="660"/>
      <c r="DM19" s="660"/>
      <c r="DN19" s="660"/>
      <c r="DO19" s="660"/>
      <c r="DP19" s="661"/>
      <c r="DQ19" s="668" t="s">
        <v>133</v>
      </c>
      <c r="DR19" s="660"/>
      <c r="DS19" s="660"/>
      <c r="DT19" s="660"/>
      <c r="DU19" s="660"/>
      <c r="DV19" s="660"/>
      <c r="DW19" s="660"/>
      <c r="DX19" s="660"/>
      <c r="DY19" s="660"/>
      <c r="DZ19" s="660"/>
      <c r="EA19" s="660"/>
      <c r="EB19" s="660"/>
      <c r="EC19" s="669"/>
    </row>
    <row r="20" spans="2:133" ht="11.25" customHeight="1" x14ac:dyDescent="0.15">
      <c r="B20" s="656" t="s">
        <v>272</v>
      </c>
      <c r="C20" s="657"/>
      <c r="D20" s="657"/>
      <c r="E20" s="657"/>
      <c r="F20" s="657"/>
      <c r="G20" s="657"/>
      <c r="H20" s="657"/>
      <c r="I20" s="657"/>
      <c r="J20" s="657"/>
      <c r="K20" s="657"/>
      <c r="L20" s="657"/>
      <c r="M20" s="657"/>
      <c r="N20" s="657"/>
      <c r="O20" s="657"/>
      <c r="P20" s="657"/>
      <c r="Q20" s="658"/>
      <c r="R20" s="659">
        <v>164967</v>
      </c>
      <c r="S20" s="660"/>
      <c r="T20" s="660"/>
      <c r="U20" s="660"/>
      <c r="V20" s="660"/>
      <c r="W20" s="660"/>
      <c r="X20" s="660"/>
      <c r="Y20" s="661"/>
      <c r="Z20" s="662">
        <v>9</v>
      </c>
      <c r="AA20" s="662"/>
      <c r="AB20" s="662"/>
      <c r="AC20" s="662"/>
      <c r="AD20" s="663" t="s">
        <v>132</v>
      </c>
      <c r="AE20" s="663"/>
      <c r="AF20" s="663"/>
      <c r="AG20" s="663"/>
      <c r="AH20" s="663"/>
      <c r="AI20" s="663"/>
      <c r="AJ20" s="663"/>
      <c r="AK20" s="663"/>
      <c r="AL20" s="664" t="s">
        <v>232</v>
      </c>
      <c r="AM20" s="665"/>
      <c r="AN20" s="665"/>
      <c r="AO20" s="666"/>
      <c r="AP20" s="656" t="s">
        <v>273</v>
      </c>
      <c r="AQ20" s="657"/>
      <c r="AR20" s="657"/>
      <c r="AS20" s="657"/>
      <c r="AT20" s="657"/>
      <c r="AU20" s="657"/>
      <c r="AV20" s="657"/>
      <c r="AW20" s="657"/>
      <c r="AX20" s="657"/>
      <c r="AY20" s="657"/>
      <c r="AZ20" s="657"/>
      <c r="BA20" s="657"/>
      <c r="BB20" s="657"/>
      <c r="BC20" s="657"/>
      <c r="BD20" s="657"/>
      <c r="BE20" s="657"/>
      <c r="BF20" s="658"/>
      <c r="BG20" s="659" t="s">
        <v>232</v>
      </c>
      <c r="BH20" s="660"/>
      <c r="BI20" s="660"/>
      <c r="BJ20" s="660"/>
      <c r="BK20" s="660"/>
      <c r="BL20" s="660"/>
      <c r="BM20" s="660"/>
      <c r="BN20" s="661"/>
      <c r="BO20" s="662" t="s">
        <v>232</v>
      </c>
      <c r="BP20" s="662"/>
      <c r="BQ20" s="662"/>
      <c r="BR20" s="662"/>
      <c r="BS20" s="668" t="s">
        <v>132</v>
      </c>
      <c r="BT20" s="660"/>
      <c r="BU20" s="660"/>
      <c r="BV20" s="660"/>
      <c r="BW20" s="660"/>
      <c r="BX20" s="660"/>
      <c r="BY20" s="660"/>
      <c r="BZ20" s="660"/>
      <c r="CA20" s="660"/>
      <c r="CB20" s="669"/>
      <c r="CD20" s="674" t="s">
        <v>274</v>
      </c>
      <c r="CE20" s="675"/>
      <c r="CF20" s="675"/>
      <c r="CG20" s="675"/>
      <c r="CH20" s="675"/>
      <c r="CI20" s="675"/>
      <c r="CJ20" s="675"/>
      <c r="CK20" s="675"/>
      <c r="CL20" s="675"/>
      <c r="CM20" s="675"/>
      <c r="CN20" s="675"/>
      <c r="CO20" s="675"/>
      <c r="CP20" s="675"/>
      <c r="CQ20" s="676"/>
      <c r="CR20" s="659">
        <v>1732426</v>
      </c>
      <c r="CS20" s="660"/>
      <c r="CT20" s="660"/>
      <c r="CU20" s="660"/>
      <c r="CV20" s="660"/>
      <c r="CW20" s="660"/>
      <c r="CX20" s="660"/>
      <c r="CY20" s="661"/>
      <c r="CZ20" s="662">
        <v>100</v>
      </c>
      <c r="DA20" s="662"/>
      <c r="DB20" s="662"/>
      <c r="DC20" s="662"/>
      <c r="DD20" s="668">
        <v>362026</v>
      </c>
      <c r="DE20" s="660"/>
      <c r="DF20" s="660"/>
      <c r="DG20" s="660"/>
      <c r="DH20" s="660"/>
      <c r="DI20" s="660"/>
      <c r="DJ20" s="660"/>
      <c r="DK20" s="660"/>
      <c r="DL20" s="660"/>
      <c r="DM20" s="660"/>
      <c r="DN20" s="660"/>
      <c r="DO20" s="660"/>
      <c r="DP20" s="661"/>
      <c r="DQ20" s="668">
        <v>1226745</v>
      </c>
      <c r="DR20" s="660"/>
      <c r="DS20" s="660"/>
      <c r="DT20" s="660"/>
      <c r="DU20" s="660"/>
      <c r="DV20" s="660"/>
      <c r="DW20" s="660"/>
      <c r="DX20" s="660"/>
      <c r="DY20" s="660"/>
      <c r="DZ20" s="660"/>
      <c r="EA20" s="660"/>
      <c r="EB20" s="660"/>
      <c r="EC20" s="669"/>
    </row>
    <row r="21" spans="2:133" ht="11.25" customHeight="1" x14ac:dyDescent="0.15">
      <c r="B21" s="656" t="s">
        <v>275</v>
      </c>
      <c r="C21" s="657"/>
      <c r="D21" s="657"/>
      <c r="E21" s="657"/>
      <c r="F21" s="657"/>
      <c r="G21" s="657"/>
      <c r="H21" s="657"/>
      <c r="I21" s="657"/>
      <c r="J21" s="657"/>
      <c r="K21" s="657"/>
      <c r="L21" s="657"/>
      <c r="M21" s="657"/>
      <c r="N21" s="657"/>
      <c r="O21" s="657"/>
      <c r="P21" s="657"/>
      <c r="Q21" s="658"/>
      <c r="R21" s="659" t="s">
        <v>133</v>
      </c>
      <c r="S21" s="660"/>
      <c r="T21" s="660"/>
      <c r="U21" s="660"/>
      <c r="V21" s="660"/>
      <c r="W21" s="660"/>
      <c r="X21" s="660"/>
      <c r="Y21" s="661"/>
      <c r="Z21" s="662" t="s">
        <v>232</v>
      </c>
      <c r="AA21" s="662"/>
      <c r="AB21" s="662"/>
      <c r="AC21" s="662"/>
      <c r="AD21" s="663" t="s">
        <v>132</v>
      </c>
      <c r="AE21" s="663"/>
      <c r="AF21" s="663"/>
      <c r="AG21" s="663"/>
      <c r="AH21" s="663"/>
      <c r="AI21" s="663"/>
      <c r="AJ21" s="663"/>
      <c r="AK21" s="663"/>
      <c r="AL21" s="664" t="s">
        <v>232</v>
      </c>
      <c r="AM21" s="665"/>
      <c r="AN21" s="665"/>
      <c r="AO21" s="666"/>
      <c r="AP21" s="677" t="s">
        <v>276</v>
      </c>
      <c r="AQ21" s="678"/>
      <c r="AR21" s="678"/>
      <c r="AS21" s="678"/>
      <c r="AT21" s="678"/>
      <c r="AU21" s="678"/>
      <c r="AV21" s="678"/>
      <c r="AW21" s="678"/>
      <c r="AX21" s="678"/>
      <c r="AY21" s="678"/>
      <c r="AZ21" s="678"/>
      <c r="BA21" s="678"/>
      <c r="BB21" s="678"/>
      <c r="BC21" s="678"/>
      <c r="BD21" s="678"/>
      <c r="BE21" s="678"/>
      <c r="BF21" s="679"/>
      <c r="BG21" s="659" t="s">
        <v>132</v>
      </c>
      <c r="BH21" s="660"/>
      <c r="BI21" s="660"/>
      <c r="BJ21" s="660"/>
      <c r="BK21" s="660"/>
      <c r="BL21" s="660"/>
      <c r="BM21" s="660"/>
      <c r="BN21" s="661"/>
      <c r="BO21" s="662" t="s">
        <v>232</v>
      </c>
      <c r="BP21" s="662"/>
      <c r="BQ21" s="662"/>
      <c r="BR21" s="662"/>
      <c r="BS21" s="668" t="s">
        <v>133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277</v>
      </c>
      <c r="C22" s="657"/>
      <c r="D22" s="657"/>
      <c r="E22" s="657"/>
      <c r="F22" s="657"/>
      <c r="G22" s="657"/>
      <c r="H22" s="657"/>
      <c r="I22" s="657"/>
      <c r="J22" s="657"/>
      <c r="K22" s="657"/>
      <c r="L22" s="657"/>
      <c r="M22" s="657"/>
      <c r="N22" s="657"/>
      <c r="O22" s="657"/>
      <c r="P22" s="657"/>
      <c r="Q22" s="658"/>
      <c r="R22" s="659">
        <v>963674</v>
      </c>
      <c r="S22" s="660"/>
      <c r="T22" s="660"/>
      <c r="U22" s="660"/>
      <c r="V22" s="660"/>
      <c r="W22" s="660"/>
      <c r="X22" s="660"/>
      <c r="Y22" s="661"/>
      <c r="Z22" s="662">
        <v>52.6</v>
      </c>
      <c r="AA22" s="662"/>
      <c r="AB22" s="662"/>
      <c r="AC22" s="662"/>
      <c r="AD22" s="663">
        <v>798707</v>
      </c>
      <c r="AE22" s="663"/>
      <c r="AF22" s="663"/>
      <c r="AG22" s="663"/>
      <c r="AH22" s="663"/>
      <c r="AI22" s="663"/>
      <c r="AJ22" s="663"/>
      <c r="AK22" s="663"/>
      <c r="AL22" s="664">
        <v>100</v>
      </c>
      <c r="AM22" s="665"/>
      <c r="AN22" s="665"/>
      <c r="AO22" s="666"/>
      <c r="AP22" s="677" t="s">
        <v>278</v>
      </c>
      <c r="AQ22" s="678"/>
      <c r="AR22" s="678"/>
      <c r="AS22" s="678"/>
      <c r="AT22" s="678"/>
      <c r="AU22" s="678"/>
      <c r="AV22" s="678"/>
      <c r="AW22" s="678"/>
      <c r="AX22" s="678"/>
      <c r="AY22" s="678"/>
      <c r="AZ22" s="678"/>
      <c r="BA22" s="678"/>
      <c r="BB22" s="678"/>
      <c r="BC22" s="678"/>
      <c r="BD22" s="678"/>
      <c r="BE22" s="678"/>
      <c r="BF22" s="679"/>
      <c r="BG22" s="659" t="s">
        <v>132</v>
      </c>
      <c r="BH22" s="660"/>
      <c r="BI22" s="660"/>
      <c r="BJ22" s="660"/>
      <c r="BK22" s="660"/>
      <c r="BL22" s="660"/>
      <c r="BM22" s="660"/>
      <c r="BN22" s="661"/>
      <c r="BO22" s="662" t="s">
        <v>232</v>
      </c>
      <c r="BP22" s="662"/>
      <c r="BQ22" s="662"/>
      <c r="BR22" s="662"/>
      <c r="BS22" s="668" t="s">
        <v>232</v>
      </c>
      <c r="BT22" s="660"/>
      <c r="BU22" s="660"/>
      <c r="BV22" s="660"/>
      <c r="BW22" s="660"/>
      <c r="BX22" s="660"/>
      <c r="BY22" s="660"/>
      <c r="BZ22" s="660"/>
      <c r="CA22" s="660"/>
      <c r="CB22" s="669"/>
      <c r="CD22" s="641" t="s">
        <v>279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280</v>
      </c>
      <c r="C23" s="657"/>
      <c r="D23" s="657"/>
      <c r="E23" s="657"/>
      <c r="F23" s="657"/>
      <c r="G23" s="657"/>
      <c r="H23" s="657"/>
      <c r="I23" s="657"/>
      <c r="J23" s="657"/>
      <c r="K23" s="657"/>
      <c r="L23" s="657"/>
      <c r="M23" s="657"/>
      <c r="N23" s="657"/>
      <c r="O23" s="657"/>
      <c r="P23" s="657"/>
      <c r="Q23" s="658"/>
      <c r="R23" s="659" t="s">
        <v>132</v>
      </c>
      <c r="S23" s="660"/>
      <c r="T23" s="660"/>
      <c r="U23" s="660"/>
      <c r="V23" s="660"/>
      <c r="W23" s="660"/>
      <c r="X23" s="660"/>
      <c r="Y23" s="661"/>
      <c r="Z23" s="662" t="s">
        <v>132</v>
      </c>
      <c r="AA23" s="662"/>
      <c r="AB23" s="662"/>
      <c r="AC23" s="662"/>
      <c r="AD23" s="663" t="s">
        <v>232</v>
      </c>
      <c r="AE23" s="663"/>
      <c r="AF23" s="663"/>
      <c r="AG23" s="663"/>
      <c r="AH23" s="663"/>
      <c r="AI23" s="663"/>
      <c r="AJ23" s="663"/>
      <c r="AK23" s="663"/>
      <c r="AL23" s="664" t="s">
        <v>132</v>
      </c>
      <c r="AM23" s="665"/>
      <c r="AN23" s="665"/>
      <c r="AO23" s="666"/>
      <c r="AP23" s="677" t="s">
        <v>281</v>
      </c>
      <c r="AQ23" s="678"/>
      <c r="AR23" s="678"/>
      <c r="AS23" s="678"/>
      <c r="AT23" s="678"/>
      <c r="AU23" s="678"/>
      <c r="AV23" s="678"/>
      <c r="AW23" s="678"/>
      <c r="AX23" s="678"/>
      <c r="AY23" s="678"/>
      <c r="AZ23" s="678"/>
      <c r="BA23" s="678"/>
      <c r="BB23" s="678"/>
      <c r="BC23" s="678"/>
      <c r="BD23" s="678"/>
      <c r="BE23" s="678"/>
      <c r="BF23" s="679"/>
      <c r="BG23" s="659" t="s">
        <v>132</v>
      </c>
      <c r="BH23" s="660"/>
      <c r="BI23" s="660"/>
      <c r="BJ23" s="660"/>
      <c r="BK23" s="660"/>
      <c r="BL23" s="660"/>
      <c r="BM23" s="660"/>
      <c r="BN23" s="661"/>
      <c r="BO23" s="662" t="s">
        <v>132</v>
      </c>
      <c r="BP23" s="662"/>
      <c r="BQ23" s="662"/>
      <c r="BR23" s="662"/>
      <c r="BS23" s="668" t="s">
        <v>232</v>
      </c>
      <c r="BT23" s="660"/>
      <c r="BU23" s="660"/>
      <c r="BV23" s="660"/>
      <c r="BW23" s="660"/>
      <c r="BX23" s="660"/>
      <c r="BY23" s="660"/>
      <c r="BZ23" s="660"/>
      <c r="CA23" s="660"/>
      <c r="CB23" s="669"/>
      <c r="CD23" s="641" t="s">
        <v>220</v>
      </c>
      <c r="CE23" s="642"/>
      <c r="CF23" s="642"/>
      <c r="CG23" s="642"/>
      <c r="CH23" s="642"/>
      <c r="CI23" s="642"/>
      <c r="CJ23" s="642"/>
      <c r="CK23" s="642"/>
      <c r="CL23" s="642"/>
      <c r="CM23" s="642"/>
      <c r="CN23" s="642"/>
      <c r="CO23" s="642"/>
      <c r="CP23" s="642"/>
      <c r="CQ23" s="643"/>
      <c r="CR23" s="641" t="s">
        <v>282</v>
      </c>
      <c r="CS23" s="642"/>
      <c r="CT23" s="642"/>
      <c r="CU23" s="642"/>
      <c r="CV23" s="642"/>
      <c r="CW23" s="642"/>
      <c r="CX23" s="642"/>
      <c r="CY23" s="643"/>
      <c r="CZ23" s="641" t="s">
        <v>283</v>
      </c>
      <c r="DA23" s="642"/>
      <c r="DB23" s="642"/>
      <c r="DC23" s="643"/>
      <c r="DD23" s="641" t="s">
        <v>284</v>
      </c>
      <c r="DE23" s="642"/>
      <c r="DF23" s="642"/>
      <c r="DG23" s="642"/>
      <c r="DH23" s="642"/>
      <c r="DI23" s="642"/>
      <c r="DJ23" s="642"/>
      <c r="DK23" s="643"/>
      <c r="DL23" s="689" t="s">
        <v>285</v>
      </c>
      <c r="DM23" s="690"/>
      <c r="DN23" s="690"/>
      <c r="DO23" s="690"/>
      <c r="DP23" s="690"/>
      <c r="DQ23" s="690"/>
      <c r="DR23" s="690"/>
      <c r="DS23" s="690"/>
      <c r="DT23" s="690"/>
      <c r="DU23" s="690"/>
      <c r="DV23" s="691"/>
      <c r="DW23" s="641" t="s">
        <v>286</v>
      </c>
      <c r="DX23" s="642"/>
      <c r="DY23" s="642"/>
      <c r="DZ23" s="642"/>
      <c r="EA23" s="642"/>
      <c r="EB23" s="642"/>
      <c r="EC23" s="643"/>
    </row>
    <row r="24" spans="2:133" ht="11.25" customHeight="1" x14ac:dyDescent="0.15">
      <c r="B24" s="656" t="s">
        <v>287</v>
      </c>
      <c r="C24" s="657"/>
      <c r="D24" s="657"/>
      <c r="E24" s="657"/>
      <c r="F24" s="657"/>
      <c r="G24" s="657"/>
      <c r="H24" s="657"/>
      <c r="I24" s="657"/>
      <c r="J24" s="657"/>
      <c r="K24" s="657"/>
      <c r="L24" s="657"/>
      <c r="M24" s="657"/>
      <c r="N24" s="657"/>
      <c r="O24" s="657"/>
      <c r="P24" s="657"/>
      <c r="Q24" s="658"/>
      <c r="R24" s="659">
        <v>3481</v>
      </c>
      <c r="S24" s="660"/>
      <c r="T24" s="660"/>
      <c r="U24" s="660"/>
      <c r="V24" s="660"/>
      <c r="W24" s="660"/>
      <c r="X24" s="660"/>
      <c r="Y24" s="661"/>
      <c r="Z24" s="662">
        <v>0.2</v>
      </c>
      <c r="AA24" s="662"/>
      <c r="AB24" s="662"/>
      <c r="AC24" s="662"/>
      <c r="AD24" s="663" t="s">
        <v>132</v>
      </c>
      <c r="AE24" s="663"/>
      <c r="AF24" s="663"/>
      <c r="AG24" s="663"/>
      <c r="AH24" s="663"/>
      <c r="AI24" s="663"/>
      <c r="AJ24" s="663"/>
      <c r="AK24" s="663"/>
      <c r="AL24" s="664" t="s">
        <v>232</v>
      </c>
      <c r="AM24" s="665"/>
      <c r="AN24" s="665"/>
      <c r="AO24" s="666"/>
      <c r="AP24" s="677" t="s">
        <v>288</v>
      </c>
      <c r="AQ24" s="678"/>
      <c r="AR24" s="678"/>
      <c r="AS24" s="678"/>
      <c r="AT24" s="678"/>
      <c r="AU24" s="678"/>
      <c r="AV24" s="678"/>
      <c r="AW24" s="678"/>
      <c r="AX24" s="678"/>
      <c r="AY24" s="678"/>
      <c r="AZ24" s="678"/>
      <c r="BA24" s="678"/>
      <c r="BB24" s="678"/>
      <c r="BC24" s="678"/>
      <c r="BD24" s="678"/>
      <c r="BE24" s="678"/>
      <c r="BF24" s="679"/>
      <c r="BG24" s="659" t="s">
        <v>133</v>
      </c>
      <c r="BH24" s="660"/>
      <c r="BI24" s="660"/>
      <c r="BJ24" s="660"/>
      <c r="BK24" s="660"/>
      <c r="BL24" s="660"/>
      <c r="BM24" s="660"/>
      <c r="BN24" s="661"/>
      <c r="BO24" s="662" t="s">
        <v>232</v>
      </c>
      <c r="BP24" s="662"/>
      <c r="BQ24" s="662"/>
      <c r="BR24" s="662"/>
      <c r="BS24" s="668" t="s">
        <v>132</v>
      </c>
      <c r="BT24" s="660"/>
      <c r="BU24" s="660"/>
      <c r="BV24" s="660"/>
      <c r="BW24" s="660"/>
      <c r="BX24" s="660"/>
      <c r="BY24" s="660"/>
      <c r="BZ24" s="660"/>
      <c r="CA24" s="660"/>
      <c r="CB24" s="669"/>
      <c r="CD24" s="670" t="s">
        <v>289</v>
      </c>
      <c r="CE24" s="671"/>
      <c r="CF24" s="671"/>
      <c r="CG24" s="671"/>
      <c r="CH24" s="671"/>
      <c r="CI24" s="671"/>
      <c r="CJ24" s="671"/>
      <c r="CK24" s="671"/>
      <c r="CL24" s="671"/>
      <c r="CM24" s="671"/>
      <c r="CN24" s="671"/>
      <c r="CO24" s="671"/>
      <c r="CP24" s="671"/>
      <c r="CQ24" s="672"/>
      <c r="CR24" s="648">
        <v>557357</v>
      </c>
      <c r="CS24" s="649"/>
      <c r="CT24" s="649"/>
      <c r="CU24" s="649"/>
      <c r="CV24" s="649"/>
      <c r="CW24" s="649"/>
      <c r="CX24" s="649"/>
      <c r="CY24" s="650"/>
      <c r="CZ24" s="653">
        <v>32.200000000000003</v>
      </c>
      <c r="DA24" s="654"/>
      <c r="DB24" s="654"/>
      <c r="DC24" s="673"/>
      <c r="DD24" s="696">
        <v>532502</v>
      </c>
      <c r="DE24" s="649"/>
      <c r="DF24" s="649"/>
      <c r="DG24" s="649"/>
      <c r="DH24" s="649"/>
      <c r="DI24" s="649"/>
      <c r="DJ24" s="649"/>
      <c r="DK24" s="650"/>
      <c r="DL24" s="696">
        <v>527267</v>
      </c>
      <c r="DM24" s="649"/>
      <c r="DN24" s="649"/>
      <c r="DO24" s="649"/>
      <c r="DP24" s="649"/>
      <c r="DQ24" s="649"/>
      <c r="DR24" s="649"/>
      <c r="DS24" s="649"/>
      <c r="DT24" s="649"/>
      <c r="DU24" s="649"/>
      <c r="DV24" s="650"/>
      <c r="DW24" s="653">
        <v>63.7</v>
      </c>
      <c r="DX24" s="654"/>
      <c r="DY24" s="654"/>
      <c r="DZ24" s="654"/>
      <c r="EA24" s="654"/>
      <c r="EB24" s="654"/>
      <c r="EC24" s="655"/>
    </row>
    <row r="25" spans="2:133" ht="11.25" customHeight="1" x14ac:dyDescent="0.15">
      <c r="B25" s="656" t="s">
        <v>290</v>
      </c>
      <c r="C25" s="657"/>
      <c r="D25" s="657"/>
      <c r="E25" s="657"/>
      <c r="F25" s="657"/>
      <c r="G25" s="657"/>
      <c r="H25" s="657"/>
      <c r="I25" s="657"/>
      <c r="J25" s="657"/>
      <c r="K25" s="657"/>
      <c r="L25" s="657"/>
      <c r="M25" s="657"/>
      <c r="N25" s="657"/>
      <c r="O25" s="657"/>
      <c r="P25" s="657"/>
      <c r="Q25" s="658"/>
      <c r="R25" s="659">
        <v>20989</v>
      </c>
      <c r="S25" s="660"/>
      <c r="T25" s="660"/>
      <c r="U25" s="660"/>
      <c r="V25" s="660"/>
      <c r="W25" s="660"/>
      <c r="X25" s="660"/>
      <c r="Y25" s="661"/>
      <c r="Z25" s="662">
        <v>1.1000000000000001</v>
      </c>
      <c r="AA25" s="662"/>
      <c r="AB25" s="662"/>
      <c r="AC25" s="662"/>
      <c r="AD25" s="663" t="s">
        <v>132</v>
      </c>
      <c r="AE25" s="663"/>
      <c r="AF25" s="663"/>
      <c r="AG25" s="663"/>
      <c r="AH25" s="663"/>
      <c r="AI25" s="663"/>
      <c r="AJ25" s="663"/>
      <c r="AK25" s="663"/>
      <c r="AL25" s="664" t="s">
        <v>132</v>
      </c>
      <c r="AM25" s="665"/>
      <c r="AN25" s="665"/>
      <c r="AO25" s="666"/>
      <c r="AP25" s="677" t="s">
        <v>291</v>
      </c>
      <c r="AQ25" s="678"/>
      <c r="AR25" s="678"/>
      <c r="AS25" s="678"/>
      <c r="AT25" s="678"/>
      <c r="AU25" s="678"/>
      <c r="AV25" s="678"/>
      <c r="AW25" s="678"/>
      <c r="AX25" s="678"/>
      <c r="AY25" s="678"/>
      <c r="AZ25" s="678"/>
      <c r="BA25" s="678"/>
      <c r="BB25" s="678"/>
      <c r="BC25" s="678"/>
      <c r="BD25" s="678"/>
      <c r="BE25" s="678"/>
      <c r="BF25" s="679"/>
      <c r="BG25" s="659" t="s">
        <v>132</v>
      </c>
      <c r="BH25" s="660"/>
      <c r="BI25" s="660"/>
      <c r="BJ25" s="660"/>
      <c r="BK25" s="660"/>
      <c r="BL25" s="660"/>
      <c r="BM25" s="660"/>
      <c r="BN25" s="661"/>
      <c r="BO25" s="662" t="s">
        <v>133</v>
      </c>
      <c r="BP25" s="662"/>
      <c r="BQ25" s="662"/>
      <c r="BR25" s="662"/>
      <c r="BS25" s="668" t="s">
        <v>232</v>
      </c>
      <c r="BT25" s="660"/>
      <c r="BU25" s="660"/>
      <c r="BV25" s="660"/>
      <c r="BW25" s="660"/>
      <c r="BX25" s="660"/>
      <c r="BY25" s="660"/>
      <c r="BZ25" s="660"/>
      <c r="CA25" s="660"/>
      <c r="CB25" s="669"/>
      <c r="CD25" s="674" t="s">
        <v>292</v>
      </c>
      <c r="CE25" s="675"/>
      <c r="CF25" s="675"/>
      <c r="CG25" s="675"/>
      <c r="CH25" s="675"/>
      <c r="CI25" s="675"/>
      <c r="CJ25" s="675"/>
      <c r="CK25" s="675"/>
      <c r="CL25" s="675"/>
      <c r="CM25" s="675"/>
      <c r="CN25" s="675"/>
      <c r="CO25" s="675"/>
      <c r="CP25" s="675"/>
      <c r="CQ25" s="676"/>
      <c r="CR25" s="659">
        <v>268238</v>
      </c>
      <c r="CS25" s="692"/>
      <c r="CT25" s="692"/>
      <c r="CU25" s="692"/>
      <c r="CV25" s="692"/>
      <c r="CW25" s="692"/>
      <c r="CX25" s="692"/>
      <c r="CY25" s="693"/>
      <c r="CZ25" s="664">
        <v>15.5</v>
      </c>
      <c r="DA25" s="694"/>
      <c r="DB25" s="694"/>
      <c r="DC25" s="697"/>
      <c r="DD25" s="668">
        <v>264252</v>
      </c>
      <c r="DE25" s="692"/>
      <c r="DF25" s="692"/>
      <c r="DG25" s="692"/>
      <c r="DH25" s="692"/>
      <c r="DI25" s="692"/>
      <c r="DJ25" s="692"/>
      <c r="DK25" s="693"/>
      <c r="DL25" s="668">
        <v>259072</v>
      </c>
      <c r="DM25" s="692"/>
      <c r="DN25" s="692"/>
      <c r="DO25" s="692"/>
      <c r="DP25" s="692"/>
      <c r="DQ25" s="692"/>
      <c r="DR25" s="692"/>
      <c r="DS25" s="692"/>
      <c r="DT25" s="692"/>
      <c r="DU25" s="692"/>
      <c r="DV25" s="693"/>
      <c r="DW25" s="664">
        <v>31.3</v>
      </c>
      <c r="DX25" s="694"/>
      <c r="DY25" s="694"/>
      <c r="DZ25" s="694"/>
      <c r="EA25" s="694"/>
      <c r="EB25" s="694"/>
      <c r="EC25" s="695"/>
    </row>
    <row r="26" spans="2:133" ht="11.25" customHeight="1" x14ac:dyDescent="0.15">
      <c r="B26" s="656" t="s">
        <v>293</v>
      </c>
      <c r="C26" s="657"/>
      <c r="D26" s="657"/>
      <c r="E26" s="657"/>
      <c r="F26" s="657"/>
      <c r="G26" s="657"/>
      <c r="H26" s="657"/>
      <c r="I26" s="657"/>
      <c r="J26" s="657"/>
      <c r="K26" s="657"/>
      <c r="L26" s="657"/>
      <c r="M26" s="657"/>
      <c r="N26" s="657"/>
      <c r="O26" s="657"/>
      <c r="P26" s="657"/>
      <c r="Q26" s="658"/>
      <c r="R26" s="659">
        <v>1265</v>
      </c>
      <c r="S26" s="660"/>
      <c r="T26" s="660"/>
      <c r="U26" s="660"/>
      <c r="V26" s="660"/>
      <c r="W26" s="660"/>
      <c r="X26" s="660"/>
      <c r="Y26" s="661"/>
      <c r="Z26" s="662">
        <v>0.1</v>
      </c>
      <c r="AA26" s="662"/>
      <c r="AB26" s="662"/>
      <c r="AC26" s="662"/>
      <c r="AD26" s="663" t="s">
        <v>132</v>
      </c>
      <c r="AE26" s="663"/>
      <c r="AF26" s="663"/>
      <c r="AG26" s="663"/>
      <c r="AH26" s="663"/>
      <c r="AI26" s="663"/>
      <c r="AJ26" s="663"/>
      <c r="AK26" s="663"/>
      <c r="AL26" s="664" t="s">
        <v>132</v>
      </c>
      <c r="AM26" s="665"/>
      <c r="AN26" s="665"/>
      <c r="AO26" s="666"/>
      <c r="AP26" s="677" t="s">
        <v>294</v>
      </c>
      <c r="AQ26" s="698"/>
      <c r="AR26" s="698"/>
      <c r="AS26" s="698"/>
      <c r="AT26" s="698"/>
      <c r="AU26" s="698"/>
      <c r="AV26" s="698"/>
      <c r="AW26" s="698"/>
      <c r="AX26" s="698"/>
      <c r="AY26" s="698"/>
      <c r="AZ26" s="698"/>
      <c r="BA26" s="698"/>
      <c r="BB26" s="698"/>
      <c r="BC26" s="698"/>
      <c r="BD26" s="698"/>
      <c r="BE26" s="698"/>
      <c r="BF26" s="679"/>
      <c r="BG26" s="659" t="s">
        <v>132</v>
      </c>
      <c r="BH26" s="660"/>
      <c r="BI26" s="660"/>
      <c r="BJ26" s="660"/>
      <c r="BK26" s="660"/>
      <c r="BL26" s="660"/>
      <c r="BM26" s="660"/>
      <c r="BN26" s="661"/>
      <c r="BO26" s="662" t="s">
        <v>232</v>
      </c>
      <c r="BP26" s="662"/>
      <c r="BQ26" s="662"/>
      <c r="BR26" s="662"/>
      <c r="BS26" s="668" t="s">
        <v>132</v>
      </c>
      <c r="BT26" s="660"/>
      <c r="BU26" s="660"/>
      <c r="BV26" s="660"/>
      <c r="BW26" s="660"/>
      <c r="BX26" s="660"/>
      <c r="BY26" s="660"/>
      <c r="BZ26" s="660"/>
      <c r="CA26" s="660"/>
      <c r="CB26" s="669"/>
      <c r="CD26" s="674" t="s">
        <v>295</v>
      </c>
      <c r="CE26" s="675"/>
      <c r="CF26" s="675"/>
      <c r="CG26" s="675"/>
      <c r="CH26" s="675"/>
      <c r="CI26" s="675"/>
      <c r="CJ26" s="675"/>
      <c r="CK26" s="675"/>
      <c r="CL26" s="675"/>
      <c r="CM26" s="675"/>
      <c r="CN26" s="675"/>
      <c r="CO26" s="675"/>
      <c r="CP26" s="675"/>
      <c r="CQ26" s="676"/>
      <c r="CR26" s="659">
        <v>143359</v>
      </c>
      <c r="CS26" s="660"/>
      <c r="CT26" s="660"/>
      <c r="CU26" s="660"/>
      <c r="CV26" s="660"/>
      <c r="CW26" s="660"/>
      <c r="CX26" s="660"/>
      <c r="CY26" s="661"/>
      <c r="CZ26" s="664">
        <v>8.3000000000000007</v>
      </c>
      <c r="DA26" s="694"/>
      <c r="DB26" s="694"/>
      <c r="DC26" s="697"/>
      <c r="DD26" s="668">
        <v>139750</v>
      </c>
      <c r="DE26" s="660"/>
      <c r="DF26" s="660"/>
      <c r="DG26" s="660"/>
      <c r="DH26" s="660"/>
      <c r="DI26" s="660"/>
      <c r="DJ26" s="660"/>
      <c r="DK26" s="661"/>
      <c r="DL26" s="668" t="s">
        <v>133</v>
      </c>
      <c r="DM26" s="660"/>
      <c r="DN26" s="660"/>
      <c r="DO26" s="660"/>
      <c r="DP26" s="660"/>
      <c r="DQ26" s="660"/>
      <c r="DR26" s="660"/>
      <c r="DS26" s="660"/>
      <c r="DT26" s="660"/>
      <c r="DU26" s="660"/>
      <c r="DV26" s="661"/>
      <c r="DW26" s="664" t="s">
        <v>232</v>
      </c>
      <c r="DX26" s="694"/>
      <c r="DY26" s="694"/>
      <c r="DZ26" s="694"/>
      <c r="EA26" s="694"/>
      <c r="EB26" s="694"/>
      <c r="EC26" s="695"/>
    </row>
    <row r="27" spans="2:133" ht="11.25" customHeight="1" x14ac:dyDescent="0.15">
      <c r="B27" s="656" t="s">
        <v>296</v>
      </c>
      <c r="C27" s="657"/>
      <c r="D27" s="657"/>
      <c r="E27" s="657"/>
      <c r="F27" s="657"/>
      <c r="G27" s="657"/>
      <c r="H27" s="657"/>
      <c r="I27" s="657"/>
      <c r="J27" s="657"/>
      <c r="K27" s="657"/>
      <c r="L27" s="657"/>
      <c r="M27" s="657"/>
      <c r="N27" s="657"/>
      <c r="O27" s="657"/>
      <c r="P27" s="657"/>
      <c r="Q27" s="658"/>
      <c r="R27" s="659">
        <v>141753</v>
      </c>
      <c r="S27" s="660"/>
      <c r="T27" s="660"/>
      <c r="U27" s="660"/>
      <c r="V27" s="660"/>
      <c r="W27" s="660"/>
      <c r="X27" s="660"/>
      <c r="Y27" s="661"/>
      <c r="Z27" s="662">
        <v>7.7</v>
      </c>
      <c r="AA27" s="662"/>
      <c r="AB27" s="662"/>
      <c r="AC27" s="662"/>
      <c r="AD27" s="663" t="s">
        <v>232</v>
      </c>
      <c r="AE27" s="663"/>
      <c r="AF27" s="663"/>
      <c r="AG27" s="663"/>
      <c r="AH27" s="663"/>
      <c r="AI27" s="663"/>
      <c r="AJ27" s="663"/>
      <c r="AK27" s="663"/>
      <c r="AL27" s="664" t="s">
        <v>133</v>
      </c>
      <c r="AM27" s="665"/>
      <c r="AN27" s="665"/>
      <c r="AO27" s="666"/>
      <c r="AP27" s="656" t="s">
        <v>297</v>
      </c>
      <c r="AQ27" s="657"/>
      <c r="AR27" s="657"/>
      <c r="AS27" s="657"/>
      <c r="AT27" s="657"/>
      <c r="AU27" s="657"/>
      <c r="AV27" s="657"/>
      <c r="AW27" s="657"/>
      <c r="AX27" s="657"/>
      <c r="AY27" s="657"/>
      <c r="AZ27" s="657"/>
      <c r="BA27" s="657"/>
      <c r="BB27" s="657"/>
      <c r="BC27" s="657"/>
      <c r="BD27" s="657"/>
      <c r="BE27" s="657"/>
      <c r="BF27" s="658"/>
      <c r="BG27" s="659">
        <v>72437</v>
      </c>
      <c r="BH27" s="660"/>
      <c r="BI27" s="660"/>
      <c r="BJ27" s="660"/>
      <c r="BK27" s="660"/>
      <c r="BL27" s="660"/>
      <c r="BM27" s="660"/>
      <c r="BN27" s="661"/>
      <c r="BO27" s="662">
        <v>100</v>
      </c>
      <c r="BP27" s="662"/>
      <c r="BQ27" s="662"/>
      <c r="BR27" s="662"/>
      <c r="BS27" s="668" t="s">
        <v>132</v>
      </c>
      <c r="BT27" s="660"/>
      <c r="BU27" s="660"/>
      <c r="BV27" s="660"/>
      <c r="BW27" s="660"/>
      <c r="BX27" s="660"/>
      <c r="BY27" s="660"/>
      <c r="BZ27" s="660"/>
      <c r="CA27" s="660"/>
      <c r="CB27" s="669"/>
      <c r="CD27" s="674" t="s">
        <v>298</v>
      </c>
      <c r="CE27" s="675"/>
      <c r="CF27" s="675"/>
      <c r="CG27" s="675"/>
      <c r="CH27" s="675"/>
      <c r="CI27" s="675"/>
      <c r="CJ27" s="675"/>
      <c r="CK27" s="675"/>
      <c r="CL27" s="675"/>
      <c r="CM27" s="675"/>
      <c r="CN27" s="675"/>
      <c r="CO27" s="675"/>
      <c r="CP27" s="675"/>
      <c r="CQ27" s="676"/>
      <c r="CR27" s="659">
        <v>13456</v>
      </c>
      <c r="CS27" s="692"/>
      <c r="CT27" s="692"/>
      <c r="CU27" s="692"/>
      <c r="CV27" s="692"/>
      <c r="CW27" s="692"/>
      <c r="CX27" s="692"/>
      <c r="CY27" s="693"/>
      <c r="CZ27" s="664">
        <v>0.8</v>
      </c>
      <c r="DA27" s="694"/>
      <c r="DB27" s="694"/>
      <c r="DC27" s="697"/>
      <c r="DD27" s="668">
        <v>5348</v>
      </c>
      <c r="DE27" s="692"/>
      <c r="DF27" s="692"/>
      <c r="DG27" s="692"/>
      <c r="DH27" s="692"/>
      <c r="DI27" s="692"/>
      <c r="DJ27" s="692"/>
      <c r="DK27" s="693"/>
      <c r="DL27" s="668">
        <v>5293</v>
      </c>
      <c r="DM27" s="692"/>
      <c r="DN27" s="692"/>
      <c r="DO27" s="692"/>
      <c r="DP27" s="692"/>
      <c r="DQ27" s="692"/>
      <c r="DR27" s="692"/>
      <c r="DS27" s="692"/>
      <c r="DT27" s="692"/>
      <c r="DU27" s="692"/>
      <c r="DV27" s="693"/>
      <c r="DW27" s="664">
        <v>0.6</v>
      </c>
      <c r="DX27" s="694"/>
      <c r="DY27" s="694"/>
      <c r="DZ27" s="694"/>
      <c r="EA27" s="694"/>
      <c r="EB27" s="694"/>
      <c r="EC27" s="695"/>
    </row>
    <row r="28" spans="2:133" ht="11.25" customHeight="1" x14ac:dyDescent="0.15">
      <c r="B28" s="701" t="s">
        <v>299</v>
      </c>
      <c r="C28" s="702"/>
      <c r="D28" s="702"/>
      <c r="E28" s="702"/>
      <c r="F28" s="702"/>
      <c r="G28" s="702"/>
      <c r="H28" s="702"/>
      <c r="I28" s="702"/>
      <c r="J28" s="702"/>
      <c r="K28" s="702"/>
      <c r="L28" s="702"/>
      <c r="M28" s="702"/>
      <c r="N28" s="702"/>
      <c r="O28" s="702"/>
      <c r="P28" s="702"/>
      <c r="Q28" s="703"/>
      <c r="R28" s="659" t="s">
        <v>133</v>
      </c>
      <c r="S28" s="660"/>
      <c r="T28" s="660"/>
      <c r="U28" s="660"/>
      <c r="V28" s="660"/>
      <c r="W28" s="660"/>
      <c r="X28" s="660"/>
      <c r="Y28" s="661"/>
      <c r="Z28" s="662" t="s">
        <v>132</v>
      </c>
      <c r="AA28" s="662"/>
      <c r="AB28" s="662"/>
      <c r="AC28" s="662"/>
      <c r="AD28" s="663" t="s">
        <v>232</v>
      </c>
      <c r="AE28" s="663"/>
      <c r="AF28" s="663"/>
      <c r="AG28" s="663"/>
      <c r="AH28" s="663"/>
      <c r="AI28" s="663"/>
      <c r="AJ28" s="663"/>
      <c r="AK28" s="663"/>
      <c r="AL28" s="664" t="s">
        <v>232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300</v>
      </c>
      <c r="CE28" s="675"/>
      <c r="CF28" s="675"/>
      <c r="CG28" s="675"/>
      <c r="CH28" s="675"/>
      <c r="CI28" s="675"/>
      <c r="CJ28" s="675"/>
      <c r="CK28" s="675"/>
      <c r="CL28" s="675"/>
      <c r="CM28" s="675"/>
      <c r="CN28" s="675"/>
      <c r="CO28" s="675"/>
      <c r="CP28" s="675"/>
      <c r="CQ28" s="676"/>
      <c r="CR28" s="659">
        <v>275663</v>
      </c>
      <c r="CS28" s="660"/>
      <c r="CT28" s="660"/>
      <c r="CU28" s="660"/>
      <c r="CV28" s="660"/>
      <c r="CW28" s="660"/>
      <c r="CX28" s="660"/>
      <c r="CY28" s="661"/>
      <c r="CZ28" s="664">
        <v>15.9</v>
      </c>
      <c r="DA28" s="694"/>
      <c r="DB28" s="694"/>
      <c r="DC28" s="697"/>
      <c r="DD28" s="668">
        <v>262902</v>
      </c>
      <c r="DE28" s="660"/>
      <c r="DF28" s="660"/>
      <c r="DG28" s="660"/>
      <c r="DH28" s="660"/>
      <c r="DI28" s="660"/>
      <c r="DJ28" s="660"/>
      <c r="DK28" s="661"/>
      <c r="DL28" s="668">
        <v>262902</v>
      </c>
      <c r="DM28" s="660"/>
      <c r="DN28" s="660"/>
      <c r="DO28" s="660"/>
      <c r="DP28" s="660"/>
      <c r="DQ28" s="660"/>
      <c r="DR28" s="660"/>
      <c r="DS28" s="660"/>
      <c r="DT28" s="660"/>
      <c r="DU28" s="660"/>
      <c r="DV28" s="661"/>
      <c r="DW28" s="664">
        <v>31.8</v>
      </c>
      <c r="DX28" s="694"/>
      <c r="DY28" s="694"/>
      <c r="DZ28" s="694"/>
      <c r="EA28" s="694"/>
      <c r="EB28" s="694"/>
      <c r="EC28" s="695"/>
    </row>
    <row r="29" spans="2:133" ht="11.25" customHeight="1" x14ac:dyDescent="0.15">
      <c r="B29" s="656" t="s">
        <v>301</v>
      </c>
      <c r="C29" s="657"/>
      <c r="D29" s="657"/>
      <c r="E29" s="657"/>
      <c r="F29" s="657"/>
      <c r="G29" s="657"/>
      <c r="H29" s="657"/>
      <c r="I29" s="657"/>
      <c r="J29" s="657"/>
      <c r="K29" s="657"/>
      <c r="L29" s="657"/>
      <c r="M29" s="657"/>
      <c r="N29" s="657"/>
      <c r="O29" s="657"/>
      <c r="P29" s="657"/>
      <c r="Q29" s="658"/>
      <c r="R29" s="659">
        <v>187058</v>
      </c>
      <c r="S29" s="660"/>
      <c r="T29" s="660"/>
      <c r="U29" s="660"/>
      <c r="V29" s="660"/>
      <c r="W29" s="660"/>
      <c r="X29" s="660"/>
      <c r="Y29" s="661"/>
      <c r="Z29" s="662">
        <v>10.199999999999999</v>
      </c>
      <c r="AA29" s="662"/>
      <c r="AB29" s="662"/>
      <c r="AC29" s="662"/>
      <c r="AD29" s="663" t="s">
        <v>232</v>
      </c>
      <c r="AE29" s="663"/>
      <c r="AF29" s="663"/>
      <c r="AG29" s="663"/>
      <c r="AH29" s="663"/>
      <c r="AI29" s="663"/>
      <c r="AJ29" s="663"/>
      <c r="AK29" s="663"/>
      <c r="AL29" s="664" t="s">
        <v>132</v>
      </c>
      <c r="AM29" s="665"/>
      <c r="AN29" s="665"/>
      <c r="AO29" s="666"/>
      <c r="AP29" s="638" t="s">
        <v>220</v>
      </c>
      <c r="AQ29" s="639"/>
      <c r="AR29" s="639"/>
      <c r="AS29" s="639"/>
      <c r="AT29" s="639"/>
      <c r="AU29" s="639"/>
      <c r="AV29" s="639"/>
      <c r="AW29" s="639"/>
      <c r="AX29" s="639"/>
      <c r="AY29" s="639"/>
      <c r="AZ29" s="639"/>
      <c r="BA29" s="639"/>
      <c r="BB29" s="639"/>
      <c r="BC29" s="639"/>
      <c r="BD29" s="639"/>
      <c r="BE29" s="639"/>
      <c r="BF29" s="640"/>
      <c r="BG29" s="638" t="s">
        <v>302</v>
      </c>
      <c r="BH29" s="699"/>
      <c r="BI29" s="699"/>
      <c r="BJ29" s="699"/>
      <c r="BK29" s="699"/>
      <c r="BL29" s="699"/>
      <c r="BM29" s="699"/>
      <c r="BN29" s="699"/>
      <c r="BO29" s="699"/>
      <c r="BP29" s="699"/>
      <c r="BQ29" s="700"/>
      <c r="BR29" s="638" t="s">
        <v>303</v>
      </c>
      <c r="BS29" s="699"/>
      <c r="BT29" s="699"/>
      <c r="BU29" s="699"/>
      <c r="BV29" s="699"/>
      <c r="BW29" s="699"/>
      <c r="BX29" s="699"/>
      <c r="BY29" s="699"/>
      <c r="BZ29" s="699"/>
      <c r="CA29" s="699"/>
      <c r="CB29" s="700"/>
      <c r="CD29" s="722" t="s">
        <v>304</v>
      </c>
      <c r="CE29" s="723"/>
      <c r="CF29" s="674" t="s">
        <v>305</v>
      </c>
      <c r="CG29" s="675"/>
      <c r="CH29" s="675"/>
      <c r="CI29" s="675"/>
      <c r="CJ29" s="675"/>
      <c r="CK29" s="675"/>
      <c r="CL29" s="675"/>
      <c r="CM29" s="675"/>
      <c r="CN29" s="675"/>
      <c r="CO29" s="675"/>
      <c r="CP29" s="675"/>
      <c r="CQ29" s="676"/>
      <c r="CR29" s="659">
        <v>275663</v>
      </c>
      <c r="CS29" s="692"/>
      <c r="CT29" s="692"/>
      <c r="CU29" s="692"/>
      <c r="CV29" s="692"/>
      <c r="CW29" s="692"/>
      <c r="CX29" s="692"/>
      <c r="CY29" s="693"/>
      <c r="CZ29" s="664">
        <v>15.9</v>
      </c>
      <c r="DA29" s="694"/>
      <c r="DB29" s="694"/>
      <c r="DC29" s="697"/>
      <c r="DD29" s="668">
        <v>262902</v>
      </c>
      <c r="DE29" s="692"/>
      <c r="DF29" s="692"/>
      <c r="DG29" s="692"/>
      <c r="DH29" s="692"/>
      <c r="DI29" s="692"/>
      <c r="DJ29" s="692"/>
      <c r="DK29" s="693"/>
      <c r="DL29" s="668">
        <v>262902</v>
      </c>
      <c r="DM29" s="692"/>
      <c r="DN29" s="692"/>
      <c r="DO29" s="692"/>
      <c r="DP29" s="692"/>
      <c r="DQ29" s="692"/>
      <c r="DR29" s="692"/>
      <c r="DS29" s="692"/>
      <c r="DT29" s="692"/>
      <c r="DU29" s="692"/>
      <c r="DV29" s="693"/>
      <c r="DW29" s="664">
        <v>31.8</v>
      </c>
      <c r="DX29" s="694"/>
      <c r="DY29" s="694"/>
      <c r="DZ29" s="694"/>
      <c r="EA29" s="694"/>
      <c r="EB29" s="694"/>
      <c r="EC29" s="695"/>
    </row>
    <row r="30" spans="2:133" ht="11.25" customHeight="1" x14ac:dyDescent="0.15">
      <c r="B30" s="656" t="s">
        <v>306</v>
      </c>
      <c r="C30" s="657"/>
      <c r="D30" s="657"/>
      <c r="E30" s="657"/>
      <c r="F30" s="657"/>
      <c r="G30" s="657"/>
      <c r="H30" s="657"/>
      <c r="I30" s="657"/>
      <c r="J30" s="657"/>
      <c r="K30" s="657"/>
      <c r="L30" s="657"/>
      <c r="M30" s="657"/>
      <c r="N30" s="657"/>
      <c r="O30" s="657"/>
      <c r="P30" s="657"/>
      <c r="Q30" s="658"/>
      <c r="R30" s="659">
        <v>5307</v>
      </c>
      <c r="S30" s="660"/>
      <c r="T30" s="660"/>
      <c r="U30" s="660"/>
      <c r="V30" s="660"/>
      <c r="W30" s="660"/>
      <c r="X30" s="660"/>
      <c r="Y30" s="661"/>
      <c r="Z30" s="662">
        <v>0.3</v>
      </c>
      <c r="AA30" s="662"/>
      <c r="AB30" s="662"/>
      <c r="AC30" s="662"/>
      <c r="AD30" s="663" t="s">
        <v>132</v>
      </c>
      <c r="AE30" s="663"/>
      <c r="AF30" s="663"/>
      <c r="AG30" s="663"/>
      <c r="AH30" s="663"/>
      <c r="AI30" s="663"/>
      <c r="AJ30" s="663"/>
      <c r="AK30" s="663"/>
      <c r="AL30" s="664" t="s">
        <v>232</v>
      </c>
      <c r="AM30" s="665"/>
      <c r="AN30" s="665"/>
      <c r="AO30" s="666"/>
      <c r="AP30" s="707" t="s">
        <v>307</v>
      </c>
      <c r="AQ30" s="708"/>
      <c r="AR30" s="708"/>
      <c r="AS30" s="708"/>
      <c r="AT30" s="713" t="s">
        <v>308</v>
      </c>
      <c r="AU30" s="210"/>
      <c r="AV30" s="210"/>
      <c r="AW30" s="210"/>
      <c r="AX30" s="645" t="s">
        <v>184</v>
      </c>
      <c r="AY30" s="646"/>
      <c r="AZ30" s="646"/>
      <c r="BA30" s="646"/>
      <c r="BB30" s="646"/>
      <c r="BC30" s="646"/>
      <c r="BD30" s="646"/>
      <c r="BE30" s="646"/>
      <c r="BF30" s="647"/>
      <c r="BG30" s="719">
        <v>98.4</v>
      </c>
      <c r="BH30" s="720"/>
      <c r="BI30" s="720"/>
      <c r="BJ30" s="720"/>
      <c r="BK30" s="720"/>
      <c r="BL30" s="720"/>
      <c r="BM30" s="654">
        <v>94.1</v>
      </c>
      <c r="BN30" s="720"/>
      <c r="BO30" s="720"/>
      <c r="BP30" s="720"/>
      <c r="BQ30" s="721"/>
      <c r="BR30" s="719">
        <v>98.5</v>
      </c>
      <c r="BS30" s="720"/>
      <c r="BT30" s="720"/>
      <c r="BU30" s="720"/>
      <c r="BV30" s="720"/>
      <c r="BW30" s="720"/>
      <c r="BX30" s="654">
        <v>91.2</v>
      </c>
      <c r="BY30" s="720"/>
      <c r="BZ30" s="720"/>
      <c r="CA30" s="720"/>
      <c r="CB30" s="721"/>
      <c r="CD30" s="724"/>
      <c r="CE30" s="725"/>
      <c r="CF30" s="674" t="s">
        <v>309</v>
      </c>
      <c r="CG30" s="675"/>
      <c r="CH30" s="675"/>
      <c r="CI30" s="675"/>
      <c r="CJ30" s="675"/>
      <c r="CK30" s="675"/>
      <c r="CL30" s="675"/>
      <c r="CM30" s="675"/>
      <c r="CN30" s="675"/>
      <c r="CO30" s="675"/>
      <c r="CP30" s="675"/>
      <c r="CQ30" s="676"/>
      <c r="CR30" s="659">
        <v>259851</v>
      </c>
      <c r="CS30" s="660"/>
      <c r="CT30" s="660"/>
      <c r="CU30" s="660"/>
      <c r="CV30" s="660"/>
      <c r="CW30" s="660"/>
      <c r="CX30" s="660"/>
      <c r="CY30" s="661"/>
      <c r="CZ30" s="664">
        <v>15</v>
      </c>
      <c r="DA30" s="694"/>
      <c r="DB30" s="694"/>
      <c r="DC30" s="697"/>
      <c r="DD30" s="668">
        <v>247090</v>
      </c>
      <c r="DE30" s="660"/>
      <c r="DF30" s="660"/>
      <c r="DG30" s="660"/>
      <c r="DH30" s="660"/>
      <c r="DI30" s="660"/>
      <c r="DJ30" s="660"/>
      <c r="DK30" s="661"/>
      <c r="DL30" s="668">
        <v>247090</v>
      </c>
      <c r="DM30" s="660"/>
      <c r="DN30" s="660"/>
      <c r="DO30" s="660"/>
      <c r="DP30" s="660"/>
      <c r="DQ30" s="660"/>
      <c r="DR30" s="660"/>
      <c r="DS30" s="660"/>
      <c r="DT30" s="660"/>
      <c r="DU30" s="660"/>
      <c r="DV30" s="661"/>
      <c r="DW30" s="664">
        <v>29.8</v>
      </c>
      <c r="DX30" s="694"/>
      <c r="DY30" s="694"/>
      <c r="DZ30" s="694"/>
      <c r="EA30" s="694"/>
      <c r="EB30" s="694"/>
      <c r="EC30" s="695"/>
    </row>
    <row r="31" spans="2:133" ht="11.25" customHeight="1" x14ac:dyDescent="0.15">
      <c r="B31" s="656" t="s">
        <v>310</v>
      </c>
      <c r="C31" s="657"/>
      <c r="D31" s="657"/>
      <c r="E31" s="657"/>
      <c r="F31" s="657"/>
      <c r="G31" s="657"/>
      <c r="H31" s="657"/>
      <c r="I31" s="657"/>
      <c r="J31" s="657"/>
      <c r="K31" s="657"/>
      <c r="L31" s="657"/>
      <c r="M31" s="657"/>
      <c r="N31" s="657"/>
      <c r="O31" s="657"/>
      <c r="P31" s="657"/>
      <c r="Q31" s="658"/>
      <c r="R31" s="659">
        <v>2420</v>
      </c>
      <c r="S31" s="660"/>
      <c r="T31" s="660"/>
      <c r="U31" s="660"/>
      <c r="V31" s="660"/>
      <c r="W31" s="660"/>
      <c r="X31" s="660"/>
      <c r="Y31" s="661"/>
      <c r="Z31" s="662">
        <v>0.1</v>
      </c>
      <c r="AA31" s="662"/>
      <c r="AB31" s="662"/>
      <c r="AC31" s="662"/>
      <c r="AD31" s="663" t="s">
        <v>132</v>
      </c>
      <c r="AE31" s="663"/>
      <c r="AF31" s="663"/>
      <c r="AG31" s="663"/>
      <c r="AH31" s="663"/>
      <c r="AI31" s="663"/>
      <c r="AJ31" s="663"/>
      <c r="AK31" s="663"/>
      <c r="AL31" s="664" t="s">
        <v>232</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99.6</v>
      </c>
      <c r="BH31" s="692"/>
      <c r="BI31" s="692"/>
      <c r="BJ31" s="692"/>
      <c r="BK31" s="692"/>
      <c r="BL31" s="692"/>
      <c r="BM31" s="665">
        <v>99.2</v>
      </c>
      <c r="BN31" s="717"/>
      <c r="BO31" s="717"/>
      <c r="BP31" s="717"/>
      <c r="BQ31" s="718"/>
      <c r="BR31" s="716">
        <v>100</v>
      </c>
      <c r="BS31" s="692"/>
      <c r="BT31" s="692"/>
      <c r="BU31" s="692"/>
      <c r="BV31" s="692"/>
      <c r="BW31" s="692"/>
      <c r="BX31" s="665">
        <v>98.5</v>
      </c>
      <c r="BY31" s="717"/>
      <c r="BZ31" s="717"/>
      <c r="CA31" s="717"/>
      <c r="CB31" s="718"/>
      <c r="CD31" s="724"/>
      <c r="CE31" s="725"/>
      <c r="CF31" s="674" t="s">
        <v>313</v>
      </c>
      <c r="CG31" s="675"/>
      <c r="CH31" s="675"/>
      <c r="CI31" s="675"/>
      <c r="CJ31" s="675"/>
      <c r="CK31" s="675"/>
      <c r="CL31" s="675"/>
      <c r="CM31" s="675"/>
      <c r="CN31" s="675"/>
      <c r="CO31" s="675"/>
      <c r="CP31" s="675"/>
      <c r="CQ31" s="676"/>
      <c r="CR31" s="659">
        <v>15812</v>
      </c>
      <c r="CS31" s="692"/>
      <c r="CT31" s="692"/>
      <c r="CU31" s="692"/>
      <c r="CV31" s="692"/>
      <c r="CW31" s="692"/>
      <c r="CX31" s="692"/>
      <c r="CY31" s="693"/>
      <c r="CZ31" s="664">
        <v>0.9</v>
      </c>
      <c r="DA31" s="694"/>
      <c r="DB31" s="694"/>
      <c r="DC31" s="697"/>
      <c r="DD31" s="668">
        <v>15812</v>
      </c>
      <c r="DE31" s="692"/>
      <c r="DF31" s="692"/>
      <c r="DG31" s="692"/>
      <c r="DH31" s="692"/>
      <c r="DI31" s="692"/>
      <c r="DJ31" s="692"/>
      <c r="DK31" s="693"/>
      <c r="DL31" s="668">
        <v>15812</v>
      </c>
      <c r="DM31" s="692"/>
      <c r="DN31" s="692"/>
      <c r="DO31" s="692"/>
      <c r="DP31" s="692"/>
      <c r="DQ31" s="692"/>
      <c r="DR31" s="692"/>
      <c r="DS31" s="692"/>
      <c r="DT31" s="692"/>
      <c r="DU31" s="692"/>
      <c r="DV31" s="693"/>
      <c r="DW31" s="664">
        <v>1.9</v>
      </c>
      <c r="DX31" s="694"/>
      <c r="DY31" s="694"/>
      <c r="DZ31" s="694"/>
      <c r="EA31" s="694"/>
      <c r="EB31" s="694"/>
      <c r="EC31" s="695"/>
    </row>
    <row r="32" spans="2:133" ht="11.25" customHeight="1" x14ac:dyDescent="0.15">
      <c r="B32" s="656" t="s">
        <v>314</v>
      </c>
      <c r="C32" s="657"/>
      <c r="D32" s="657"/>
      <c r="E32" s="657"/>
      <c r="F32" s="657"/>
      <c r="G32" s="657"/>
      <c r="H32" s="657"/>
      <c r="I32" s="657"/>
      <c r="J32" s="657"/>
      <c r="K32" s="657"/>
      <c r="L32" s="657"/>
      <c r="M32" s="657"/>
      <c r="N32" s="657"/>
      <c r="O32" s="657"/>
      <c r="P32" s="657"/>
      <c r="Q32" s="658"/>
      <c r="R32" s="659">
        <v>30</v>
      </c>
      <c r="S32" s="660"/>
      <c r="T32" s="660"/>
      <c r="U32" s="660"/>
      <c r="V32" s="660"/>
      <c r="W32" s="660"/>
      <c r="X32" s="660"/>
      <c r="Y32" s="661"/>
      <c r="Z32" s="662">
        <v>0</v>
      </c>
      <c r="AA32" s="662"/>
      <c r="AB32" s="662"/>
      <c r="AC32" s="662"/>
      <c r="AD32" s="663" t="s">
        <v>132</v>
      </c>
      <c r="AE32" s="663"/>
      <c r="AF32" s="663"/>
      <c r="AG32" s="663"/>
      <c r="AH32" s="663"/>
      <c r="AI32" s="663"/>
      <c r="AJ32" s="663"/>
      <c r="AK32" s="663"/>
      <c r="AL32" s="664" t="s">
        <v>232</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97.8</v>
      </c>
      <c r="BH32" s="729"/>
      <c r="BI32" s="729"/>
      <c r="BJ32" s="729"/>
      <c r="BK32" s="729"/>
      <c r="BL32" s="729"/>
      <c r="BM32" s="730">
        <v>91.7</v>
      </c>
      <c r="BN32" s="729"/>
      <c r="BO32" s="729"/>
      <c r="BP32" s="729"/>
      <c r="BQ32" s="731"/>
      <c r="BR32" s="728">
        <v>97.8</v>
      </c>
      <c r="BS32" s="729"/>
      <c r="BT32" s="729"/>
      <c r="BU32" s="729"/>
      <c r="BV32" s="729"/>
      <c r="BW32" s="729"/>
      <c r="BX32" s="730">
        <v>88</v>
      </c>
      <c r="BY32" s="729"/>
      <c r="BZ32" s="729"/>
      <c r="CA32" s="729"/>
      <c r="CB32" s="731"/>
      <c r="CD32" s="726"/>
      <c r="CE32" s="727"/>
      <c r="CF32" s="674" t="s">
        <v>316</v>
      </c>
      <c r="CG32" s="675"/>
      <c r="CH32" s="675"/>
      <c r="CI32" s="675"/>
      <c r="CJ32" s="675"/>
      <c r="CK32" s="675"/>
      <c r="CL32" s="675"/>
      <c r="CM32" s="675"/>
      <c r="CN32" s="675"/>
      <c r="CO32" s="675"/>
      <c r="CP32" s="675"/>
      <c r="CQ32" s="676"/>
      <c r="CR32" s="659" t="s">
        <v>232</v>
      </c>
      <c r="CS32" s="660"/>
      <c r="CT32" s="660"/>
      <c r="CU32" s="660"/>
      <c r="CV32" s="660"/>
      <c r="CW32" s="660"/>
      <c r="CX32" s="660"/>
      <c r="CY32" s="661"/>
      <c r="CZ32" s="664" t="s">
        <v>133</v>
      </c>
      <c r="DA32" s="694"/>
      <c r="DB32" s="694"/>
      <c r="DC32" s="697"/>
      <c r="DD32" s="668" t="s">
        <v>133</v>
      </c>
      <c r="DE32" s="660"/>
      <c r="DF32" s="660"/>
      <c r="DG32" s="660"/>
      <c r="DH32" s="660"/>
      <c r="DI32" s="660"/>
      <c r="DJ32" s="660"/>
      <c r="DK32" s="661"/>
      <c r="DL32" s="668" t="s">
        <v>232</v>
      </c>
      <c r="DM32" s="660"/>
      <c r="DN32" s="660"/>
      <c r="DO32" s="660"/>
      <c r="DP32" s="660"/>
      <c r="DQ32" s="660"/>
      <c r="DR32" s="660"/>
      <c r="DS32" s="660"/>
      <c r="DT32" s="660"/>
      <c r="DU32" s="660"/>
      <c r="DV32" s="661"/>
      <c r="DW32" s="664" t="s">
        <v>132</v>
      </c>
      <c r="DX32" s="694"/>
      <c r="DY32" s="694"/>
      <c r="DZ32" s="694"/>
      <c r="EA32" s="694"/>
      <c r="EB32" s="694"/>
      <c r="EC32" s="695"/>
    </row>
    <row r="33" spans="2:133" ht="11.25" customHeight="1" x14ac:dyDescent="0.15">
      <c r="B33" s="656" t="s">
        <v>317</v>
      </c>
      <c r="C33" s="657"/>
      <c r="D33" s="657"/>
      <c r="E33" s="657"/>
      <c r="F33" s="657"/>
      <c r="G33" s="657"/>
      <c r="H33" s="657"/>
      <c r="I33" s="657"/>
      <c r="J33" s="657"/>
      <c r="K33" s="657"/>
      <c r="L33" s="657"/>
      <c r="M33" s="657"/>
      <c r="N33" s="657"/>
      <c r="O33" s="657"/>
      <c r="P33" s="657"/>
      <c r="Q33" s="658"/>
      <c r="R33" s="659">
        <v>332834</v>
      </c>
      <c r="S33" s="660"/>
      <c r="T33" s="660"/>
      <c r="U33" s="660"/>
      <c r="V33" s="660"/>
      <c r="W33" s="660"/>
      <c r="X33" s="660"/>
      <c r="Y33" s="661"/>
      <c r="Z33" s="662">
        <v>18.2</v>
      </c>
      <c r="AA33" s="662"/>
      <c r="AB33" s="662"/>
      <c r="AC33" s="662"/>
      <c r="AD33" s="663" t="s">
        <v>232</v>
      </c>
      <c r="AE33" s="663"/>
      <c r="AF33" s="663"/>
      <c r="AG33" s="663"/>
      <c r="AH33" s="663"/>
      <c r="AI33" s="663"/>
      <c r="AJ33" s="663"/>
      <c r="AK33" s="663"/>
      <c r="AL33" s="664" t="s">
        <v>132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793407</v>
      </c>
      <c r="CS33" s="692"/>
      <c r="CT33" s="692"/>
      <c r="CU33" s="692"/>
      <c r="CV33" s="692"/>
      <c r="CW33" s="692"/>
      <c r="CX33" s="692"/>
      <c r="CY33" s="693"/>
      <c r="CZ33" s="664">
        <v>45.8</v>
      </c>
      <c r="DA33" s="694"/>
      <c r="DB33" s="694"/>
      <c r="DC33" s="697"/>
      <c r="DD33" s="668">
        <v>663041</v>
      </c>
      <c r="DE33" s="692"/>
      <c r="DF33" s="692"/>
      <c r="DG33" s="692"/>
      <c r="DH33" s="692"/>
      <c r="DI33" s="692"/>
      <c r="DJ33" s="692"/>
      <c r="DK33" s="693"/>
      <c r="DL33" s="668">
        <v>319890</v>
      </c>
      <c r="DM33" s="692"/>
      <c r="DN33" s="692"/>
      <c r="DO33" s="692"/>
      <c r="DP33" s="692"/>
      <c r="DQ33" s="692"/>
      <c r="DR33" s="692"/>
      <c r="DS33" s="692"/>
      <c r="DT33" s="692"/>
      <c r="DU33" s="692"/>
      <c r="DV33" s="693"/>
      <c r="DW33" s="664">
        <v>38.6</v>
      </c>
      <c r="DX33" s="694"/>
      <c r="DY33" s="694"/>
      <c r="DZ33" s="694"/>
      <c r="EA33" s="694"/>
      <c r="EB33" s="694"/>
      <c r="EC33" s="695"/>
    </row>
    <row r="34" spans="2:133" ht="11.25" customHeight="1" x14ac:dyDescent="0.15">
      <c r="B34" s="656" t="s">
        <v>319</v>
      </c>
      <c r="C34" s="657"/>
      <c r="D34" s="657"/>
      <c r="E34" s="657"/>
      <c r="F34" s="657"/>
      <c r="G34" s="657"/>
      <c r="H34" s="657"/>
      <c r="I34" s="657"/>
      <c r="J34" s="657"/>
      <c r="K34" s="657"/>
      <c r="L34" s="657"/>
      <c r="M34" s="657"/>
      <c r="N34" s="657"/>
      <c r="O34" s="657"/>
      <c r="P34" s="657"/>
      <c r="Q34" s="658"/>
      <c r="R34" s="659">
        <v>10586</v>
      </c>
      <c r="S34" s="660"/>
      <c r="T34" s="660"/>
      <c r="U34" s="660"/>
      <c r="V34" s="660"/>
      <c r="W34" s="660"/>
      <c r="X34" s="660"/>
      <c r="Y34" s="661"/>
      <c r="Z34" s="662">
        <v>0.6</v>
      </c>
      <c r="AA34" s="662"/>
      <c r="AB34" s="662"/>
      <c r="AC34" s="662"/>
      <c r="AD34" s="663" t="s">
        <v>133</v>
      </c>
      <c r="AE34" s="663"/>
      <c r="AF34" s="663"/>
      <c r="AG34" s="663"/>
      <c r="AH34" s="663"/>
      <c r="AI34" s="663"/>
      <c r="AJ34" s="663"/>
      <c r="AK34" s="663"/>
      <c r="AL34" s="664" t="s">
        <v>132</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264660</v>
      </c>
      <c r="CS34" s="660"/>
      <c r="CT34" s="660"/>
      <c r="CU34" s="660"/>
      <c r="CV34" s="660"/>
      <c r="CW34" s="660"/>
      <c r="CX34" s="660"/>
      <c r="CY34" s="661"/>
      <c r="CZ34" s="664">
        <v>15.3</v>
      </c>
      <c r="DA34" s="694"/>
      <c r="DB34" s="694"/>
      <c r="DC34" s="697"/>
      <c r="DD34" s="668">
        <v>213172</v>
      </c>
      <c r="DE34" s="660"/>
      <c r="DF34" s="660"/>
      <c r="DG34" s="660"/>
      <c r="DH34" s="660"/>
      <c r="DI34" s="660"/>
      <c r="DJ34" s="660"/>
      <c r="DK34" s="661"/>
      <c r="DL34" s="668">
        <v>138501</v>
      </c>
      <c r="DM34" s="660"/>
      <c r="DN34" s="660"/>
      <c r="DO34" s="660"/>
      <c r="DP34" s="660"/>
      <c r="DQ34" s="660"/>
      <c r="DR34" s="660"/>
      <c r="DS34" s="660"/>
      <c r="DT34" s="660"/>
      <c r="DU34" s="660"/>
      <c r="DV34" s="661"/>
      <c r="DW34" s="664">
        <v>16.7</v>
      </c>
      <c r="DX34" s="694"/>
      <c r="DY34" s="694"/>
      <c r="DZ34" s="694"/>
      <c r="EA34" s="694"/>
      <c r="EB34" s="694"/>
      <c r="EC34" s="695"/>
    </row>
    <row r="35" spans="2:133" ht="11.25" customHeight="1" x14ac:dyDescent="0.15">
      <c r="B35" s="656" t="s">
        <v>323</v>
      </c>
      <c r="C35" s="657"/>
      <c r="D35" s="657"/>
      <c r="E35" s="657"/>
      <c r="F35" s="657"/>
      <c r="G35" s="657"/>
      <c r="H35" s="657"/>
      <c r="I35" s="657"/>
      <c r="J35" s="657"/>
      <c r="K35" s="657"/>
      <c r="L35" s="657"/>
      <c r="M35" s="657"/>
      <c r="N35" s="657"/>
      <c r="O35" s="657"/>
      <c r="P35" s="657"/>
      <c r="Q35" s="658"/>
      <c r="R35" s="659">
        <v>162800</v>
      </c>
      <c r="S35" s="660"/>
      <c r="T35" s="660"/>
      <c r="U35" s="660"/>
      <c r="V35" s="660"/>
      <c r="W35" s="660"/>
      <c r="X35" s="660"/>
      <c r="Y35" s="661"/>
      <c r="Z35" s="662">
        <v>8.9</v>
      </c>
      <c r="AA35" s="662"/>
      <c r="AB35" s="662"/>
      <c r="AC35" s="662"/>
      <c r="AD35" s="663" t="s">
        <v>132</v>
      </c>
      <c r="AE35" s="663"/>
      <c r="AF35" s="663"/>
      <c r="AG35" s="663"/>
      <c r="AH35" s="663"/>
      <c r="AI35" s="663"/>
      <c r="AJ35" s="663"/>
      <c r="AK35" s="663"/>
      <c r="AL35" s="664" t="s">
        <v>232</v>
      </c>
      <c r="AM35" s="665"/>
      <c r="AN35" s="665"/>
      <c r="AO35" s="666"/>
      <c r="AP35" s="214"/>
      <c r="AQ35" s="732" t="s">
        <v>324</v>
      </c>
      <c r="AR35" s="733"/>
      <c r="AS35" s="733"/>
      <c r="AT35" s="733"/>
      <c r="AU35" s="733"/>
      <c r="AV35" s="733"/>
      <c r="AW35" s="733"/>
      <c r="AX35" s="733"/>
      <c r="AY35" s="734"/>
      <c r="AZ35" s="648">
        <v>99605</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6815</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91028</v>
      </c>
      <c r="CS35" s="692"/>
      <c r="CT35" s="692"/>
      <c r="CU35" s="692"/>
      <c r="CV35" s="692"/>
      <c r="CW35" s="692"/>
      <c r="CX35" s="692"/>
      <c r="CY35" s="693"/>
      <c r="CZ35" s="664">
        <v>5.3</v>
      </c>
      <c r="DA35" s="694"/>
      <c r="DB35" s="694"/>
      <c r="DC35" s="697"/>
      <c r="DD35" s="668">
        <v>36384</v>
      </c>
      <c r="DE35" s="692"/>
      <c r="DF35" s="692"/>
      <c r="DG35" s="692"/>
      <c r="DH35" s="692"/>
      <c r="DI35" s="692"/>
      <c r="DJ35" s="692"/>
      <c r="DK35" s="693"/>
      <c r="DL35" s="668">
        <v>32170</v>
      </c>
      <c r="DM35" s="692"/>
      <c r="DN35" s="692"/>
      <c r="DO35" s="692"/>
      <c r="DP35" s="692"/>
      <c r="DQ35" s="692"/>
      <c r="DR35" s="692"/>
      <c r="DS35" s="692"/>
      <c r="DT35" s="692"/>
      <c r="DU35" s="692"/>
      <c r="DV35" s="693"/>
      <c r="DW35" s="664">
        <v>3.9</v>
      </c>
      <c r="DX35" s="694"/>
      <c r="DY35" s="694"/>
      <c r="DZ35" s="694"/>
      <c r="EA35" s="694"/>
      <c r="EB35" s="694"/>
      <c r="EC35" s="695"/>
    </row>
    <row r="36" spans="2:133" ht="11.25" customHeight="1" x14ac:dyDescent="0.15">
      <c r="B36" s="656" t="s">
        <v>327</v>
      </c>
      <c r="C36" s="657"/>
      <c r="D36" s="657"/>
      <c r="E36" s="657"/>
      <c r="F36" s="657"/>
      <c r="G36" s="657"/>
      <c r="H36" s="657"/>
      <c r="I36" s="657"/>
      <c r="J36" s="657"/>
      <c r="K36" s="657"/>
      <c r="L36" s="657"/>
      <c r="M36" s="657"/>
      <c r="N36" s="657"/>
      <c r="O36" s="657"/>
      <c r="P36" s="657"/>
      <c r="Q36" s="658"/>
      <c r="R36" s="659" t="s">
        <v>132</v>
      </c>
      <c r="S36" s="660"/>
      <c r="T36" s="660"/>
      <c r="U36" s="660"/>
      <c r="V36" s="660"/>
      <c r="W36" s="660"/>
      <c r="X36" s="660"/>
      <c r="Y36" s="661"/>
      <c r="Z36" s="662" t="s">
        <v>232</v>
      </c>
      <c r="AA36" s="662"/>
      <c r="AB36" s="662"/>
      <c r="AC36" s="662"/>
      <c r="AD36" s="663" t="s">
        <v>133</v>
      </c>
      <c r="AE36" s="663"/>
      <c r="AF36" s="663"/>
      <c r="AG36" s="663"/>
      <c r="AH36" s="663"/>
      <c r="AI36" s="663"/>
      <c r="AJ36" s="663"/>
      <c r="AK36" s="663"/>
      <c r="AL36" s="664" t="s">
        <v>133</v>
      </c>
      <c r="AM36" s="665"/>
      <c r="AN36" s="665"/>
      <c r="AO36" s="666"/>
      <c r="AQ36" s="736" t="s">
        <v>328</v>
      </c>
      <c r="AR36" s="737"/>
      <c r="AS36" s="737"/>
      <c r="AT36" s="737"/>
      <c r="AU36" s="737"/>
      <c r="AV36" s="737"/>
      <c r="AW36" s="737"/>
      <c r="AX36" s="737"/>
      <c r="AY36" s="738"/>
      <c r="AZ36" s="659">
        <v>36121</v>
      </c>
      <c r="BA36" s="660"/>
      <c r="BB36" s="660"/>
      <c r="BC36" s="660"/>
      <c r="BD36" s="692"/>
      <c r="BE36" s="692"/>
      <c r="BF36" s="718"/>
      <c r="BG36" s="674" t="s">
        <v>329</v>
      </c>
      <c r="BH36" s="675"/>
      <c r="BI36" s="675"/>
      <c r="BJ36" s="675"/>
      <c r="BK36" s="675"/>
      <c r="BL36" s="675"/>
      <c r="BM36" s="675"/>
      <c r="BN36" s="675"/>
      <c r="BO36" s="675"/>
      <c r="BP36" s="675"/>
      <c r="BQ36" s="675"/>
      <c r="BR36" s="675"/>
      <c r="BS36" s="675"/>
      <c r="BT36" s="675"/>
      <c r="BU36" s="676"/>
      <c r="BV36" s="659">
        <v>5889</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149565</v>
      </c>
      <c r="CS36" s="660"/>
      <c r="CT36" s="660"/>
      <c r="CU36" s="660"/>
      <c r="CV36" s="660"/>
      <c r="CW36" s="660"/>
      <c r="CX36" s="660"/>
      <c r="CY36" s="661"/>
      <c r="CZ36" s="664">
        <v>8.6</v>
      </c>
      <c r="DA36" s="694"/>
      <c r="DB36" s="694"/>
      <c r="DC36" s="697"/>
      <c r="DD36" s="668">
        <v>132265</v>
      </c>
      <c r="DE36" s="660"/>
      <c r="DF36" s="660"/>
      <c r="DG36" s="660"/>
      <c r="DH36" s="660"/>
      <c r="DI36" s="660"/>
      <c r="DJ36" s="660"/>
      <c r="DK36" s="661"/>
      <c r="DL36" s="668">
        <v>109097</v>
      </c>
      <c r="DM36" s="660"/>
      <c r="DN36" s="660"/>
      <c r="DO36" s="660"/>
      <c r="DP36" s="660"/>
      <c r="DQ36" s="660"/>
      <c r="DR36" s="660"/>
      <c r="DS36" s="660"/>
      <c r="DT36" s="660"/>
      <c r="DU36" s="660"/>
      <c r="DV36" s="661"/>
      <c r="DW36" s="664">
        <v>13.2</v>
      </c>
      <c r="DX36" s="694"/>
      <c r="DY36" s="694"/>
      <c r="DZ36" s="694"/>
      <c r="EA36" s="694"/>
      <c r="EB36" s="694"/>
      <c r="EC36" s="695"/>
    </row>
    <row r="37" spans="2:133" ht="11.25" customHeight="1" x14ac:dyDescent="0.15">
      <c r="B37" s="656" t="s">
        <v>331</v>
      </c>
      <c r="C37" s="657"/>
      <c r="D37" s="657"/>
      <c r="E37" s="657"/>
      <c r="F37" s="657"/>
      <c r="G37" s="657"/>
      <c r="H37" s="657"/>
      <c r="I37" s="657"/>
      <c r="J37" s="657"/>
      <c r="K37" s="657"/>
      <c r="L37" s="657"/>
      <c r="M37" s="657"/>
      <c r="N37" s="657"/>
      <c r="O37" s="657"/>
      <c r="P37" s="657"/>
      <c r="Q37" s="658"/>
      <c r="R37" s="659">
        <v>29300</v>
      </c>
      <c r="S37" s="660"/>
      <c r="T37" s="660"/>
      <c r="U37" s="660"/>
      <c r="V37" s="660"/>
      <c r="W37" s="660"/>
      <c r="X37" s="660"/>
      <c r="Y37" s="661"/>
      <c r="Z37" s="662">
        <v>1.6</v>
      </c>
      <c r="AA37" s="662"/>
      <c r="AB37" s="662"/>
      <c r="AC37" s="662"/>
      <c r="AD37" s="663" t="s">
        <v>132</v>
      </c>
      <c r="AE37" s="663"/>
      <c r="AF37" s="663"/>
      <c r="AG37" s="663"/>
      <c r="AH37" s="663"/>
      <c r="AI37" s="663"/>
      <c r="AJ37" s="663"/>
      <c r="AK37" s="663"/>
      <c r="AL37" s="664" t="s">
        <v>132</v>
      </c>
      <c r="AM37" s="665"/>
      <c r="AN37" s="665"/>
      <c r="AO37" s="666"/>
      <c r="AQ37" s="736" t="s">
        <v>332</v>
      </c>
      <c r="AR37" s="737"/>
      <c r="AS37" s="737"/>
      <c r="AT37" s="737"/>
      <c r="AU37" s="737"/>
      <c r="AV37" s="737"/>
      <c r="AW37" s="737"/>
      <c r="AX37" s="737"/>
      <c r="AY37" s="738"/>
      <c r="AZ37" s="659">
        <v>14547</v>
      </c>
      <c r="BA37" s="660"/>
      <c r="BB37" s="660"/>
      <c r="BC37" s="660"/>
      <c r="BD37" s="692"/>
      <c r="BE37" s="692"/>
      <c r="BF37" s="718"/>
      <c r="BG37" s="674" t="s">
        <v>333</v>
      </c>
      <c r="BH37" s="675"/>
      <c r="BI37" s="675"/>
      <c r="BJ37" s="675"/>
      <c r="BK37" s="675"/>
      <c r="BL37" s="675"/>
      <c r="BM37" s="675"/>
      <c r="BN37" s="675"/>
      <c r="BO37" s="675"/>
      <c r="BP37" s="675"/>
      <c r="BQ37" s="675"/>
      <c r="BR37" s="675"/>
      <c r="BS37" s="675"/>
      <c r="BT37" s="675"/>
      <c r="BU37" s="676"/>
      <c r="BV37" s="659">
        <v>57</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54166</v>
      </c>
      <c r="CS37" s="692"/>
      <c r="CT37" s="692"/>
      <c r="CU37" s="692"/>
      <c r="CV37" s="692"/>
      <c r="CW37" s="692"/>
      <c r="CX37" s="692"/>
      <c r="CY37" s="693"/>
      <c r="CZ37" s="664">
        <v>3.1</v>
      </c>
      <c r="DA37" s="694"/>
      <c r="DB37" s="694"/>
      <c r="DC37" s="697"/>
      <c r="DD37" s="668">
        <v>54166</v>
      </c>
      <c r="DE37" s="692"/>
      <c r="DF37" s="692"/>
      <c r="DG37" s="692"/>
      <c r="DH37" s="692"/>
      <c r="DI37" s="692"/>
      <c r="DJ37" s="692"/>
      <c r="DK37" s="693"/>
      <c r="DL37" s="668">
        <v>54060</v>
      </c>
      <c r="DM37" s="692"/>
      <c r="DN37" s="692"/>
      <c r="DO37" s="692"/>
      <c r="DP37" s="692"/>
      <c r="DQ37" s="692"/>
      <c r="DR37" s="692"/>
      <c r="DS37" s="692"/>
      <c r="DT37" s="692"/>
      <c r="DU37" s="692"/>
      <c r="DV37" s="693"/>
      <c r="DW37" s="664">
        <v>6.5</v>
      </c>
      <c r="DX37" s="694"/>
      <c r="DY37" s="694"/>
      <c r="DZ37" s="694"/>
      <c r="EA37" s="694"/>
      <c r="EB37" s="694"/>
      <c r="EC37" s="695"/>
    </row>
    <row r="38" spans="2:133" ht="11.25" customHeight="1" x14ac:dyDescent="0.15">
      <c r="B38" s="704" t="s">
        <v>335</v>
      </c>
      <c r="C38" s="705"/>
      <c r="D38" s="705"/>
      <c r="E38" s="705"/>
      <c r="F38" s="705"/>
      <c r="G38" s="705"/>
      <c r="H38" s="705"/>
      <c r="I38" s="705"/>
      <c r="J38" s="705"/>
      <c r="K38" s="705"/>
      <c r="L38" s="705"/>
      <c r="M38" s="705"/>
      <c r="N38" s="705"/>
      <c r="O38" s="705"/>
      <c r="P38" s="705"/>
      <c r="Q38" s="706"/>
      <c r="R38" s="739">
        <v>1832197</v>
      </c>
      <c r="S38" s="740"/>
      <c r="T38" s="740"/>
      <c r="U38" s="740"/>
      <c r="V38" s="740"/>
      <c r="W38" s="740"/>
      <c r="X38" s="740"/>
      <c r="Y38" s="741"/>
      <c r="Z38" s="742">
        <v>100</v>
      </c>
      <c r="AA38" s="742"/>
      <c r="AB38" s="742"/>
      <c r="AC38" s="742"/>
      <c r="AD38" s="743">
        <v>798707</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v>462</v>
      </c>
      <c r="BA38" s="660"/>
      <c r="BB38" s="660"/>
      <c r="BC38" s="660"/>
      <c r="BD38" s="692"/>
      <c r="BE38" s="692"/>
      <c r="BF38" s="718"/>
      <c r="BG38" s="674" t="s">
        <v>337</v>
      </c>
      <c r="BH38" s="675"/>
      <c r="BI38" s="675"/>
      <c r="BJ38" s="675"/>
      <c r="BK38" s="675"/>
      <c r="BL38" s="675"/>
      <c r="BM38" s="675"/>
      <c r="BN38" s="675"/>
      <c r="BO38" s="675"/>
      <c r="BP38" s="675"/>
      <c r="BQ38" s="675"/>
      <c r="BR38" s="675"/>
      <c r="BS38" s="675"/>
      <c r="BT38" s="675"/>
      <c r="BU38" s="676"/>
      <c r="BV38" s="659">
        <v>88</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85058</v>
      </c>
      <c r="CS38" s="660"/>
      <c r="CT38" s="660"/>
      <c r="CU38" s="660"/>
      <c r="CV38" s="660"/>
      <c r="CW38" s="660"/>
      <c r="CX38" s="660"/>
      <c r="CY38" s="661"/>
      <c r="CZ38" s="664">
        <v>4.9000000000000004</v>
      </c>
      <c r="DA38" s="694"/>
      <c r="DB38" s="694"/>
      <c r="DC38" s="697"/>
      <c r="DD38" s="668">
        <v>80558</v>
      </c>
      <c r="DE38" s="660"/>
      <c r="DF38" s="660"/>
      <c r="DG38" s="660"/>
      <c r="DH38" s="660"/>
      <c r="DI38" s="660"/>
      <c r="DJ38" s="660"/>
      <c r="DK38" s="661"/>
      <c r="DL38" s="668">
        <v>40122</v>
      </c>
      <c r="DM38" s="660"/>
      <c r="DN38" s="660"/>
      <c r="DO38" s="660"/>
      <c r="DP38" s="660"/>
      <c r="DQ38" s="660"/>
      <c r="DR38" s="660"/>
      <c r="DS38" s="660"/>
      <c r="DT38" s="660"/>
      <c r="DU38" s="660"/>
      <c r="DV38" s="661"/>
      <c r="DW38" s="664">
        <v>4.8</v>
      </c>
      <c r="DX38" s="694"/>
      <c r="DY38" s="694"/>
      <c r="DZ38" s="694"/>
      <c r="EA38" s="694"/>
      <c r="EB38" s="694"/>
      <c r="EC38" s="695"/>
    </row>
    <row r="39" spans="2:133" ht="11.25" customHeight="1" x14ac:dyDescent="0.15">
      <c r="AQ39" s="736" t="s">
        <v>339</v>
      </c>
      <c r="AR39" s="737"/>
      <c r="AS39" s="737"/>
      <c r="AT39" s="737"/>
      <c r="AU39" s="737"/>
      <c r="AV39" s="737"/>
      <c r="AW39" s="737"/>
      <c r="AX39" s="737"/>
      <c r="AY39" s="738"/>
      <c r="AZ39" s="659" t="s">
        <v>132</v>
      </c>
      <c r="BA39" s="660"/>
      <c r="BB39" s="660"/>
      <c r="BC39" s="660"/>
      <c r="BD39" s="692"/>
      <c r="BE39" s="692"/>
      <c r="BF39" s="718"/>
      <c r="BG39" s="750" t="s">
        <v>340</v>
      </c>
      <c r="BH39" s="751"/>
      <c r="BI39" s="751"/>
      <c r="BJ39" s="751"/>
      <c r="BK39" s="751"/>
      <c r="BL39" s="215"/>
      <c r="BM39" s="675" t="s">
        <v>341</v>
      </c>
      <c r="BN39" s="675"/>
      <c r="BO39" s="675"/>
      <c r="BP39" s="675"/>
      <c r="BQ39" s="675"/>
      <c r="BR39" s="675"/>
      <c r="BS39" s="675"/>
      <c r="BT39" s="675"/>
      <c r="BU39" s="676"/>
      <c r="BV39" s="659">
        <v>87</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203096</v>
      </c>
      <c r="CS39" s="692"/>
      <c r="CT39" s="692"/>
      <c r="CU39" s="692"/>
      <c r="CV39" s="692"/>
      <c r="CW39" s="692"/>
      <c r="CX39" s="692"/>
      <c r="CY39" s="693"/>
      <c r="CZ39" s="664">
        <v>11.7</v>
      </c>
      <c r="DA39" s="694"/>
      <c r="DB39" s="694"/>
      <c r="DC39" s="697"/>
      <c r="DD39" s="668">
        <v>200662</v>
      </c>
      <c r="DE39" s="692"/>
      <c r="DF39" s="692"/>
      <c r="DG39" s="692"/>
      <c r="DH39" s="692"/>
      <c r="DI39" s="692"/>
      <c r="DJ39" s="692"/>
      <c r="DK39" s="693"/>
      <c r="DL39" s="668" t="s">
        <v>132</v>
      </c>
      <c r="DM39" s="692"/>
      <c r="DN39" s="692"/>
      <c r="DO39" s="692"/>
      <c r="DP39" s="692"/>
      <c r="DQ39" s="692"/>
      <c r="DR39" s="692"/>
      <c r="DS39" s="692"/>
      <c r="DT39" s="692"/>
      <c r="DU39" s="692"/>
      <c r="DV39" s="693"/>
      <c r="DW39" s="664" t="s">
        <v>133</v>
      </c>
      <c r="DX39" s="694"/>
      <c r="DY39" s="694"/>
      <c r="DZ39" s="694"/>
      <c r="EA39" s="694"/>
      <c r="EB39" s="694"/>
      <c r="EC39" s="695"/>
    </row>
    <row r="40" spans="2:133" ht="11.25" customHeight="1" x14ac:dyDescent="0.15">
      <c r="AQ40" s="736" t="s">
        <v>343</v>
      </c>
      <c r="AR40" s="737"/>
      <c r="AS40" s="737"/>
      <c r="AT40" s="737"/>
      <c r="AU40" s="737"/>
      <c r="AV40" s="737"/>
      <c r="AW40" s="737"/>
      <c r="AX40" s="737"/>
      <c r="AY40" s="738"/>
      <c r="AZ40" s="659">
        <v>25109</v>
      </c>
      <c r="BA40" s="660"/>
      <c r="BB40" s="660"/>
      <c r="BC40" s="660"/>
      <c r="BD40" s="692"/>
      <c r="BE40" s="692"/>
      <c r="BF40" s="718"/>
      <c r="BG40" s="750"/>
      <c r="BH40" s="751"/>
      <c r="BI40" s="751"/>
      <c r="BJ40" s="751"/>
      <c r="BK40" s="751"/>
      <c r="BL40" s="215"/>
      <c r="BM40" s="675" t="s">
        <v>344</v>
      </c>
      <c r="BN40" s="675"/>
      <c r="BO40" s="675"/>
      <c r="BP40" s="675"/>
      <c r="BQ40" s="675"/>
      <c r="BR40" s="675"/>
      <c r="BS40" s="675"/>
      <c r="BT40" s="675"/>
      <c r="BU40" s="676"/>
      <c r="BV40" s="659">
        <v>314</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t="s">
        <v>132</v>
      </c>
      <c r="CS40" s="660"/>
      <c r="CT40" s="660"/>
      <c r="CU40" s="660"/>
      <c r="CV40" s="660"/>
      <c r="CW40" s="660"/>
      <c r="CX40" s="660"/>
      <c r="CY40" s="661"/>
      <c r="CZ40" s="664" t="s">
        <v>132</v>
      </c>
      <c r="DA40" s="694"/>
      <c r="DB40" s="694"/>
      <c r="DC40" s="697"/>
      <c r="DD40" s="668" t="s">
        <v>132</v>
      </c>
      <c r="DE40" s="660"/>
      <c r="DF40" s="660"/>
      <c r="DG40" s="660"/>
      <c r="DH40" s="660"/>
      <c r="DI40" s="660"/>
      <c r="DJ40" s="660"/>
      <c r="DK40" s="661"/>
      <c r="DL40" s="668" t="s">
        <v>132</v>
      </c>
      <c r="DM40" s="660"/>
      <c r="DN40" s="660"/>
      <c r="DO40" s="660"/>
      <c r="DP40" s="660"/>
      <c r="DQ40" s="660"/>
      <c r="DR40" s="660"/>
      <c r="DS40" s="660"/>
      <c r="DT40" s="660"/>
      <c r="DU40" s="660"/>
      <c r="DV40" s="661"/>
      <c r="DW40" s="664" t="s">
        <v>132</v>
      </c>
      <c r="DX40" s="694"/>
      <c r="DY40" s="694"/>
      <c r="DZ40" s="694"/>
      <c r="EA40" s="694"/>
      <c r="EB40" s="694"/>
      <c r="EC40" s="695"/>
    </row>
    <row r="41" spans="2:133" ht="11.25" customHeight="1" x14ac:dyDescent="0.15">
      <c r="AQ41" s="746" t="s">
        <v>346</v>
      </c>
      <c r="AR41" s="747"/>
      <c r="AS41" s="747"/>
      <c r="AT41" s="747"/>
      <c r="AU41" s="747"/>
      <c r="AV41" s="747"/>
      <c r="AW41" s="747"/>
      <c r="AX41" s="747"/>
      <c r="AY41" s="748"/>
      <c r="AZ41" s="739">
        <v>23366</v>
      </c>
      <c r="BA41" s="740"/>
      <c r="BB41" s="740"/>
      <c r="BC41" s="740"/>
      <c r="BD41" s="729"/>
      <c r="BE41" s="729"/>
      <c r="BF41" s="731"/>
      <c r="BG41" s="752"/>
      <c r="BH41" s="753"/>
      <c r="BI41" s="753"/>
      <c r="BJ41" s="753"/>
      <c r="BK41" s="753"/>
      <c r="BL41" s="216"/>
      <c r="BM41" s="684" t="s">
        <v>347</v>
      </c>
      <c r="BN41" s="684"/>
      <c r="BO41" s="684"/>
      <c r="BP41" s="684"/>
      <c r="BQ41" s="684"/>
      <c r="BR41" s="684"/>
      <c r="BS41" s="684"/>
      <c r="BT41" s="684"/>
      <c r="BU41" s="685"/>
      <c r="BV41" s="739">
        <v>371</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132</v>
      </c>
      <c r="CS41" s="692"/>
      <c r="CT41" s="692"/>
      <c r="CU41" s="692"/>
      <c r="CV41" s="692"/>
      <c r="CW41" s="692"/>
      <c r="CX41" s="692"/>
      <c r="CY41" s="693"/>
      <c r="CZ41" s="664" t="s">
        <v>132</v>
      </c>
      <c r="DA41" s="694"/>
      <c r="DB41" s="694"/>
      <c r="DC41" s="697"/>
      <c r="DD41" s="668" t="s">
        <v>132</v>
      </c>
      <c r="DE41" s="692"/>
      <c r="DF41" s="692"/>
      <c r="DG41" s="692"/>
      <c r="DH41" s="692"/>
      <c r="DI41" s="692"/>
      <c r="DJ41" s="692"/>
      <c r="DK41" s="693"/>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381662</v>
      </c>
      <c r="CS42" s="660"/>
      <c r="CT42" s="660"/>
      <c r="CU42" s="660"/>
      <c r="CV42" s="660"/>
      <c r="CW42" s="660"/>
      <c r="CX42" s="660"/>
      <c r="CY42" s="661"/>
      <c r="CZ42" s="664">
        <v>22</v>
      </c>
      <c r="DA42" s="665"/>
      <c r="DB42" s="665"/>
      <c r="DC42" s="760"/>
      <c r="DD42" s="668">
        <v>31202</v>
      </c>
      <c r="DE42" s="660"/>
      <c r="DF42" s="660"/>
      <c r="DG42" s="660"/>
      <c r="DH42" s="660"/>
      <c r="DI42" s="660"/>
      <c r="DJ42" s="660"/>
      <c r="DK42" s="661"/>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t="s">
        <v>132</v>
      </c>
      <c r="CS43" s="692"/>
      <c r="CT43" s="692"/>
      <c r="CU43" s="692"/>
      <c r="CV43" s="692"/>
      <c r="CW43" s="692"/>
      <c r="CX43" s="692"/>
      <c r="CY43" s="693"/>
      <c r="CZ43" s="664" t="s">
        <v>232</v>
      </c>
      <c r="DA43" s="694"/>
      <c r="DB43" s="694"/>
      <c r="DC43" s="697"/>
      <c r="DD43" s="668" t="s">
        <v>132</v>
      </c>
      <c r="DE43" s="692"/>
      <c r="DF43" s="692"/>
      <c r="DG43" s="692"/>
      <c r="DH43" s="692"/>
      <c r="DI43" s="692"/>
      <c r="DJ43" s="692"/>
      <c r="DK43" s="693"/>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220" t="s">
        <v>353</v>
      </c>
      <c r="CD44" s="771" t="s">
        <v>304</v>
      </c>
      <c r="CE44" s="772"/>
      <c r="CF44" s="656" t="s">
        <v>354</v>
      </c>
      <c r="CG44" s="657"/>
      <c r="CH44" s="657"/>
      <c r="CI44" s="657"/>
      <c r="CJ44" s="657"/>
      <c r="CK44" s="657"/>
      <c r="CL44" s="657"/>
      <c r="CM44" s="657"/>
      <c r="CN44" s="657"/>
      <c r="CO44" s="657"/>
      <c r="CP44" s="657"/>
      <c r="CQ44" s="658"/>
      <c r="CR44" s="659">
        <v>362026</v>
      </c>
      <c r="CS44" s="660"/>
      <c r="CT44" s="660"/>
      <c r="CU44" s="660"/>
      <c r="CV44" s="660"/>
      <c r="CW44" s="660"/>
      <c r="CX44" s="660"/>
      <c r="CY44" s="661"/>
      <c r="CZ44" s="664">
        <v>20.9</v>
      </c>
      <c r="DA44" s="665"/>
      <c r="DB44" s="665"/>
      <c r="DC44" s="760"/>
      <c r="DD44" s="668">
        <v>30725</v>
      </c>
      <c r="DE44" s="660"/>
      <c r="DF44" s="660"/>
      <c r="DG44" s="660"/>
      <c r="DH44" s="660"/>
      <c r="DI44" s="660"/>
      <c r="DJ44" s="660"/>
      <c r="DK44" s="661"/>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CD45" s="773"/>
      <c r="CE45" s="774"/>
      <c r="CF45" s="656" t="s">
        <v>355</v>
      </c>
      <c r="CG45" s="657"/>
      <c r="CH45" s="657"/>
      <c r="CI45" s="657"/>
      <c r="CJ45" s="657"/>
      <c r="CK45" s="657"/>
      <c r="CL45" s="657"/>
      <c r="CM45" s="657"/>
      <c r="CN45" s="657"/>
      <c r="CO45" s="657"/>
      <c r="CP45" s="657"/>
      <c r="CQ45" s="658"/>
      <c r="CR45" s="659">
        <v>293419</v>
      </c>
      <c r="CS45" s="692"/>
      <c r="CT45" s="692"/>
      <c r="CU45" s="692"/>
      <c r="CV45" s="692"/>
      <c r="CW45" s="692"/>
      <c r="CX45" s="692"/>
      <c r="CY45" s="693"/>
      <c r="CZ45" s="664">
        <v>16.899999999999999</v>
      </c>
      <c r="DA45" s="694"/>
      <c r="DB45" s="694"/>
      <c r="DC45" s="697"/>
      <c r="DD45" s="668">
        <v>19350</v>
      </c>
      <c r="DE45" s="692"/>
      <c r="DF45" s="692"/>
      <c r="DG45" s="692"/>
      <c r="DH45" s="692"/>
      <c r="DI45" s="692"/>
      <c r="DJ45" s="692"/>
      <c r="DK45" s="693"/>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CD46" s="773"/>
      <c r="CE46" s="774"/>
      <c r="CF46" s="656" t="s">
        <v>356</v>
      </c>
      <c r="CG46" s="657"/>
      <c r="CH46" s="657"/>
      <c r="CI46" s="657"/>
      <c r="CJ46" s="657"/>
      <c r="CK46" s="657"/>
      <c r="CL46" s="657"/>
      <c r="CM46" s="657"/>
      <c r="CN46" s="657"/>
      <c r="CO46" s="657"/>
      <c r="CP46" s="657"/>
      <c r="CQ46" s="658"/>
      <c r="CR46" s="659">
        <v>68607</v>
      </c>
      <c r="CS46" s="660"/>
      <c r="CT46" s="660"/>
      <c r="CU46" s="660"/>
      <c r="CV46" s="660"/>
      <c r="CW46" s="660"/>
      <c r="CX46" s="660"/>
      <c r="CY46" s="661"/>
      <c r="CZ46" s="664">
        <v>4</v>
      </c>
      <c r="DA46" s="665"/>
      <c r="DB46" s="665"/>
      <c r="DC46" s="760"/>
      <c r="DD46" s="668">
        <v>11375</v>
      </c>
      <c r="DE46" s="660"/>
      <c r="DF46" s="660"/>
      <c r="DG46" s="660"/>
      <c r="DH46" s="660"/>
      <c r="DI46" s="660"/>
      <c r="DJ46" s="660"/>
      <c r="DK46" s="661"/>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CD47" s="773"/>
      <c r="CE47" s="774"/>
      <c r="CF47" s="656" t="s">
        <v>357</v>
      </c>
      <c r="CG47" s="657"/>
      <c r="CH47" s="657"/>
      <c r="CI47" s="657"/>
      <c r="CJ47" s="657"/>
      <c r="CK47" s="657"/>
      <c r="CL47" s="657"/>
      <c r="CM47" s="657"/>
      <c r="CN47" s="657"/>
      <c r="CO47" s="657"/>
      <c r="CP47" s="657"/>
      <c r="CQ47" s="658"/>
      <c r="CR47" s="659">
        <v>19636</v>
      </c>
      <c r="CS47" s="692"/>
      <c r="CT47" s="692"/>
      <c r="CU47" s="692"/>
      <c r="CV47" s="692"/>
      <c r="CW47" s="692"/>
      <c r="CX47" s="692"/>
      <c r="CY47" s="693"/>
      <c r="CZ47" s="664">
        <v>1.1000000000000001</v>
      </c>
      <c r="DA47" s="694"/>
      <c r="DB47" s="694"/>
      <c r="DC47" s="697"/>
      <c r="DD47" s="668">
        <v>477</v>
      </c>
      <c r="DE47" s="692"/>
      <c r="DF47" s="692"/>
      <c r="DG47" s="692"/>
      <c r="DH47" s="692"/>
      <c r="DI47" s="692"/>
      <c r="DJ47" s="692"/>
      <c r="DK47" s="693"/>
      <c r="DL47" s="757"/>
      <c r="DM47" s="758"/>
      <c r="DN47" s="758"/>
      <c r="DO47" s="758"/>
      <c r="DP47" s="758"/>
      <c r="DQ47" s="758"/>
      <c r="DR47" s="758"/>
      <c r="DS47" s="758"/>
      <c r="DT47" s="758"/>
      <c r="DU47" s="758"/>
      <c r="DV47" s="759"/>
      <c r="DW47" s="754"/>
      <c r="DX47" s="755"/>
      <c r="DY47" s="755"/>
      <c r="DZ47" s="755"/>
      <c r="EA47" s="755"/>
      <c r="EB47" s="755"/>
      <c r="EC47" s="756"/>
    </row>
    <row r="48" spans="2:133" x14ac:dyDescent="0.15">
      <c r="CD48" s="775"/>
      <c r="CE48" s="776"/>
      <c r="CF48" s="656" t="s">
        <v>358</v>
      </c>
      <c r="CG48" s="657"/>
      <c r="CH48" s="657"/>
      <c r="CI48" s="657"/>
      <c r="CJ48" s="657"/>
      <c r="CK48" s="657"/>
      <c r="CL48" s="657"/>
      <c r="CM48" s="657"/>
      <c r="CN48" s="657"/>
      <c r="CO48" s="657"/>
      <c r="CP48" s="657"/>
      <c r="CQ48" s="658"/>
      <c r="CR48" s="659" t="s">
        <v>132</v>
      </c>
      <c r="CS48" s="660"/>
      <c r="CT48" s="660"/>
      <c r="CU48" s="660"/>
      <c r="CV48" s="660"/>
      <c r="CW48" s="660"/>
      <c r="CX48" s="660"/>
      <c r="CY48" s="661"/>
      <c r="CZ48" s="664" t="s">
        <v>132</v>
      </c>
      <c r="DA48" s="665"/>
      <c r="DB48" s="665"/>
      <c r="DC48" s="760"/>
      <c r="DD48" s="668" t="s">
        <v>132</v>
      </c>
      <c r="DE48" s="660"/>
      <c r="DF48" s="660"/>
      <c r="DG48" s="660"/>
      <c r="DH48" s="660"/>
      <c r="DI48" s="660"/>
      <c r="DJ48" s="660"/>
      <c r="DK48" s="661"/>
      <c r="DL48" s="757"/>
      <c r="DM48" s="758"/>
      <c r="DN48" s="758"/>
      <c r="DO48" s="758"/>
      <c r="DP48" s="758"/>
      <c r="DQ48" s="758"/>
      <c r="DR48" s="758"/>
      <c r="DS48" s="758"/>
      <c r="DT48" s="758"/>
      <c r="DU48" s="758"/>
      <c r="DV48" s="759"/>
      <c r="DW48" s="754"/>
      <c r="DX48" s="755"/>
      <c r="DY48" s="755"/>
      <c r="DZ48" s="755"/>
      <c r="EA48" s="755"/>
      <c r="EB48" s="755"/>
      <c r="EC48" s="756"/>
    </row>
    <row r="49" spans="82:133" ht="11.25" customHeight="1" x14ac:dyDescent="0.15">
      <c r="CD49" s="704" t="s">
        <v>359</v>
      </c>
      <c r="CE49" s="705"/>
      <c r="CF49" s="705"/>
      <c r="CG49" s="705"/>
      <c r="CH49" s="705"/>
      <c r="CI49" s="705"/>
      <c r="CJ49" s="705"/>
      <c r="CK49" s="705"/>
      <c r="CL49" s="705"/>
      <c r="CM49" s="705"/>
      <c r="CN49" s="705"/>
      <c r="CO49" s="705"/>
      <c r="CP49" s="705"/>
      <c r="CQ49" s="706"/>
      <c r="CR49" s="739">
        <v>1732426</v>
      </c>
      <c r="CS49" s="729"/>
      <c r="CT49" s="729"/>
      <c r="CU49" s="729"/>
      <c r="CV49" s="729"/>
      <c r="CW49" s="729"/>
      <c r="CX49" s="729"/>
      <c r="CY49" s="761"/>
      <c r="CZ49" s="744">
        <v>100</v>
      </c>
      <c r="DA49" s="762"/>
      <c r="DB49" s="762"/>
      <c r="DC49" s="763"/>
      <c r="DD49" s="764">
        <v>1226745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fMMd2stD/LVLpjbE3QLRky4OkaGuMzbnc8qdGFTQhLhUUQq7GKAZb34Obdo95XKeihEeZiHql8p5CN9djLXxqw==" saltValue="mT4Jj8kA+psMIPxLcQHmyg=="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382</v>
      </c>
      <c r="C7" s="792"/>
      <c r="D7" s="792"/>
      <c r="E7" s="792"/>
      <c r="F7" s="792"/>
      <c r="G7" s="792"/>
      <c r="H7" s="792"/>
      <c r="I7" s="792"/>
      <c r="J7" s="792"/>
      <c r="K7" s="792"/>
      <c r="L7" s="792"/>
      <c r="M7" s="792"/>
      <c r="N7" s="792"/>
      <c r="O7" s="792"/>
      <c r="P7" s="793"/>
      <c r="Q7" s="794">
        <v>1829</v>
      </c>
      <c r="R7" s="795"/>
      <c r="S7" s="795"/>
      <c r="T7" s="795"/>
      <c r="U7" s="795"/>
      <c r="V7" s="795">
        <v>1731</v>
      </c>
      <c r="W7" s="795"/>
      <c r="X7" s="795"/>
      <c r="Y7" s="795"/>
      <c r="Z7" s="795"/>
      <c r="AA7" s="795">
        <v>98</v>
      </c>
      <c r="AB7" s="795"/>
      <c r="AC7" s="795"/>
      <c r="AD7" s="795"/>
      <c r="AE7" s="796"/>
      <c r="AF7" s="797">
        <v>56</v>
      </c>
      <c r="AG7" s="798"/>
      <c r="AH7" s="798"/>
      <c r="AI7" s="798"/>
      <c r="AJ7" s="799"/>
      <c r="AK7" s="834">
        <v>0</v>
      </c>
      <c r="AL7" s="835"/>
      <c r="AM7" s="835"/>
      <c r="AN7" s="835"/>
      <c r="AO7" s="835"/>
      <c r="AP7" s="835">
        <v>2368</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383</v>
      </c>
      <c r="C8" s="816"/>
      <c r="D8" s="816"/>
      <c r="E8" s="816"/>
      <c r="F8" s="816"/>
      <c r="G8" s="816"/>
      <c r="H8" s="816"/>
      <c r="I8" s="816"/>
      <c r="J8" s="816"/>
      <c r="K8" s="816"/>
      <c r="L8" s="816"/>
      <c r="M8" s="816"/>
      <c r="N8" s="816"/>
      <c r="O8" s="816"/>
      <c r="P8" s="817"/>
      <c r="Q8" s="818">
        <v>17</v>
      </c>
      <c r="R8" s="819"/>
      <c r="S8" s="819"/>
      <c r="T8" s="819"/>
      <c r="U8" s="819"/>
      <c r="V8" s="819">
        <v>16</v>
      </c>
      <c r="W8" s="819"/>
      <c r="X8" s="819"/>
      <c r="Y8" s="819"/>
      <c r="Z8" s="819"/>
      <c r="AA8" s="819">
        <v>1</v>
      </c>
      <c r="AB8" s="819"/>
      <c r="AC8" s="819"/>
      <c r="AD8" s="819"/>
      <c r="AE8" s="820"/>
      <c r="AF8" s="821">
        <v>1</v>
      </c>
      <c r="AG8" s="822"/>
      <c r="AH8" s="822"/>
      <c r="AI8" s="822"/>
      <c r="AJ8" s="823"/>
      <c r="AK8" s="824">
        <v>0</v>
      </c>
      <c r="AL8" s="825"/>
      <c r="AM8" s="825"/>
      <c r="AN8" s="825"/>
      <c r="AO8" s="825"/>
      <c r="AP8" s="825">
        <v>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385</v>
      </c>
      <c r="B23" s="850" t="s">
        <v>386</v>
      </c>
      <c r="C23" s="851"/>
      <c r="D23" s="851"/>
      <c r="E23" s="851"/>
      <c r="F23" s="851"/>
      <c r="G23" s="851"/>
      <c r="H23" s="851"/>
      <c r="I23" s="851"/>
      <c r="J23" s="851"/>
      <c r="K23" s="851"/>
      <c r="L23" s="851"/>
      <c r="M23" s="851"/>
      <c r="N23" s="851"/>
      <c r="O23" s="851"/>
      <c r="P23" s="852"/>
      <c r="Q23" s="853">
        <v>1832</v>
      </c>
      <c r="R23" s="854"/>
      <c r="S23" s="854"/>
      <c r="T23" s="854"/>
      <c r="U23" s="854"/>
      <c r="V23" s="854">
        <v>1732</v>
      </c>
      <c r="W23" s="854"/>
      <c r="X23" s="854"/>
      <c r="Y23" s="854"/>
      <c r="Z23" s="854"/>
      <c r="AA23" s="854">
        <v>100</v>
      </c>
      <c r="AB23" s="854"/>
      <c r="AC23" s="854"/>
      <c r="AD23" s="854"/>
      <c r="AE23" s="855"/>
      <c r="AF23" s="856">
        <v>57</v>
      </c>
      <c r="AG23" s="854"/>
      <c r="AH23" s="854"/>
      <c r="AI23" s="854"/>
      <c r="AJ23" s="857"/>
      <c r="AK23" s="858"/>
      <c r="AL23" s="859"/>
      <c r="AM23" s="859"/>
      <c r="AN23" s="859"/>
      <c r="AO23" s="859"/>
      <c r="AP23" s="854">
        <v>2368</v>
      </c>
      <c r="AQ23" s="854"/>
      <c r="AR23" s="854"/>
      <c r="AS23" s="854"/>
      <c r="AT23" s="854"/>
      <c r="AU23" s="860"/>
      <c r="AV23" s="860"/>
      <c r="AW23" s="860"/>
      <c r="AX23" s="860"/>
      <c r="AY23" s="861"/>
      <c r="AZ23" s="869" t="s">
        <v>132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387</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388</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365</v>
      </c>
      <c r="B26" s="801"/>
      <c r="C26" s="801"/>
      <c r="D26" s="801"/>
      <c r="E26" s="801"/>
      <c r="F26" s="801"/>
      <c r="G26" s="801"/>
      <c r="H26" s="801"/>
      <c r="I26" s="801"/>
      <c r="J26" s="801"/>
      <c r="K26" s="801"/>
      <c r="L26" s="801"/>
      <c r="M26" s="801"/>
      <c r="N26" s="801"/>
      <c r="O26" s="801"/>
      <c r="P26" s="802"/>
      <c r="Q26" s="777" t="s">
        <v>389</v>
      </c>
      <c r="R26" s="778"/>
      <c r="S26" s="778"/>
      <c r="T26" s="778"/>
      <c r="U26" s="779"/>
      <c r="V26" s="777" t="s">
        <v>390</v>
      </c>
      <c r="W26" s="778"/>
      <c r="X26" s="778"/>
      <c r="Y26" s="778"/>
      <c r="Z26" s="779"/>
      <c r="AA26" s="777" t="s">
        <v>391</v>
      </c>
      <c r="AB26" s="778"/>
      <c r="AC26" s="778"/>
      <c r="AD26" s="778"/>
      <c r="AE26" s="778"/>
      <c r="AF26" s="872" t="s">
        <v>392</v>
      </c>
      <c r="AG26" s="873"/>
      <c r="AH26" s="873"/>
      <c r="AI26" s="873"/>
      <c r="AJ26" s="874"/>
      <c r="AK26" s="778" t="s">
        <v>393</v>
      </c>
      <c r="AL26" s="778"/>
      <c r="AM26" s="778"/>
      <c r="AN26" s="778"/>
      <c r="AO26" s="779"/>
      <c r="AP26" s="777" t="s">
        <v>394</v>
      </c>
      <c r="AQ26" s="778"/>
      <c r="AR26" s="778"/>
      <c r="AS26" s="778"/>
      <c r="AT26" s="779"/>
      <c r="AU26" s="777" t="s">
        <v>395</v>
      </c>
      <c r="AV26" s="778"/>
      <c r="AW26" s="778"/>
      <c r="AX26" s="778"/>
      <c r="AY26" s="779"/>
      <c r="AZ26" s="777" t="s">
        <v>396</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397</v>
      </c>
      <c r="C28" s="792"/>
      <c r="D28" s="792"/>
      <c r="E28" s="792"/>
      <c r="F28" s="792"/>
      <c r="G28" s="792"/>
      <c r="H28" s="792"/>
      <c r="I28" s="792"/>
      <c r="J28" s="792"/>
      <c r="K28" s="792"/>
      <c r="L28" s="792"/>
      <c r="M28" s="792"/>
      <c r="N28" s="792"/>
      <c r="O28" s="792"/>
      <c r="P28" s="793"/>
      <c r="Q28" s="882">
        <v>76</v>
      </c>
      <c r="R28" s="883"/>
      <c r="S28" s="883"/>
      <c r="T28" s="883"/>
      <c r="U28" s="883"/>
      <c r="V28" s="883">
        <v>69</v>
      </c>
      <c r="W28" s="883"/>
      <c r="X28" s="883"/>
      <c r="Y28" s="883"/>
      <c r="Z28" s="883"/>
      <c r="AA28" s="883">
        <v>7</v>
      </c>
      <c r="AB28" s="883"/>
      <c r="AC28" s="883"/>
      <c r="AD28" s="883"/>
      <c r="AE28" s="884"/>
      <c r="AF28" s="885">
        <v>7</v>
      </c>
      <c r="AG28" s="883"/>
      <c r="AH28" s="883"/>
      <c r="AI28" s="883"/>
      <c r="AJ28" s="886"/>
      <c r="AK28" s="887">
        <v>9</v>
      </c>
      <c r="AL28" s="878"/>
      <c r="AM28" s="878"/>
      <c r="AN28" s="878"/>
      <c r="AO28" s="878"/>
      <c r="AP28" s="878">
        <v>0</v>
      </c>
      <c r="AQ28" s="878"/>
      <c r="AR28" s="878"/>
      <c r="AS28" s="878"/>
      <c r="AT28" s="878"/>
      <c r="AU28" s="878">
        <v>9</v>
      </c>
      <c r="AV28" s="878"/>
      <c r="AW28" s="878"/>
      <c r="AX28" s="878"/>
      <c r="AY28" s="878"/>
      <c r="AZ28" s="879" t="s">
        <v>569</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398</v>
      </c>
      <c r="C29" s="816"/>
      <c r="D29" s="816"/>
      <c r="E29" s="816"/>
      <c r="F29" s="816"/>
      <c r="G29" s="816"/>
      <c r="H29" s="816"/>
      <c r="I29" s="816"/>
      <c r="J29" s="816"/>
      <c r="K29" s="816"/>
      <c r="L29" s="816"/>
      <c r="M29" s="816"/>
      <c r="N29" s="816"/>
      <c r="O29" s="816"/>
      <c r="P29" s="817"/>
      <c r="Q29" s="818">
        <v>63</v>
      </c>
      <c r="R29" s="819"/>
      <c r="S29" s="819"/>
      <c r="T29" s="819"/>
      <c r="U29" s="819"/>
      <c r="V29" s="819">
        <v>62</v>
      </c>
      <c r="W29" s="819"/>
      <c r="X29" s="819"/>
      <c r="Y29" s="819"/>
      <c r="Z29" s="819"/>
      <c r="AA29" s="819">
        <v>1</v>
      </c>
      <c r="AB29" s="819"/>
      <c r="AC29" s="819"/>
      <c r="AD29" s="819"/>
      <c r="AE29" s="820"/>
      <c r="AF29" s="821">
        <v>1</v>
      </c>
      <c r="AG29" s="822"/>
      <c r="AH29" s="822"/>
      <c r="AI29" s="822"/>
      <c r="AJ29" s="823"/>
      <c r="AK29" s="890">
        <v>16</v>
      </c>
      <c r="AL29" s="891"/>
      <c r="AM29" s="891"/>
      <c r="AN29" s="891"/>
      <c r="AO29" s="891"/>
      <c r="AP29" s="891">
        <v>4</v>
      </c>
      <c r="AQ29" s="891"/>
      <c r="AR29" s="891"/>
      <c r="AS29" s="891"/>
      <c r="AT29" s="891"/>
      <c r="AU29" s="891">
        <v>16</v>
      </c>
      <c r="AV29" s="891"/>
      <c r="AW29" s="891"/>
      <c r="AX29" s="891"/>
      <c r="AY29" s="891"/>
      <c r="AZ29" s="892" t="s">
        <v>570</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399</v>
      </c>
      <c r="C30" s="816"/>
      <c r="D30" s="816"/>
      <c r="E30" s="816"/>
      <c r="F30" s="816"/>
      <c r="G30" s="816"/>
      <c r="H30" s="816"/>
      <c r="I30" s="816"/>
      <c r="J30" s="816"/>
      <c r="K30" s="816"/>
      <c r="L30" s="816"/>
      <c r="M30" s="816"/>
      <c r="N30" s="816"/>
      <c r="O30" s="816"/>
      <c r="P30" s="817"/>
      <c r="Q30" s="818">
        <v>82</v>
      </c>
      <c r="R30" s="819"/>
      <c r="S30" s="819"/>
      <c r="T30" s="819"/>
      <c r="U30" s="819"/>
      <c r="V30" s="819">
        <v>80</v>
      </c>
      <c r="W30" s="819"/>
      <c r="X30" s="819"/>
      <c r="Y30" s="819"/>
      <c r="Z30" s="819"/>
      <c r="AA30" s="819">
        <v>2</v>
      </c>
      <c r="AB30" s="819"/>
      <c r="AC30" s="819"/>
      <c r="AD30" s="819"/>
      <c r="AE30" s="820"/>
      <c r="AF30" s="821">
        <v>2</v>
      </c>
      <c r="AG30" s="822"/>
      <c r="AH30" s="822"/>
      <c r="AI30" s="822"/>
      <c r="AJ30" s="823"/>
      <c r="AK30" s="890">
        <v>18</v>
      </c>
      <c r="AL30" s="891"/>
      <c r="AM30" s="891"/>
      <c r="AN30" s="891"/>
      <c r="AO30" s="891"/>
      <c r="AP30" s="891">
        <v>0</v>
      </c>
      <c r="AQ30" s="891"/>
      <c r="AR30" s="891"/>
      <c r="AS30" s="891"/>
      <c r="AT30" s="891"/>
      <c r="AU30" s="891">
        <v>18</v>
      </c>
      <c r="AV30" s="891"/>
      <c r="AW30" s="891"/>
      <c r="AX30" s="891"/>
      <c r="AY30" s="891"/>
      <c r="AZ30" s="892" t="s">
        <v>569</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400</v>
      </c>
      <c r="C31" s="816"/>
      <c r="D31" s="816"/>
      <c r="E31" s="816"/>
      <c r="F31" s="816"/>
      <c r="G31" s="816"/>
      <c r="H31" s="816"/>
      <c r="I31" s="816"/>
      <c r="J31" s="816"/>
      <c r="K31" s="816"/>
      <c r="L31" s="816"/>
      <c r="M31" s="816"/>
      <c r="N31" s="816"/>
      <c r="O31" s="816"/>
      <c r="P31" s="817"/>
      <c r="Q31" s="818">
        <v>11</v>
      </c>
      <c r="R31" s="819"/>
      <c r="S31" s="819"/>
      <c r="T31" s="819"/>
      <c r="U31" s="819"/>
      <c r="V31" s="819">
        <v>11</v>
      </c>
      <c r="W31" s="819"/>
      <c r="X31" s="819"/>
      <c r="Y31" s="819"/>
      <c r="Z31" s="819"/>
      <c r="AA31" s="819">
        <v>0</v>
      </c>
      <c r="AB31" s="819"/>
      <c r="AC31" s="819"/>
      <c r="AD31" s="819"/>
      <c r="AE31" s="820"/>
      <c r="AF31" s="821">
        <v>0</v>
      </c>
      <c r="AG31" s="822"/>
      <c r="AH31" s="822"/>
      <c r="AI31" s="822"/>
      <c r="AJ31" s="823"/>
      <c r="AK31" s="890">
        <v>5</v>
      </c>
      <c r="AL31" s="891"/>
      <c r="AM31" s="891"/>
      <c r="AN31" s="891"/>
      <c r="AO31" s="891"/>
      <c r="AP31" s="891">
        <v>0</v>
      </c>
      <c r="AQ31" s="891"/>
      <c r="AR31" s="891"/>
      <c r="AS31" s="891"/>
      <c r="AT31" s="891"/>
      <c r="AU31" s="891">
        <v>5</v>
      </c>
      <c r="AV31" s="891"/>
      <c r="AW31" s="891"/>
      <c r="AX31" s="891"/>
      <c r="AY31" s="891"/>
      <c r="AZ31" s="892" t="s">
        <v>569</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401</v>
      </c>
      <c r="C32" s="816"/>
      <c r="D32" s="816"/>
      <c r="E32" s="816"/>
      <c r="F32" s="816"/>
      <c r="G32" s="816"/>
      <c r="H32" s="816"/>
      <c r="I32" s="816"/>
      <c r="J32" s="816"/>
      <c r="K32" s="816"/>
      <c r="L32" s="816"/>
      <c r="M32" s="816"/>
      <c r="N32" s="816"/>
      <c r="O32" s="816"/>
      <c r="P32" s="817"/>
      <c r="Q32" s="818">
        <v>79</v>
      </c>
      <c r="R32" s="819"/>
      <c r="S32" s="819"/>
      <c r="T32" s="819"/>
      <c r="U32" s="819"/>
      <c r="V32" s="819">
        <v>75</v>
      </c>
      <c r="W32" s="819"/>
      <c r="X32" s="819"/>
      <c r="Y32" s="819"/>
      <c r="Z32" s="819"/>
      <c r="AA32" s="819">
        <v>4</v>
      </c>
      <c r="AB32" s="819"/>
      <c r="AC32" s="819"/>
      <c r="AD32" s="819"/>
      <c r="AE32" s="820"/>
      <c r="AF32" s="821">
        <v>4</v>
      </c>
      <c r="AG32" s="822"/>
      <c r="AH32" s="822"/>
      <c r="AI32" s="822"/>
      <c r="AJ32" s="823"/>
      <c r="AK32" s="890">
        <v>36</v>
      </c>
      <c r="AL32" s="891"/>
      <c r="AM32" s="891"/>
      <c r="AN32" s="891"/>
      <c r="AO32" s="891"/>
      <c r="AP32" s="891">
        <v>149</v>
      </c>
      <c r="AQ32" s="891"/>
      <c r="AR32" s="891"/>
      <c r="AS32" s="891"/>
      <c r="AT32" s="891"/>
      <c r="AU32" s="891">
        <v>36</v>
      </c>
      <c r="AV32" s="891"/>
      <c r="AW32" s="891"/>
      <c r="AX32" s="891"/>
      <c r="AY32" s="891"/>
      <c r="AZ32" s="892" t="s">
        <v>569</v>
      </c>
      <c r="BA32" s="892"/>
      <c r="BB32" s="892"/>
      <c r="BC32" s="892"/>
      <c r="BD32" s="892"/>
      <c r="BE32" s="888" t="s">
        <v>402</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403</v>
      </c>
      <c r="C33" s="816"/>
      <c r="D33" s="816"/>
      <c r="E33" s="816"/>
      <c r="F33" s="816"/>
      <c r="G33" s="816"/>
      <c r="H33" s="816"/>
      <c r="I33" s="816"/>
      <c r="J33" s="816"/>
      <c r="K33" s="816"/>
      <c r="L33" s="816"/>
      <c r="M33" s="816"/>
      <c r="N33" s="816"/>
      <c r="O33" s="816"/>
      <c r="P33" s="817"/>
      <c r="Q33" s="818">
        <v>1</v>
      </c>
      <c r="R33" s="819"/>
      <c r="S33" s="819"/>
      <c r="T33" s="819"/>
      <c r="U33" s="819"/>
      <c r="V33" s="819">
        <v>1</v>
      </c>
      <c r="W33" s="819"/>
      <c r="X33" s="819"/>
      <c r="Y33" s="819"/>
      <c r="Z33" s="819"/>
      <c r="AA33" s="819">
        <v>0</v>
      </c>
      <c r="AB33" s="819"/>
      <c r="AC33" s="819"/>
      <c r="AD33" s="819"/>
      <c r="AE33" s="820"/>
      <c r="AF33" s="821">
        <v>0</v>
      </c>
      <c r="AG33" s="822"/>
      <c r="AH33" s="822"/>
      <c r="AI33" s="822"/>
      <c r="AJ33" s="823"/>
      <c r="AK33" s="890">
        <v>0</v>
      </c>
      <c r="AL33" s="891"/>
      <c r="AM33" s="891"/>
      <c r="AN33" s="891"/>
      <c r="AO33" s="891"/>
      <c r="AP33" s="891">
        <v>0</v>
      </c>
      <c r="AQ33" s="891"/>
      <c r="AR33" s="891"/>
      <c r="AS33" s="891"/>
      <c r="AT33" s="891"/>
      <c r="AU33" s="891">
        <v>0</v>
      </c>
      <c r="AV33" s="891"/>
      <c r="AW33" s="891"/>
      <c r="AX33" s="891"/>
      <c r="AY33" s="891"/>
      <c r="AZ33" s="892" t="s">
        <v>569</v>
      </c>
      <c r="BA33" s="892"/>
      <c r="BB33" s="892"/>
      <c r="BC33" s="892"/>
      <c r="BD33" s="892"/>
      <c r="BE33" s="888" t="s">
        <v>404</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385</v>
      </c>
      <c r="B63" s="850" t="s">
        <v>406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14</v>
      </c>
      <c r="AG63" s="902"/>
      <c r="AH63" s="902"/>
      <c r="AI63" s="902"/>
      <c r="AJ63" s="903"/>
      <c r="AK63" s="904"/>
      <c r="AL63" s="899"/>
      <c r="AM63" s="899"/>
      <c r="AN63" s="899"/>
      <c r="AO63" s="899"/>
      <c r="AP63" s="902">
        <v>153</v>
      </c>
      <c r="AQ63" s="902"/>
      <c r="AR63" s="902"/>
      <c r="AS63" s="902"/>
      <c r="AT63" s="902"/>
      <c r="AU63" s="902">
        <v>84</v>
      </c>
      <c r="AV63" s="902"/>
      <c r="AW63" s="902"/>
      <c r="AX63" s="902"/>
      <c r="AY63" s="902"/>
      <c r="AZ63" s="906"/>
      <c r="BA63" s="906"/>
      <c r="BB63" s="906"/>
      <c r="BC63" s="906"/>
      <c r="BD63" s="906"/>
      <c r="BE63" s="907"/>
      <c r="BF63" s="907"/>
      <c r="BG63" s="907"/>
      <c r="BH63" s="907"/>
      <c r="BI63" s="908"/>
      <c r="BJ63" s="909" t="s">
        <v>407</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409</v>
      </c>
      <c r="B66" s="801"/>
      <c r="C66" s="801"/>
      <c r="D66" s="801"/>
      <c r="E66" s="801"/>
      <c r="F66" s="801"/>
      <c r="G66" s="801"/>
      <c r="H66" s="801"/>
      <c r="I66" s="801"/>
      <c r="J66" s="801"/>
      <c r="K66" s="801"/>
      <c r="L66" s="801"/>
      <c r="M66" s="801"/>
      <c r="N66" s="801"/>
      <c r="O66" s="801"/>
      <c r="P66" s="802"/>
      <c r="Q66" s="777" t="s">
        <v>389</v>
      </c>
      <c r="R66" s="778"/>
      <c r="S66" s="778"/>
      <c r="T66" s="778"/>
      <c r="U66" s="779"/>
      <c r="V66" s="777" t="s">
        <v>410</v>
      </c>
      <c r="W66" s="778"/>
      <c r="X66" s="778"/>
      <c r="Y66" s="778"/>
      <c r="Z66" s="779"/>
      <c r="AA66" s="777" t="s">
        <v>391</v>
      </c>
      <c r="AB66" s="778"/>
      <c r="AC66" s="778"/>
      <c r="AD66" s="778"/>
      <c r="AE66" s="779"/>
      <c r="AF66" s="912" t="s">
        <v>411</v>
      </c>
      <c r="AG66" s="873"/>
      <c r="AH66" s="873"/>
      <c r="AI66" s="873"/>
      <c r="AJ66" s="913"/>
      <c r="AK66" s="777" t="s">
        <v>412</v>
      </c>
      <c r="AL66" s="801"/>
      <c r="AM66" s="801"/>
      <c r="AN66" s="801"/>
      <c r="AO66" s="802"/>
      <c r="AP66" s="777" t="s">
        <v>413</v>
      </c>
      <c r="AQ66" s="778"/>
      <c r="AR66" s="778"/>
      <c r="AS66" s="778"/>
      <c r="AT66" s="779"/>
      <c r="AU66" s="777" t="s">
        <v>414</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571</v>
      </c>
      <c r="C68" s="930"/>
      <c r="D68" s="930"/>
      <c r="E68" s="930"/>
      <c r="F68" s="930"/>
      <c r="G68" s="930"/>
      <c r="H68" s="930"/>
      <c r="I68" s="930"/>
      <c r="J68" s="930"/>
      <c r="K68" s="930"/>
      <c r="L68" s="930"/>
      <c r="M68" s="930"/>
      <c r="N68" s="930"/>
      <c r="O68" s="930"/>
      <c r="P68" s="931"/>
      <c r="Q68" s="932">
        <v>4697</v>
      </c>
      <c r="R68" s="926"/>
      <c r="S68" s="926"/>
      <c r="T68" s="926"/>
      <c r="U68" s="926"/>
      <c r="V68" s="926">
        <v>4682</v>
      </c>
      <c r="W68" s="926"/>
      <c r="X68" s="926"/>
      <c r="Y68" s="926"/>
      <c r="Z68" s="926"/>
      <c r="AA68" s="926">
        <v>15</v>
      </c>
      <c r="AB68" s="926"/>
      <c r="AC68" s="926"/>
      <c r="AD68" s="926"/>
      <c r="AE68" s="926"/>
      <c r="AF68" s="926">
        <v>15</v>
      </c>
      <c r="AG68" s="926"/>
      <c r="AH68" s="926"/>
      <c r="AI68" s="926"/>
      <c r="AJ68" s="926"/>
      <c r="AK68" s="926">
        <v>0</v>
      </c>
      <c r="AL68" s="926"/>
      <c r="AM68" s="926"/>
      <c r="AN68" s="926"/>
      <c r="AO68" s="926"/>
      <c r="AP68" s="926" t="s">
        <v>569</v>
      </c>
      <c r="AQ68" s="926"/>
      <c r="AR68" s="926"/>
      <c r="AS68" s="926"/>
      <c r="AT68" s="926"/>
      <c r="AU68" s="926" t="s">
        <v>569</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572</v>
      </c>
      <c r="C69" s="934"/>
      <c r="D69" s="934"/>
      <c r="E69" s="934"/>
      <c r="F69" s="934"/>
      <c r="G69" s="934"/>
      <c r="H69" s="934"/>
      <c r="I69" s="934"/>
      <c r="J69" s="934"/>
      <c r="K69" s="934"/>
      <c r="L69" s="934"/>
      <c r="M69" s="934"/>
      <c r="N69" s="934"/>
      <c r="O69" s="934"/>
      <c r="P69" s="935"/>
      <c r="Q69" s="936">
        <v>121</v>
      </c>
      <c r="R69" s="891"/>
      <c r="S69" s="891"/>
      <c r="T69" s="891"/>
      <c r="U69" s="891"/>
      <c r="V69" s="891">
        <v>117</v>
      </c>
      <c r="W69" s="891"/>
      <c r="X69" s="891"/>
      <c r="Y69" s="891"/>
      <c r="Z69" s="891"/>
      <c r="AA69" s="891">
        <v>4</v>
      </c>
      <c r="AB69" s="891"/>
      <c r="AC69" s="891"/>
      <c r="AD69" s="891"/>
      <c r="AE69" s="891"/>
      <c r="AF69" s="891">
        <v>4</v>
      </c>
      <c r="AG69" s="891"/>
      <c r="AH69" s="891"/>
      <c r="AI69" s="891"/>
      <c r="AJ69" s="891"/>
      <c r="AK69" s="891">
        <v>21</v>
      </c>
      <c r="AL69" s="891"/>
      <c r="AM69" s="891"/>
      <c r="AN69" s="891"/>
      <c r="AO69" s="891"/>
      <c r="AP69" s="891" t="s">
        <v>569</v>
      </c>
      <c r="AQ69" s="891"/>
      <c r="AR69" s="891"/>
      <c r="AS69" s="891"/>
      <c r="AT69" s="891"/>
      <c r="AU69" s="891" t="s">
        <v>569</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573</v>
      </c>
      <c r="C70" s="934"/>
      <c r="D70" s="934"/>
      <c r="E70" s="934"/>
      <c r="F70" s="934"/>
      <c r="G70" s="934"/>
      <c r="H70" s="934"/>
      <c r="I70" s="934"/>
      <c r="J70" s="934"/>
      <c r="K70" s="934"/>
      <c r="L70" s="934"/>
      <c r="M70" s="934"/>
      <c r="N70" s="934"/>
      <c r="O70" s="934"/>
      <c r="P70" s="935"/>
      <c r="Q70" s="936">
        <v>191</v>
      </c>
      <c r="R70" s="891"/>
      <c r="S70" s="891"/>
      <c r="T70" s="891"/>
      <c r="U70" s="891"/>
      <c r="V70" s="891">
        <v>108</v>
      </c>
      <c r="W70" s="891"/>
      <c r="X70" s="891"/>
      <c r="Y70" s="891"/>
      <c r="Z70" s="891"/>
      <c r="AA70" s="891">
        <v>83</v>
      </c>
      <c r="AB70" s="891"/>
      <c r="AC70" s="891"/>
      <c r="AD70" s="891"/>
      <c r="AE70" s="891"/>
      <c r="AF70" s="891">
        <v>83</v>
      </c>
      <c r="AG70" s="891"/>
      <c r="AH70" s="891"/>
      <c r="AI70" s="891"/>
      <c r="AJ70" s="891"/>
      <c r="AK70" s="891">
        <v>0</v>
      </c>
      <c r="AL70" s="891"/>
      <c r="AM70" s="891"/>
      <c r="AN70" s="891"/>
      <c r="AO70" s="891"/>
      <c r="AP70" s="891" t="s">
        <v>576</v>
      </c>
      <c r="AQ70" s="891"/>
      <c r="AR70" s="891"/>
      <c r="AS70" s="891"/>
      <c r="AT70" s="891"/>
      <c r="AU70" s="891" t="s">
        <v>570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574</v>
      </c>
      <c r="C71" s="934"/>
      <c r="D71" s="934"/>
      <c r="E71" s="934"/>
      <c r="F71" s="934"/>
      <c r="G71" s="934"/>
      <c r="H71" s="934"/>
      <c r="I71" s="934"/>
      <c r="J71" s="934"/>
      <c r="K71" s="934"/>
      <c r="L71" s="934"/>
      <c r="M71" s="934"/>
      <c r="N71" s="934"/>
      <c r="O71" s="934"/>
      <c r="P71" s="935"/>
      <c r="Q71" s="936">
        <v>13791</v>
      </c>
      <c r="R71" s="891"/>
      <c r="S71" s="891"/>
      <c r="T71" s="891"/>
      <c r="U71" s="891"/>
      <c r="V71" s="891">
        <v>13536</v>
      </c>
      <c r="W71" s="891"/>
      <c r="X71" s="891"/>
      <c r="Y71" s="891"/>
      <c r="Z71" s="891"/>
      <c r="AA71" s="891">
        <v>256</v>
      </c>
      <c r="AB71" s="891"/>
      <c r="AC71" s="891"/>
      <c r="AD71" s="891"/>
      <c r="AE71" s="891"/>
      <c r="AF71" s="891">
        <v>256</v>
      </c>
      <c r="AG71" s="891"/>
      <c r="AH71" s="891"/>
      <c r="AI71" s="891"/>
      <c r="AJ71" s="891"/>
      <c r="AK71" s="891">
        <v>60</v>
      </c>
      <c r="AL71" s="891"/>
      <c r="AM71" s="891"/>
      <c r="AN71" s="891"/>
      <c r="AO71" s="891"/>
      <c r="AP71" s="891">
        <v>3607</v>
      </c>
      <c r="AQ71" s="891"/>
      <c r="AR71" s="891"/>
      <c r="AS71" s="891"/>
      <c r="AT71" s="891"/>
      <c r="AU71" s="891">
        <v>77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575</v>
      </c>
      <c r="C72" s="934"/>
      <c r="D72" s="934"/>
      <c r="E72" s="934"/>
      <c r="F72" s="934"/>
      <c r="G72" s="934"/>
      <c r="H72" s="934"/>
      <c r="I72" s="934"/>
      <c r="J72" s="934"/>
      <c r="K72" s="934"/>
      <c r="L72" s="934"/>
      <c r="M72" s="934"/>
      <c r="N72" s="934"/>
      <c r="O72" s="934"/>
      <c r="P72" s="935"/>
      <c r="Q72" s="936">
        <v>8934</v>
      </c>
      <c r="R72" s="891"/>
      <c r="S72" s="891"/>
      <c r="T72" s="891"/>
      <c r="U72" s="891"/>
      <c r="V72" s="891">
        <v>9207</v>
      </c>
      <c r="W72" s="891"/>
      <c r="X72" s="891"/>
      <c r="Y72" s="891"/>
      <c r="Z72" s="891"/>
      <c r="AA72" s="891">
        <v>-273</v>
      </c>
      <c r="AB72" s="891"/>
      <c r="AC72" s="891"/>
      <c r="AD72" s="891"/>
      <c r="AE72" s="891"/>
      <c r="AF72" s="891">
        <v>1999</v>
      </c>
      <c r="AG72" s="891"/>
      <c r="AH72" s="891"/>
      <c r="AI72" s="891"/>
      <c r="AJ72" s="891"/>
      <c r="AK72" s="891">
        <v>535</v>
      </c>
      <c r="AL72" s="891"/>
      <c r="AM72" s="891"/>
      <c r="AN72" s="891"/>
      <c r="AO72" s="891"/>
      <c r="AP72" s="891">
        <v>6969</v>
      </c>
      <c r="AQ72" s="891"/>
      <c r="AR72" s="891"/>
      <c r="AS72" s="891"/>
      <c r="AT72" s="891"/>
      <c r="AU72" s="891">
        <v>148</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385</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2357</v>
      </c>
      <c r="AG88" s="902"/>
      <c r="AH88" s="902"/>
      <c r="AI88" s="902"/>
      <c r="AJ88" s="902"/>
      <c r="AK88" s="899"/>
      <c r="AL88" s="899"/>
      <c r="AM88" s="899"/>
      <c r="AN88" s="899"/>
      <c r="AO88" s="899"/>
      <c r="AP88" s="902">
        <v>10576</v>
      </c>
      <c r="AQ88" s="902"/>
      <c r="AR88" s="902"/>
      <c r="AS88" s="902"/>
      <c r="AT88" s="902"/>
      <c r="AU88" s="902">
        <v>225</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50" t="s">
        <v>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303</v>
      </c>
      <c r="AG109" s="955"/>
      <c r="AH109" s="955"/>
      <c r="AI109" s="955"/>
      <c r="AJ109" s="956"/>
      <c r="AK109" s="954" t="s">
        <v>302</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303</v>
      </c>
      <c r="BW109" s="955"/>
      <c r="BX109" s="955"/>
      <c r="BY109" s="955"/>
      <c r="BZ109" s="956"/>
      <c r="CA109" s="954" t="s">
        <v>302</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303</v>
      </c>
      <c r="DM109" s="955"/>
      <c r="DN109" s="955"/>
      <c r="DO109" s="955"/>
      <c r="DP109" s="956"/>
      <c r="DQ109" s="954" t="s">
        <v>302</v>
      </c>
      <c r="DR109" s="955"/>
      <c r="DS109" s="955"/>
      <c r="DT109" s="955"/>
      <c r="DU109" s="956"/>
      <c r="DV109" s="954" t="s">
        <v>425</v>
      </c>
      <c r="DW109" s="955"/>
      <c r="DX109" s="955"/>
      <c r="DY109" s="955"/>
      <c r="DZ109" s="957"/>
    </row>
    <row r="110" spans="1:131" s="226" customFormat="1" ht="26.25" customHeight="1" x14ac:dyDescent="0.15">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325260</v>
      </c>
      <c r="AB110" s="962"/>
      <c r="AC110" s="962"/>
      <c r="AD110" s="962"/>
      <c r="AE110" s="963"/>
      <c r="AF110" s="964">
        <v>277297</v>
      </c>
      <c r="AG110" s="962"/>
      <c r="AH110" s="962"/>
      <c r="AI110" s="962"/>
      <c r="AJ110" s="963"/>
      <c r="AK110" s="964">
        <v>275663</v>
      </c>
      <c r="AL110" s="962"/>
      <c r="AM110" s="962"/>
      <c r="AN110" s="962"/>
      <c r="AO110" s="963"/>
      <c r="AP110" s="965">
        <v>45.2</v>
      </c>
      <c r="AQ110" s="966"/>
      <c r="AR110" s="966"/>
      <c r="AS110" s="966"/>
      <c r="AT110" s="967"/>
      <c r="AU110" s="968" t="s">
        <v>67</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2528783</v>
      </c>
      <c r="BR110" s="997"/>
      <c r="BS110" s="997"/>
      <c r="BT110" s="997"/>
      <c r="BU110" s="997"/>
      <c r="BV110" s="997">
        <v>2464962</v>
      </c>
      <c r="BW110" s="997"/>
      <c r="BX110" s="997"/>
      <c r="BY110" s="997"/>
      <c r="BZ110" s="997"/>
      <c r="CA110" s="997">
        <v>2367909</v>
      </c>
      <c r="CB110" s="997"/>
      <c r="CC110" s="997"/>
      <c r="CD110" s="997"/>
      <c r="CE110" s="997"/>
      <c r="CF110" s="1011">
        <v>388.4</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431</v>
      </c>
      <c r="DH110" s="997"/>
      <c r="DI110" s="997"/>
      <c r="DJ110" s="997"/>
      <c r="DK110" s="997"/>
      <c r="DL110" s="997" t="s">
        <v>431</v>
      </c>
      <c r="DM110" s="997"/>
      <c r="DN110" s="997"/>
      <c r="DO110" s="997"/>
      <c r="DP110" s="997"/>
      <c r="DQ110" s="997" t="s">
        <v>431</v>
      </c>
      <c r="DR110" s="997"/>
      <c r="DS110" s="997"/>
      <c r="DT110" s="997"/>
      <c r="DU110" s="997"/>
      <c r="DV110" s="998" t="s">
        <v>407</v>
      </c>
      <c r="DW110" s="998"/>
      <c r="DX110" s="998"/>
      <c r="DY110" s="998"/>
      <c r="DZ110" s="999"/>
    </row>
    <row r="111" spans="1:131" s="226" customFormat="1" ht="26.25" customHeight="1" x14ac:dyDescent="0.15">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433</v>
      </c>
      <c r="AB111" s="1004"/>
      <c r="AC111" s="1004"/>
      <c r="AD111" s="1004"/>
      <c r="AE111" s="1005"/>
      <c r="AF111" s="1006" t="s">
        <v>431</v>
      </c>
      <c r="AG111" s="1004"/>
      <c r="AH111" s="1004"/>
      <c r="AI111" s="1004"/>
      <c r="AJ111" s="1005"/>
      <c r="AK111" s="1006" t="s">
        <v>431</v>
      </c>
      <c r="AL111" s="1004"/>
      <c r="AM111" s="1004"/>
      <c r="AN111" s="1004"/>
      <c r="AO111" s="1005"/>
      <c r="AP111" s="1007" t="s">
        <v>132</v>
      </c>
      <c r="AQ111" s="1008"/>
      <c r="AR111" s="1008"/>
      <c r="AS111" s="1008"/>
      <c r="AT111" s="1009"/>
      <c r="AU111" s="970"/>
      <c r="AV111" s="971"/>
      <c r="AW111" s="971"/>
      <c r="AX111" s="971"/>
      <c r="AY111" s="971"/>
      <c r="AZ111" s="1019" t="s">
        <v>434</v>
      </c>
      <c r="BA111" s="1020"/>
      <c r="BB111" s="1020"/>
      <c r="BC111" s="1020"/>
      <c r="BD111" s="1020"/>
      <c r="BE111" s="1020"/>
      <c r="BF111" s="1020"/>
      <c r="BG111" s="1020"/>
      <c r="BH111" s="1020"/>
      <c r="BI111" s="1020"/>
      <c r="BJ111" s="1020"/>
      <c r="BK111" s="1020"/>
      <c r="BL111" s="1020"/>
      <c r="BM111" s="1020"/>
      <c r="BN111" s="1020"/>
      <c r="BO111" s="1020"/>
      <c r="BP111" s="1021"/>
      <c r="BQ111" s="989">
        <v>47804</v>
      </c>
      <c r="BR111" s="990"/>
      <c r="BS111" s="990"/>
      <c r="BT111" s="990"/>
      <c r="BU111" s="990"/>
      <c r="BV111" s="990">
        <v>27572</v>
      </c>
      <c r="BW111" s="990"/>
      <c r="BX111" s="990"/>
      <c r="BY111" s="990"/>
      <c r="BZ111" s="990"/>
      <c r="CA111" s="990" t="s">
        <v>407</v>
      </c>
      <c r="CB111" s="990"/>
      <c r="CC111" s="990"/>
      <c r="CD111" s="990"/>
      <c r="CE111" s="990"/>
      <c r="CF111" s="984" t="s">
        <v>407</v>
      </c>
      <c r="CG111" s="985"/>
      <c r="CH111" s="985"/>
      <c r="CI111" s="985"/>
      <c r="CJ111" s="985"/>
      <c r="CK111" s="1015"/>
      <c r="CL111" s="1016"/>
      <c r="CM111" s="986" t="s">
        <v>435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407</v>
      </c>
      <c r="DH111" s="990"/>
      <c r="DI111" s="990"/>
      <c r="DJ111" s="990"/>
      <c r="DK111" s="990"/>
      <c r="DL111" s="990" t="s">
        <v>431</v>
      </c>
      <c r="DM111" s="990"/>
      <c r="DN111" s="990"/>
      <c r="DO111" s="990"/>
      <c r="DP111" s="990"/>
      <c r="DQ111" s="990" t="s">
        <v>433</v>
      </c>
      <c r="DR111" s="990"/>
      <c r="DS111" s="990"/>
      <c r="DT111" s="990"/>
      <c r="DU111" s="990"/>
      <c r="DV111" s="991" t="s">
        <v>433</v>
      </c>
      <c r="DW111" s="991"/>
      <c r="DX111" s="991"/>
      <c r="DY111" s="991"/>
      <c r="DZ111" s="992"/>
    </row>
    <row r="112" spans="1:131" s="226" customFormat="1" ht="26.25" customHeight="1" x14ac:dyDescent="0.15">
      <c r="A112" s="1022" t="s">
        <v>436</v>
      </c>
      <c r="B112" s="1023"/>
      <c r="C112" s="1020" t="s">
        <v>437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433</v>
      </c>
      <c r="AB112" s="1029"/>
      <c r="AC112" s="1029"/>
      <c r="AD112" s="1029"/>
      <c r="AE112" s="1030"/>
      <c r="AF112" s="1031" t="s">
        <v>433</v>
      </c>
      <c r="AG112" s="1029"/>
      <c r="AH112" s="1029"/>
      <c r="AI112" s="1029"/>
      <c r="AJ112" s="1030"/>
      <c r="AK112" s="1031" t="s">
        <v>433</v>
      </c>
      <c r="AL112" s="1029"/>
      <c r="AM112" s="1029"/>
      <c r="AN112" s="1029"/>
      <c r="AO112" s="1030"/>
      <c r="AP112" s="1032" t="s">
        <v>431</v>
      </c>
      <c r="AQ112" s="1033"/>
      <c r="AR112" s="1033"/>
      <c r="AS112" s="1033"/>
      <c r="AT112" s="1034"/>
      <c r="AU112" s="970"/>
      <c r="AV112" s="971"/>
      <c r="AW112" s="971"/>
      <c r="AX112" s="971"/>
      <c r="AY112" s="971"/>
      <c r="AZ112" s="1019" t="s">
        <v>438</v>
      </c>
      <c r="BA112" s="1020"/>
      <c r="BB112" s="1020"/>
      <c r="BC112" s="1020"/>
      <c r="BD112" s="1020"/>
      <c r="BE112" s="1020"/>
      <c r="BF112" s="1020"/>
      <c r="BG112" s="1020"/>
      <c r="BH112" s="1020"/>
      <c r="BI112" s="1020"/>
      <c r="BJ112" s="1020"/>
      <c r="BK112" s="1020"/>
      <c r="BL112" s="1020"/>
      <c r="BM112" s="1020"/>
      <c r="BN112" s="1020"/>
      <c r="BO112" s="1020"/>
      <c r="BP112" s="1021"/>
      <c r="BQ112" s="989">
        <v>149479</v>
      </c>
      <c r="BR112" s="990"/>
      <c r="BS112" s="990"/>
      <c r="BT112" s="990"/>
      <c r="BU112" s="990"/>
      <c r="BV112" s="990">
        <v>125122</v>
      </c>
      <c r="BW112" s="990"/>
      <c r="BX112" s="990"/>
      <c r="BY112" s="990"/>
      <c r="BZ112" s="990"/>
      <c r="CA112" s="990">
        <v>143893</v>
      </c>
      <c r="CB112" s="990"/>
      <c r="CC112" s="990"/>
      <c r="CD112" s="990"/>
      <c r="CE112" s="990"/>
      <c r="CF112" s="984">
        <v>23.6</v>
      </c>
      <c r="CG112" s="985"/>
      <c r="CH112" s="985"/>
      <c r="CI112" s="985"/>
      <c r="CJ112" s="985"/>
      <c r="CK112" s="1015"/>
      <c r="CL112" s="1016"/>
      <c r="CM112" s="986" t="s">
        <v>439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433</v>
      </c>
      <c r="DH112" s="990"/>
      <c r="DI112" s="990"/>
      <c r="DJ112" s="990"/>
      <c r="DK112" s="990"/>
      <c r="DL112" s="990" t="s">
        <v>407</v>
      </c>
      <c r="DM112" s="990"/>
      <c r="DN112" s="990"/>
      <c r="DO112" s="990"/>
      <c r="DP112" s="990"/>
      <c r="DQ112" s="990" t="s">
        <v>132</v>
      </c>
      <c r="DR112" s="990"/>
      <c r="DS112" s="990"/>
      <c r="DT112" s="990"/>
      <c r="DU112" s="990"/>
      <c r="DV112" s="991" t="s">
        <v>407</v>
      </c>
      <c r="DW112" s="991"/>
      <c r="DX112" s="991"/>
      <c r="DY112" s="991"/>
      <c r="DZ112" s="992"/>
    </row>
    <row r="113" spans="1:130" s="226" customFormat="1" ht="26.25" customHeight="1" x14ac:dyDescent="0.15">
      <c r="A113" s="1024"/>
      <c r="B113" s="1025"/>
      <c r="C113" s="1020" t="s">
        <v>440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24280</v>
      </c>
      <c r="AB113" s="1004"/>
      <c r="AC113" s="1004"/>
      <c r="AD113" s="1004"/>
      <c r="AE113" s="1005"/>
      <c r="AF113" s="1006">
        <v>24142</v>
      </c>
      <c r="AG113" s="1004"/>
      <c r="AH113" s="1004"/>
      <c r="AI113" s="1004"/>
      <c r="AJ113" s="1005"/>
      <c r="AK113" s="1006">
        <v>13190</v>
      </c>
      <c r="AL113" s="1004"/>
      <c r="AM113" s="1004"/>
      <c r="AN113" s="1004"/>
      <c r="AO113" s="1005"/>
      <c r="AP113" s="1007">
        <v>2.2000000000000002</v>
      </c>
      <c r="AQ113" s="1008"/>
      <c r="AR113" s="1008"/>
      <c r="AS113" s="1008"/>
      <c r="AT113" s="1009"/>
      <c r="AU113" s="970"/>
      <c r="AV113" s="971"/>
      <c r="AW113" s="971"/>
      <c r="AX113" s="971"/>
      <c r="AY113" s="971"/>
      <c r="AZ113" s="1019" t="s">
        <v>441</v>
      </c>
      <c r="BA113" s="1020"/>
      <c r="BB113" s="1020"/>
      <c r="BC113" s="1020"/>
      <c r="BD113" s="1020"/>
      <c r="BE113" s="1020"/>
      <c r="BF113" s="1020"/>
      <c r="BG113" s="1020"/>
      <c r="BH113" s="1020"/>
      <c r="BI113" s="1020"/>
      <c r="BJ113" s="1020"/>
      <c r="BK113" s="1020"/>
      <c r="BL113" s="1020"/>
      <c r="BM113" s="1020"/>
      <c r="BN113" s="1020"/>
      <c r="BO113" s="1020"/>
      <c r="BP113" s="1021"/>
      <c r="BQ113" s="989">
        <v>120444</v>
      </c>
      <c r="BR113" s="990"/>
      <c r="BS113" s="990"/>
      <c r="BT113" s="990"/>
      <c r="BU113" s="990"/>
      <c r="BV113" s="990">
        <v>212692</v>
      </c>
      <c r="BW113" s="990"/>
      <c r="BX113" s="990"/>
      <c r="BY113" s="990"/>
      <c r="BZ113" s="990"/>
      <c r="CA113" s="990">
        <v>224898</v>
      </c>
      <c r="CB113" s="990"/>
      <c r="CC113" s="990"/>
      <c r="CD113" s="990"/>
      <c r="CE113" s="990"/>
      <c r="CF113" s="984">
        <v>36.9</v>
      </c>
      <c r="CG113" s="985"/>
      <c r="CH113" s="985"/>
      <c r="CI113" s="985"/>
      <c r="CJ113" s="985"/>
      <c r="CK113" s="1015"/>
      <c r="CL113" s="1016"/>
      <c r="CM113" s="986" t="s">
        <v>442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407</v>
      </c>
      <c r="DH113" s="1029"/>
      <c r="DI113" s="1029"/>
      <c r="DJ113" s="1029"/>
      <c r="DK113" s="1030"/>
      <c r="DL113" s="1031" t="s">
        <v>407</v>
      </c>
      <c r="DM113" s="1029"/>
      <c r="DN113" s="1029"/>
      <c r="DO113" s="1029"/>
      <c r="DP113" s="1030"/>
      <c r="DQ113" s="1031" t="s">
        <v>407</v>
      </c>
      <c r="DR113" s="1029"/>
      <c r="DS113" s="1029"/>
      <c r="DT113" s="1029"/>
      <c r="DU113" s="1030"/>
      <c r="DV113" s="1032" t="s">
        <v>407</v>
      </c>
      <c r="DW113" s="1033"/>
      <c r="DX113" s="1033"/>
      <c r="DY113" s="1033"/>
      <c r="DZ113" s="1034"/>
    </row>
    <row r="114" spans="1:130" s="226" customFormat="1" ht="26.25" customHeight="1" x14ac:dyDescent="0.15">
      <c r="A114" s="1024"/>
      <c r="B114" s="1025"/>
      <c r="C114" s="1020" t="s">
        <v>443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433</v>
      </c>
      <c r="AB114" s="1029"/>
      <c r="AC114" s="1029"/>
      <c r="AD114" s="1029"/>
      <c r="AE114" s="1030"/>
      <c r="AF114" s="1031">
        <v>565</v>
      </c>
      <c r="AG114" s="1029"/>
      <c r="AH114" s="1029"/>
      <c r="AI114" s="1029"/>
      <c r="AJ114" s="1030"/>
      <c r="AK114" s="1031">
        <v>8861</v>
      </c>
      <c r="AL114" s="1029"/>
      <c r="AM114" s="1029"/>
      <c r="AN114" s="1029"/>
      <c r="AO114" s="1030"/>
      <c r="AP114" s="1032">
        <v>1.5</v>
      </c>
      <c r="AQ114" s="1033"/>
      <c r="AR114" s="1033"/>
      <c r="AS114" s="1033"/>
      <c r="AT114" s="1034"/>
      <c r="AU114" s="970"/>
      <c r="AV114" s="971"/>
      <c r="AW114" s="971"/>
      <c r="AX114" s="971"/>
      <c r="AY114" s="971"/>
      <c r="AZ114" s="1019" t="s">
        <v>444</v>
      </c>
      <c r="BA114" s="1020"/>
      <c r="BB114" s="1020"/>
      <c r="BC114" s="1020"/>
      <c r="BD114" s="1020"/>
      <c r="BE114" s="1020"/>
      <c r="BF114" s="1020"/>
      <c r="BG114" s="1020"/>
      <c r="BH114" s="1020"/>
      <c r="BI114" s="1020"/>
      <c r="BJ114" s="1020"/>
      <c r="BK114" s="1020"/>
      <c r="BL114" s="1020"/>
      <c r="BM114" s="1020"/>
      <c r="BN114" s="1020"/>
      <c r="BO114" s="1020"/>
      <c r="BP114" s="1021"/>
      <c r="BQ114" s="989">
        <v>312821</v>
      </c>
      <c r="BR114" s="990"/>
      <c r="BS114" s="990"/>
      <c r="BT114" s="990"/>
      <c r="BU114" s="990"/>
      <c r="BV114" s="990">
        <v>282924</v>
      </c>
      <c r="BW114" s="990"/>
      <c r="BX114" s="990"/>
      <c r="BY114" s="990"/>
      <c r="BZ114" s="990"/>
      <c r="CA114" s="990">
        <v>280186</v>
      </c>
      <c r="CB114" s="990"/>
      <c r="CC114" s="990"/>
      <c r="CD114" s="990"/>
      <c r="CE114" s="990"/>
      <c r="CF114" s="984">
        <v>46</v>
      </c>
      <c r="CG114" s="985"/>
      <c r="CH114" s="985"/>
      <c r="CI114" s="985"/>
      <c r="CJ114" s="985"/>
      <c r="CK114" s="1015"/>
      <c r="CL114" s="1016"/>
      <c r="CM114" s="986" t="s">
        <v>445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431</v>
      </c>
      <c r="DH114" s="1029"/>
      <c r="DI114" s="1029"/>
      <c r="DJ114" s="1029"/>
      <c r="DK114" s="1030"/>
      <c r="DL114" s="1031" t="s">
        <v>407</v>
      </c>
      <c r="DM114" s="1029"/>
      <c r="DN114" s="1029"/>
      <c r="DO114" s="1029"/>
      <c r="DP114" s="1030"/>
      <c r="DQ114" s="1031" t="s">
        <v>132</v>
      </c>
      <c r="DR114" s="1029"/>
      <c r="DS114" s="1029"/>
      <c r="DT114" s="1029"/>
      <c r="DU114" s="1030"/>
      <c r="DV114" s="1032" t="s">
        <v>407</v>
      </c>
      <c r="DW114" s="1033"/>
      <c r="DX114" s="1033"/>
      <c r="DY114" s="1033"/>
      <c r="DZ114" s="1034"/>
    </row>
    <row r="115" spans="1:130" s="226" customFormat="1" ht="26.25" customHeight="1" x14ac:dyDescent="0.15">
      <c r="A115" s="1024"/>
      <c r="B115" s="1025"/>
      <c r="C115" s="1020" t="s">
        <v>446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433</v>
      </c>
      <c r="AB115" s="1004"/>
      <c r="AC115" s="1004"/>
      <c r="AD115" s="1004"/>
      <c r="AE115" s="1005"/>
      <c r="AF115" s="1006" t="s">
        <v>407</v>
      </c>
      <c r="AG115" s="1004"/>
      <c r="AH115" s="1004"/>
      <c r="AI115" s="1004"/>
      <c r="AJ115" s="1005"/>
      <c r="AK115" s="1006" t="s">
        <v>433</v>
      </c>
      <c r="AL115" s="1004"/>
      <c r="AM115" s="1004"/>
      <c r="AN115" s="1004"/>
      <c r="AO115" s="1005"/>
      <c r="AP115" s="1007" t="s">
        <v>433</v>
      </c>
      <c r="AQ115" s="1008"/>
      <c r="AR115" s="1008"/>
      <c r="AS115" s="1008"/>
      <c r="AT115" s="1009"/>
      <c r="AU115" s="970"/>
      <c r="AV115" s="971"/>
      <c r="AW115" s="971"/>
      <c r="AX115" s="971"/>
      <c r="AY115" s="971"/>
      <c r="AZ115" s="1019" t="s">
        <v>447</v>
      </c>
      <c r="BA115" s="1020"/>
      <c r="BB115" s="1020"/>
      <c r="BC115" s="1020"/>
      <c r="BD115" s="1020"/>
      <c r="BE115" s="1020"/>
      <c r="BF115" s="1020"/>
      <c r="BG115" s="1020"/>
      <c r="BH115" s="1020"/>
      <c r="BI115" s="1020"/>
      <c r="BJ115" s="1020"/>
      <c r="BK115" s="1020"/>
      <c r="BL115" s="1020"/>
      <c r="BM115" s="1020"/>
      <c r="BN115" s="1020"/>
      <c r="BO115" s="1020"/>
      <c r="BP115" s="1021"/>
      <c r="BQ115" s="989" t="s">
        <v>433</v>
      </c>
      <c r="BR115" s="990"/>
      <c r="BS115" s="990"/>
      <c r="BT115" s="990"/>
      <c r="BU115" s="990"/>
      <c r="BV115" s="990" t="s">
        <v>407</v>
      </c>
      <c r="BW115" s="990"/>
      <c r="BX115" s="990"/>
      <c r="BY115" s="990"/>
      <c r="BZ115" s="990"/>
      <c r="CA115" s="990" t="s">
        <v>431</v>
      </c>
      <c r="CB115" s="990"/>
      <c r="CC115" s="990"/>
      <c r="CD115" s="990"/>
      <c r="CE115" s="990"/>
      <c r="CF115" s="984" t="s">
        <v>433</v>
      </c>
      <c r="CG115" s="985"/>
      <c r="CH115" s="985"/>
      <c r="CI115" s="985"/>
      <c r="CJ115" s="985"/>
      <c r="CK115" s="1015"/>
      <c r="CL115" s="1016"/>
      <c r="CM115" s="1019" t="s">
        <v>448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407</v>
      </c>
      <c r="DH115" s="1029"/>
      <c r="DI115" s="1029"/>
      <c r="DJ115" s="1029"/>
      <c r="DK115" s="1030"/>
      <c r="DL115" s="1031" t="s">
        <v>433</v>
      </c>
      <c r="DM115" s="1029"/>
      <c r="DN115" s="1029"/>
      <c r="DO115" s="1029"/>
      <c r="DP115" s="1030"/>
      <c r="DQ115" s="1031" t="s">
        <v>433</v>
      </c>
      <c r="DR115" s="1029"/>
      <c r="DS115" s="1029"/>
      <c r="DT115" s="1029"/>
      <c r="DU115" s="1030"/>
      <c r="DV115" s="1032" t="s">
        <v>431</v>
      </c>
      <c r="DW115" s="1033"/>
      <c r="DX115" s="1033"/>
      <c r="DY115" s="1033"/>
      <c r="DZ115" s="1034"/>
    </row>
    <row r="116" spans="1:130" s="226" customFormat="1" ht="26.25" customHeight="1" x14ac:dyDescent="0.15">
      <c r="A116" s="1026"/>
      <c r="B116" s="1027"/>
      <c r="C116" s="1035" t="s">
        <v>449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407</v>
      </c>
      <c r="AB116" s="1029"/>
      <c r="AC116" s="1029"/>
      <c r="AD116" s="1029"/>
      <c r="AE116" s="1030"/>
      <c r="AF116" s="1031" t="s">
        <v>433</v>
      </c>
      <c r="AG116" s="1029"/>
      <c r="AH116" s="1029"/>
      <c r="AI116" s="1029"/>
      <c r="AJ116" s="1030"/>
      <c r="AK116" s="1031" t="s">
        <v>407</v>
      </c>
      <c r="AL116" s="1029"/>
      <c r="AM116" s="1029"/>
      <c r="AN116" s="1029"/>
      <c r="AO116" s="1030"/>
      <c r="AP116" s="1032" t="s">
        <v>433</v>
      </c>
      <c r="AQ116" s="1033"/>
      <c r="AR116" s="1033"/>
      <c r="AS116" s="1033"/>
      <c r="AT116" s="1034"/>
      <c r="AU116" s="970"/>
      <c r="AV116" s="971"/>
      <c r="AW116" s="971"/>
      <c r="AX116" s="971"/>
      <c r="AY116" s="971"/>
      <c r="AZ116" s="1037" t="s">
        <v>450</v>
      </c>
      <c r="BA116" s="1038"/>
      <c r="BB116" s="1038"/>
      <c r="BC116" s="1038"/>
      <c r="BD116" s="1038"/>
      <c r="BE116" s="1038"/>
      <c r="BF116" s="1038"/>
      <c r="BG116" s="1038"/>
      <c r="BH116" s="1038"/>
      <c r="BI116" s="1038"/>
      <c r="BJ116" s="1038"/>
      <c r="BK116" s="1038"/>
      <c r="BL116" s="1038"/>
      <c r="BM116" s="1038"/>
      <c r="BN116" s="1038"/>
      <c r="BO116" s="1038"/>
      <c r="BP116" s="1039"/>
      <c r="BQ116" s="989" t="s">
        <v>433</v>
      </c>
      <c r="BR116" s="990"/>
      <c r="BS116" s="990"/>
      <c r="BT116" s="990"/>
      <c r="BU116" s="990"/>
      <c r="BV116" s="990" t="s">
        <v>132</v>
      </c>
      <c r="BW116" s="990"/>
      <c r="BX116" s="990"/>
      <c r="BY116" s="990"/>
      <c r="BZ116" s="990"/>
      <c r="CA116" s="990" t="s">
        <v>433</v>
      </c>
      <c r="CB116" s="990"/>
      <c r="CC116" s="990"/>
      <c r="CD116" s="990"/>
      <c r="CE116" s="990"/>
      <c r="CF116" s="984" t="s">
        <v>433</v>
      </c>
      <c r="CG116" s="985"/>
      <c r="CH116" s="985"/>
      <c r="CI116" s="985"/>
      <c r="CJ116" s="985"/>
      <c r="CK116" s="1015"/>
      <c r="CL116" s="1016"/>
      <c r="CM116" s="986" t="s">
        <v>451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433</v>
      </c>
      <c r="DH116" s="1029"/>
      <c r="DI116" s="1029"/>
      <c r="DJ116" s="1029"/>
      <c r="DK116" s="1030"/>
      <c r="DL116" s="1031" t="s">
        <v>407</v>
      </c>
      <c r="DM116" s="1029"/>
      <c r="DN116" s="1029"/>
      <c r="DO116" s="1029"/>
      <c r="DP116" s="1030"/>
      <c r="DQ116" s="1031" t="s">
        <v>431</v>
      </c>
      <c r="DR116" s="1029"/>
      <c r="DS116" s="1029"/>
      <c r="DT116" s="1029"/>
      <c r="DU116" s="1030"/>
      <c r="DV116" s="1032" t="s">
        <v>407</v>
      </c>
      <c r="DW116" s="1033"/>
      <c r="DX116" s="1033"/>
      <c r="DY116" s="1033"/>
      <c r="DZ116" s="1034"/>
    </row>
    <row r="117" spans="1:130" s="226" customFormat="1" ht="26.25" customHeight="1" x14ac:dyDescent="0.15">
      <c r="A117" s="974" t="s">
        <v>184</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452</v>
      </c>
      <c r="Z117" s="956"/>
      <c r="AA117" s="1046">
        <v>349540</v>
      </c>
      <c r="AB117" s="1047"/>
      <c r="AC117" s="1047"/>
      <c r="AD117" s="1047"/>
      <c r="AE117" s="1048"/>
      <c r="AF117" s="1049">
        <v>302004</v>
      </c>
      <c r="AG117" s="1047"/>
      <c r="AH117" s="1047"/>
      <c r="AI117" s="1047"/>
      <c r="AJ117" s="1048"/>
      <c r="AK117" s="1049">
        <v>297714</v>
      </c>
      <c r="AL117" s="1047"/>
      <c r="AM117" s="1047"/>
      <c r="AN117" s="1047"/>
      <c r="AO117" s="1048"/>
      <c r="AP117" s="1050"/>
      <c r="AQ117" s="1051"/>
      <c r="AR117" s="1051"/>
      <c r="AS117" s="1051"/>
      <c r="AT117" s="1052"/>
      <c r="AU117" s="970"/>
      <c r="AV117" s="971"/>
      <c r="AW117" s="971"/>
      <c r="AX117" s="971"/>
      <c r="AY117" s="971"/>
      <c r="AZ117" s="1037" t="s">
        <v>453</v>
      </c>
      <c r="BA117" s="1038"/>
      <c r="BB117" s="1038"/>
      <c r="BC117" s="1038"/>
      <c r="BD117" s="1038"/>
      <c r="BE117" s="1038"/>
      <c r="BF117" s="1038"/>
      <c r="BG117" s="1038"/>
      <c r="BH117" s="1038"/>
      <c r="BI117" s="1038"/>
      <c r="BJ117" s="1038"/>
      <c r="BK117" s="1038"/>
      <c r="BL117" s="1038"/>
      <c r="BM117" s="1038"/>
      <c r="BN117" s="1038"/>
      <c r="BO117" s="1038"/>
      <c r="BP117" s="1039"/>
      <c r="BQ117" s="989" t="s">
        <v>431</v>
      </c>
      <c r="BR117" s="990"/>
      <c r="BS117" s="990"/>
      <c r="BT117" s="990"/>
      <c r="BU117" s="990"/>
      <c r="BV117" s="990" t="s">
        <v>431</v>
      </c>
      <c r="BW117" s="990"/>
      <c r="BX117" s="990"/>
      <c r="BY117" s="990"/>
      <c r="BZ117" s="990"/>
      <c r="CA117" s="990" t="s">
        <v>407</v>
      </c>
      <c r="CB117" s="990"/>
      <c r="CC117" s="990"/>
      <c r="CD117" s="990"/>
      <c r="CE117" s="990"/>
      <c r="CF117" s="984" t="s">
        <v>431</v>
      </c>
      <c r="CG117" s="985"/>
      <c r="CH117" s="985"/>
      <c r="CI117" s="985"/>
      <c r="CJ117" s="985"/>
      <c r="CK117" s="1015"/>
      <c r="CL117" s="1016"/>
      <c r="CM117" s="986" t="s">
        <v>454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431</v>
      </c>
      <c r="DH117" s="1029"/>
      <c r="DI117" s="1029"/>
      <c r="DJ117" s="1029"/>
      <c r="DK117" s="1030"/>
      <c r="DL117" s="1031" t="s">
        <v>407</v>
      </c>
      <c r="DM117" s="1029"/>
      <c r="DN117" s="1029"/>
      <c r="DO117" s="1029"/>
      <c r="DP117" s="1030"/>
      <c r="DQ117" s="1031" t="s">
        <v>132</v>
      </c>
      <c r="DR117" s="1029"/>
      <c r="DS117" s="1029"/>
      <c r="DT117" s="1029"/>
      <c r="DU117" s="1030"/>
      <c r="DV117" s="1032" t="s">
        <v>132</v>
      </c>
      <c r="DW117" s="1033"/>
      <c r="DX117" s="1033"/>
      <c r="DY117" s="1033"/>
      <c r="DZ117" s="1034"/>
    </row>
    <row r="118" spans="1:130" s="226" customFormat="1" ht="26.25" customHeight="1" x14ac:dyDescent="0.15">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303</v>
      </c>
      <c r="AG118" s="955"/>
      <c r="AH118" s="955"/>
      <c r="AI118" s="955"/>
      <c r="AJ118" s="956"/>
      <c r="AK118" s="954" t="s">
        <v>302</v>
      </c>
      <c r="AL118" s="955"/>
      <c r="AM118" s="955"/>
      <c r="AN118" s="955"/>
      <c r="AO118" s="956"/>
      <c r="AP118" s="1041" t="s">
        <v>425</v>
      </c>
      <c r="AQ118" s="1042"/>
      <c r="AR118" s="1042"/>
      <c r="AS118" s="1042"/>
      <c r="AT118" s="1043"/>
      <c r="AU118" s="970"/>
      <c r="AV118" s="971"/>
      <c r="AW118" s="971"/>
      <c r="AX118" s="971"/>
      <c r="AY118" s="971"/>
      <c r="AZ118" s="1044" t="s">
        <v>455</v>
      </c>
      <c r="BA118" s="1035"/>
      <c r="BB118" s="1035"/>
      <c r="BC118" s="1035"/>
      <c r="BD118" s="1035"/>
      <c r="BE118" s="1035"/>
      <c r="BF118" s="1035"/>
      <c r="BG118" s="1035"/>
      <c r="BH118" s="1035"/>
      <c r="BI118" s="1035"/>
      <c r="BJ118" s="1035"/>
      <c r="BK118" s="1035"/>
      <c r="BL118" s="1035"/>
      <c r="BM118" s="1035"/>
      <c r="BN118" s="1035"/>
      <c r="BO118" s="1035"/>
      <c r="BP118" s="1036"/>
      <c r="BQ118" s="1067" t="s">
        <v>407</v>
      </c>
      <c r="BR118" s="1068"/>
      <c r="BS118" s="1068"/>
      <c r="BT118" s="1068"/>
      <c r="BU118" s="1068"/>
      <c r="BV118" s="1068" t="s">
        <v>431</v>
      </c>
      <c r="BW118" s="1068"/>
      <c r="BX118" s="1068"/>
      <c r="BY118" s="1068"/>
      <c r="BZ118" s="1068"/>
      <c r="CA118" s="1068" t="s">
        <v>407</v>
      </c>
      <c r="CB118" s="1068"/>
      <c r="CC118" s="1068"/>
      <c r="CD118" s="1068"/>
      <c r="CE118" s="1068"/>
      <c r="CF118" s="984" t="s">
        <v>407</v>
      </c>
      <c r="CG118" s="985"/>
      <c r="CH118" s="985"/>
      <c r="CI118" s="985"/>
      <c r="CJ118" s="985"/>
      <c r="CK118" s="1015"/>
      <c r="CL118" s="1016"/>
      <c r="CM118" s="986" t="s">
        <v>456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407</v>
      </c>
      <c r="DH118" s="1029"/>
      <c r="DI118" s="1029"/>
      <c r="DJ118" s="1029"/>
      <c r="DK118" s="1030"/>
      <c r="DL118" s="1031" t="s">
        <v>431</v>
      </c>
      <c r="DM118" s="1029"/>
      <c r="DN118" s="1029"/>
      <c r="DO118" s="1029"/>
      <c r="DP118" s="1030"/>
      <c r="DQ118" s="1031" t="s">
        <v>407</v>
      </c>
      <c r="DR118" s="1029"/>
      <c r="DS118" s="1029"/>
      <c r="DT118" s="1029"/>
      <c r="DU118" s="1030"/>
      <c r="DV118" s="1032" t="s">
        <v>407</v>
      </c>
      <c r="DW118" s="1033"/>
      <c r="DX118" s="1033"/>
      <c r="DY118" s="1033"/>
      <c r="DZ118" s="1034"/>
    </row>
    <row r="119" spans="1:130" s="226" customFormat="1" ht="26.25" customHeight="1" x14ac:dyDescent="0.15">
      <c r="A119" s="1129"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431</v>
      </c>
      <c r="AB119" s="962"/>
      <c r="AC119" s="962"/>
      <c r="AD119" s="962"/>
      <c r="AE119" s="963"/>
      <c r="AF119" s="964" t="s">
        <v>431</v>
      </c>
      <c r="AG119" s="962"/>
      <c r="AH119" s="962"/>
      <c r="AI119" s="962"/>
      <c r="AJ119" s="963"/>
      <c r="AK119" s="964" t="s">
        <v>132</v>
      </c>
      <c r="AL119" s="962"/>
      <c r="AM119" s="962"/>
      <c r="AN119" s="962"/>
      <c r="AO119" s="963"/>
      <c r="AP119" s="965" t="s">
        <v>132</v>
      </c>
      <c r="AQ119" s="966"/>
      <c r="AR119" s="966"/>
      <c r="AS119" s="966"/>
      <c r="AT119" s="967"/>
      <c r="AU119" s="972"/>
      <c r="AV119" s="973"/>
      <c r="AW119" s="973"/>
      <c r="AX119" s="973"/>
      <c r="AY119" s="973"/>
      <c r="AZ119" s="257" t="s">
        <v>184</v>
      </c>
      <c r="BA119" s="257"/>
      <c r="BB119" s="257"/>
      <c r="BC119" s="257"/>
      <c r="BD119" s="257"/>
      <c r="BE119" s="257"/>
      <c r="BF119" s="257"/>
      <c r="BG119" s="257"/>
      <c r="BH119" s="257"/>
      <c r="BI119" s="257"/>
      <c r="BJ119" s="257"/>
      <c r="BK119" s="257"/>
      <c r="BL119" s="257"/>
      <c r="BM119" s="257"/>
      <c r="BN119" s="257"/>
      <c r="BO119" s="1045" t="s">
        <v>457</v>
      </c>
      <c r="BP119" s="1076"/>
      <c r="BQ119" s="1067">
        <v>3159331</v>
      </c>
      <c r="BR119" s="1068"/>
      <c r="BS119" s="1068"/>
      <c r="BT119" s="1068"/>
      <c r="BU119" s="1068"/>
      <c r="BV119" s="1068">
        <v>3113272</v>
      </c>
      <c r="BW119" s="1068"/>
      <c r="BX119" s="1068"/>
      <c r="BY119" s="1068"/>
      <c r="BZ119" s="1068"/>
      <c r="CA119" s="1068">
        <v>3016886</v>
      </c>
      <c r="CB119" s="1068"/>
      <c r="CC119" s="1068"/>
      <c r="CD119" s="1068"/>
      <c r="CE119" s="1068"/>
      <c r="CF119" s="1069"/>
      <c r="CG119" s="1070"/>
      <c r="CH119" s="1070"/>
      <c r="CI119" s="1070"/>
      <c r="CJ119" s="1071"/>
      <c r="CK119" s="1017"/>
      <c r="CL119" s="1018"/>
      <c r="CM119" s="1072" t="s">
        <v>458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47804</v>
      </c>
      <c r="DH119" s="1054"/>
      <c r="DI119" s="1054"/>
      <c r="DJ119" s="1054"/>
      <c r="DK119" s="1055"/>
      <c r="DL119" s="1053">
        <v>27572</v>
      </c>
      <c r="DM119" s="1054"/>
      <c r="DN119" s="1054"/>
      <c r="DO119" s="1054"/>
      <c r="DP119" s="1055"/>
      <c r="DQ119" s="1053" t="s">
        <v>407</v>
      </c>
      <c r="DR119" s="1054"/>
      <c r="DS119" s="1054"/>
      <c r="DT119" s="1054"/>
      <c r="DU119" s="1055"/>
      <c r="DV119" s="1056" t="s">
        <v>407</v>
      </c>
      <c r="DW119" s="1057"/>
      <c r="DX119" s="1057"/>
      <c r="DY119" s="1057"/>
      <c r="DZ119" s="1058"/>
    </row>
    <row r="120" spans="1:130" s="226" customFormat="1" ht="26.25" customHeight="1" x14ac:dyDescent="0.15">
      <c r="A120" s="1130"/>
      <c r="B120" s="1016"/>
      <c r="C120" s="986" t="s">
        <v>435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431</v>
      </c>
      <c r="AB120" s="1029"/>
      <c r="AC120" s="1029"/>
      <c r="AD120" s="1029"/>
      <c r="AE120" s="1030"/>
      <c r="AF120" s="1031" t="s">
        <v>132</v>
      </c>
      <c r="AG120" s="1029"/>
      <c r="AH120" s="1029"/>
      <c r="AI120" s="1029"/>
      <c r="AJ120" s="1030"/>
      <c r="AK120" s="1031" t="s">
        <v>407</v>
      </c>
      <c r="AL120" s="1029"/>
      <c r="AM120" s="1029"/>
      <c r="AN120" s="1029"/>
      <c r="AO120" s="1030"/>
      <c r="AP120" s="1032" t="s">
        <v>407</v>
      </c>
      <c r="AQ120" s="1033"/>
      <c r="AR120" s="1033"/>
      <c r="AS120" s="1033"/>
      <c r="AT120" s="1034"/>
      <c r="AU120" s="1059" t="s">
        <v>459</v>
      </c>
      <c r="AV120" s="1060"/>
      <c r="AW120" s="1060"/>
      <c r="AX120" s="1060"/>
      <c r="AY120" s="1061"/>
      <c r="AZ120" s="1010" t="s">
        <v>460</v>
      </c>
      <c r="BA120" s="959"/>
      <c r="BB120" s="959"/>
      <c r="BC120" s="959"/>
      <c r="BD120" s="959"/>
      <c r="BE120" s="959"/>
      <c r="BF120" s="959"/>
      <c r="BG120" s="959"/>
      <c r="BH120" s="959"/>
      <c r="BI120" s="959"/>
      <c r="BJ120" s="959"/>
      <c r="BK120" s="959"/>
      <c r="BL120" s="959"/>
      <c r="BM120" s="959"/>
      <c r="BN120" s="959"/>
      <c r="BO120" s="959"/>
      <c r="BP120" s="960"/>
      <c r="BQ120" s="996">
        <v>836623</v>
      </c>
      <c r="BR120" s="997"/>
      <c r="BS120" s="997"/>
      <c r="BT120" s="997"/>
      <c r="BU120" s="997"/>
      <c r="BV120" s="997">
        <v>836633</v>
      </c>
      <c r="BW120" s="997"/>
      <c r="BX120" s="997"/>
      <c r="BY120" s="997"/>
      <c r="BZ120" s="997"/>
      <c r="CA120" s="997">
        <v>1036642</v>
      </c>
      <c r="CB120" s="997"/>
      <c r="CC120" s="997"/>
      <c r="CD120" s="997"/>
      <c r="CE120" s="997"/>
      <c r="CF120" s="1011">
        <v>170</v>
      </c>
      <c r="CG120" s="1012"/>
      <c r="CH120" s="1012"/>
      <c r="CI120" s="1012"/>
      <c r="CJ120" s="1012"/>
      <c r="CK120" s="1077" t="s">
        <v>461</v>
      </c>
      <c r="CL120" s="1078"/>
      <c r="CM120" s="1078"/>
      <c r="CN120" s="1078"/>
      <c r="CO120" s="1079"/>
      <c r="CP120" s="1085" t="s">
        <v>401</v>
      </c>
      <c r="CQ120" s="1086"/>
      <c r="CR120" s="1086"/>
      <c r="CS120" s="1086"/>
      <c r="CT120" s="1086"/>
      <c r="CU120" s="1086"/>
      <c r="CV120" s="1086"/>
      <c r="CW120" s="1086"/>
      <c r="CX120" s="1086"/>
      <c r="CY120" s="1086"/>
      <c r="CZ120" s="1086"/>
      <c r="DA120" s="1086"/>
      <c r="DB120" s="1086"/>
      <c r="DC120" s="1086"/>
      <c r="DD120" s="1086"/>
      <c r="DE120" s="1086"/>
      <c r="DF120" s="1087"/>
      <c r="DG120" s="996">
        <v>147640</v>
      </c>
      <c r="DH120" s="997"/>
      <c r="DI120" s="997"/>
      <c r="DJ120" s="997"/>
      <c r="DK120" s="997"/>
      <c r="DL120" s="997">
        <v>124721</v>
      </c>
      <c r="DM120" s="997"/>
      <c r="DN120" s="997"/>
      <c r="DO120" s="997"/>
      <c r="DP120" s="997"/>
      <c r="DQ120" s="997">
        <v>142621</v>
      </c>
      <c r="DR120" s="997"/>
      <c r="DS120" s="997"/>
      <c r="DT120" s="997"/>
      <c r="DU120" s="997"/>
      <c r="DV120" s="998">
        <v>23.4</v>
      </c>
      <c r="DW120" s="998"/>
      <c r="DX120" s="998"/>
      <c r="DY120" s="998"/>
      <c r="DZ120" s="999"/>
    </row>
    <row r="121" spans="1:130" s="226" customFormat="1" ht="26.25" customHeight="1" x14ac:dyDescent="0.15">
      <c r="A121" s="1130"/>
      <c r="B121" s="1016"/>
      <c r="C121" s="1037" t="s">
        <v>462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431</v>
      </c>
      <c r="AB121" s="1029"/>
      <c r="AC121" s="1029"/>
      <c r="AD121" s="1029"/>
      <c r="AE121" s="1030"/>
      <c r="AF121" s="1031" t="s">
        <v>407</v>
      </c>
      <c r="AG121" s="1029"/>
      <c r="AH121" s="1029"/>
      <c r="AI121" s="1029"/>
      <c r="AJ121" s="1030"/>
      <c r="AK121" s="1031" t="s">
        <v>407</v>
      </c>
      <c r="AL121" s="1029"/>
      <c r="AM121" s="1029"/>
      <c r="AN121" s="1029"/>
      <c r="AO121" s="1030"/>
      <c r="AP121" s="1032" t="s">
        <v>407</v>
      </c>
      <c r="AQ121" s="1033"/>
      <c r="AR121" s="1033"/>
      <c r="AS121" s="1033"/>
      <c r="AT121" s="1034"/>
      <c r="AU121" s="1062"/>
      <c r="AV121" s="1063"/>
      <c r="AW121" s="1063"/>
      <c r="AX121" s="1063"/>
      <c r="AY121" s="1064"/>
      <c r="AZ121" s="1019" t="s">
        <v>463</v>
      </c>
      <c r="BA121" s="1020"/>
      <c r="BB121" s="1020"/>
      <c r="BC121" s="1020"/>
      <c r="BD121" s="1020"/>
      <c r="BE121" s="1020"/>
      <c r="BF121" s="1020"/>
      <c r="BG121" s="1020"/>
      <c r="BH121" s="1020"/>
      <c r="BI121" s="1020"/>
      <c r="BJ121" s="1020"/>
      <c r="BK121" s="1020"/>
      <c r="BL121" s="1020"/>
      <c r="BM121" s="1020"/>
      <c r="BN121" s="1020"/>
      <c r="BO121" s="1020"/>
      <c r="BP121" s="1021"/>
      <c r="BQ121" s="989">
        <v>30195</v>
      </c>
      <c r="BR121" s="990"/>
      <c r="BS121" s="990"/>
      <c r="BT121" s="990"/>
      <c r="BU121" s="990"/>
      <c r="BV121" s="990">
        <v>28067</v>
      </c>
      <c r="BW121" s="990"/>
      <c r="BX121" s="990"/>
      <c r="BY121" s="990"/>
      <c r="BZ121" s="990"/>
      <c r="CA121" s="990">
        <v>21743</v>
      </c>
      <c r="CB121" s="990"/>
      <c r="CC121" s="990"/>
      <c r="CD121" s="990"/>
      <c r="CE121" s="990"/>
      <c r="CF121" s="984">
        <v>3.6</v>
      </c>
      <c r="CG121" s="985"/>
      <c r="CH121" s="985"/>
      <c r="CI121" s="985"/>
      <c r="CJ121" s="985"/>
      <c r="CK121" s="1080"/>
      <c r="CL121" s="1081"/>
      <c r="CM121" s="1081"/>
      <c r="CN121" s="1081"/>
      <c r="CO121" s="1082"/>
      <c r="CP121" s="1090" t="s">
        <v>398</v>
      </c>
      <c r="CQ121" s="1091"/>
      <c r="CR121" s="1091"/>
      <c r="CS121" s="1091"/>
      <c r="CT121" s="1091"/>
      <c r="CU121" s="1091"/>
      <c r="CV121" s="1091"/>
      <c r="CW121" s="1091"/>
      <c r="CX121" s="1091"/>
      <c r="CY121" s="1091"/>
      <c r="CZ121" s="1091"/>
      <c r="DA121" s="1091"/>
      <c r="DB121" s="1091"/>
      <c r="DC121" s="1091"/>
      <c r="DD121" s="1091"/>
      <c r="DE121" s="1091"/>
      <c r="DF121" s="1092"/>
      <c r="DG121" s="989">
        <v>773</v>
      </c>
      <c r="DH121" s="990"/>
      <c r="DI121" s="990"/>
      <c r="DJ121" s="990"/>
      <c r="DK121" s="990"/>
      <c r="DL121" s="990" t="s">
        <v>431</v>
      </c>
      <c r="DM121" s="990"/>
      <c r="DN121" s="990"/>
      <c r="DO121" s="990"/>
      <c r="DP121" s="990"/>
      <c r="DQ121" s="990">
        <v>974</v>
      </c>
      <c r="DR121" s="990"/>
      <c r="DS121" s="990"/>
      <c r="DT121" s="990"/>
      <c r="DU121" s="990"/>
      <c r="DV121" s="991">
        <v>0.2</v>
      </c>
      <c r="DW121" s="991"/>
      <c r="DX121" s="991"/>
      <c r="DY121" s="991"/>
      <c r="DZ121" s="992"/>
    </row>
    <row r="122" spans="1:130" s="226" customFormat="1" ht="26.25" customHeight="1" x14ac:dyDescent="0.15">
      <c r="A122" s="1130"/>
      <c r="B122" s="1016"/>
      <c r="C122" s="986" t="s">
        <v>445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132</v>
      </c>
      <c r="AB122" s="1029"/>
      <c r="AC122" s="1029"/>
      <c r="AD122" s="1029"/>
      <c r="AE122" s="1030"/>
      <c r="AF122" s="1031" t="s">
        <v>132</v>
      </c>
      <c r="AG122" s="1029"/>
      <c r="AH122" s="1029"/>
      <c r="AI122" s="1029"/>
      <c r="AJ122" s="1030"/>
      <c r="AK122" s="1031" t="s">
        <v>407</v>
      </c>
      <c r="AL122" s="1029"/>
      <c r="AM122" s="1029"/>
      <c r="AN122" s="1029"/>
      <c r="AO122" s="1030"/>
      <c r="AP122" s="1032" t="s">
        <v>407</v>
      </c>
      <c r="AQ122" s="1033"/>
      <c r="AR122" s="1033"/>
      <c r="AS122" s="1033"/>
      <c r="AT122" s="1034"/>
      <c r="AU122" s="1062"/>
      <c r="AV122" s="1063"/>
      <c r="AW122" s="1063"/>
      <c r="AX122" s="1063"/>
      <c r="AY122" s="1064"/>
      <c r="AZ122" s="1044" t="s">
        <v>464</v>
      </c>
      <c r="BA122" s="1035"/>
      <c r="BB122" s="1035"/>
      <c r="BC122" s="1035"/>
      <c r="BD122" s="1035"/>
      <c r="BE122" s="1035"/>
      <c r="BF122" s="1035"/>
      <c r="BG122" s="1035"/>
      <c r="BH122" s="1035"/>
      <c r="BI122" s="1035"/>
      <c r="BJ122" s="1035"/>
      <c r="BK122" s="1035"/>
      <c r="BL122" s="1035"/>
      <c r="BM122" s="1035"/>
      <c r="BN122" s="1035"/>
      <c r="BO122" s="1035"/>
      <c r="BP122" s="1036"/>
      <c r="BQ122" s="1067">
        <v>2062356</v>
      </c>
      <c r="BR122" s="1068"/>
      <c r="BS122" s="1068"/>
      <c r="BT122" s="1068"/>
      <c r="BU122" s="1068"/>
      <c r="BV122" s="1068">
        <v>2075719</v>
      </c>
      <c r="BW122" s="1068"/>
      <c r="BX122" s="1068"/>
      <c r="BY122" s="1068"/>
      <c r="BZ122" s="1068"/>
      <c r="CA122" s="1068">
        <v>1971875</v>
      </c>
      <c r="CB122" s="1068"/>
      <c r="CC122" s="1068"/>
      <c r="CD122" s="1068"/>
      <c r="CE122" s="1068"/>
      <c r="CF122" s="1088">
        <v>323.5</v>
      </c>
      <c r="CG122" s="1089"/>
      <c r="CH122" s="1089"/>
      <c r="CI122" s="1089"/>
      <c r="CJ122" s="1089"/>
      <c r="CK122" s="1080"/>
      <c r="CL122" s="1081"/>
      <c r="CM122" s="1081"/>
      <c r="CN122" s="1081"/>
      <c r="CO122" s="1082"/>
      <c r="CP122" s="1090" t="s">
        <v>403</v>
      </c>
      <c r="CQ122" s="1091"/>
      <c r="CR122" s="1091"/>
      <c r="CS122" s="1091"/>
      <c r="CT122" s="1091"/>
      <c r="CU122" s="1091"/>
      <c r="CV122" s="1091"/>
      <c r="CW122" s="1091"/>
      <c r="CX122" s="1091"/>
      <c r="CY122" s="1091"/>
      <c r="CZ122" s="1091"/>
      <c r="DA122" s="1091"/>
      <c r="DB122" s="1091"/>
      <c r="DC122" s="1091"/>
      <c r="DD122" s="1091"/>
      <c r="DE122" s="1091"/>
      <c r="DF122" s="1092"/>
      <c r="DG122" s="989">
        <v>1066</v>
      </c>
      <c r="DH122" s="990"/>
      <c r="DI122" s="990"/>
      <c r="DJ122" s="990"/>
      <c r="DK122" s="990"/>
      <c r="DL122" s="990">
        <v>401</v>
      </c>
      <c r="DM122" s="990"/>
      <c r="DN122" s="990"/>
      <c r="DO122" s="990"/>
      <c r="DP122" s="990"/>
      <c r="DQ122" s="990" t="s">
        <v>431</v>
      </c>
      <c r="DR122" s="990"/>
      <c r="DS122" s="990"/>
      <c r="DT122" s="990"/>
      <c r="DU122" s="990"/>
      <c r="DV122" s="991" t="s">
        <v>407</v>
      </c>
      <c r="DW122" s="991"/>
      <c r="DX122" s="991"/>
      <c r="DY122" s="991"/>
      <c r="DZ122" s="992"/>
    </row>
    <row r="123" spans="1:130" s="226" customFormat="1" ht="26.25" customHeight="1" x14ac:dyDescent="0.15">
      <c r="A123" s="1130"/>
      <c r="B123" s="1016"/>
      <c r="C123" s="986" t="s">
        <v>451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431</v>
      </c>
      <c r="AB123" s="1029"/>
      <c r="AC123" s="1029"/>
      <c r="AD123" s="1029"/>
      <c r="AE123" s="1030"/>
      <c r="AF123" s="1031" t="s">
        <v>407</v>
      </c>
      <c r="AG123" s="1029"/>
      <c r="AH123" s="1029"/>
      <c r="AI123" s="1029"/>
      <c r="AJ123" s="1030"/>
      <c r="AK123" s="1031" t="s">
        <v>431</v>
      </c>
      <c r="AL123" s="1029"/>
      <c r="AM123" s="1029"/>
      <c r="AN123" s="1029"/>
      <c r="AO123" s="1030"/>
      <c r="AP123" s="1032" t="s">
        <v>431</v>
      </c>
      <c r="AQ123" s="1033"/>
      <c r="AR123" s="1033"/>
      <c r="AS123" s="1033"/>
      <c r="AT123" s="1034"/>
      <c r="AU123" s="1065"/>
      <c r="AV123" s="1066"/>
      <c r="AW123" s="1066"/>
      <c r="AX123" s="1066"/>
      <c r="AY123" s="1066"/>
      <c r="AZ123" s="257" t="s">
        <v>184</v>
      </c>
      <c r="BA123" s="257"/>
      <c r="BB123" s="257"/>
      <c r="BC123" s="257"/>
      <c r="BD123" s="257"/>
      <c r="BE123" s="257"/>
      <c r="BF123" s="257"/>
      <c r="BG123" s="257"/>
      <c r="BH123" s="257"/>
      <c r="BI123" s="257"/>
      <c r="BJ123" s="257"/>
      <c r="BK123" s="257"/>
      <c r="BL123" s="257"/>
      <c r="BM123" s="257"/>
      <c r="BN123" s="257"/>
      <c r="BO123" s="1045" t="s">
        <v>465</v>
      </c>
      <c r="BP123" s="1076"/>
      <c r="BQ123" s="1136">
        <v>2929174</v>
      </c>
      <c r="BR123" s="1102"/>
      <c r="BS123" s="1102"/>
      <c r="BT123" s="1102"/>
      <c r="BU123" s="1102"/>
      <c r="BV123" s="1102">
        <v>2940419</v>
      </c>
      <c r="BW123" s="1102"/>
      <c r="BX123" s="1102"/>
      <c r="BY123" s="1102"/>
      <c r="BZ123" s="1102"/>
      <c r="CA123" s="1102">
        <v>3030260</v>
      </c>
      <c r="CB123" s="1102"/>
      <c r="CC123" s="1102"/>
      <c r="CD123" s="1102"/>
      <c r="CE123" s="1102"/>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x14ac:dyDescent="0.2">
      <c r="A124" s="1130"/>
      <c r="B124" s="1016"/>
      <c r="C124" s="986" t="s">
        <v>454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466</v>
      </c>
      <c r="AB124" s="1029"/>
      <c r="AC124" s="1029"/>
      <c r="AD124" s="1029"/>
      <c r="AE124" s="1030"/>
      <c r="AF124" s="1031" t="s">
        <v>466</v>
      </c>
      <c r="AG124" s="1029"/>
      <c r="AH124" s="1029"/>
      <c r="AI124" s="1029"/>
      <c r="AJ124" s="1030"/>
      <c r="AK124" s="1031" t="s">
        <v>466</v>
      </c>
      <c r="AL124" s="1029"/>
      <c r="AM124" s="1029"/>
      <c r="AN124" s="1029"/>
      <c r="AO124" s="1030"/>
      <c r="AP124" s="1032" t="s">
        <v>466</v>
      </c>
      <c r="AQ124" s="1033"/>
      <c r="AR124" s="1033"/>
      <c r="AS124" s="1033"/>
      <c r="AT124" s="1034"/>
      <c r="AU124" s="1132" t="s">
        <v>467</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v>30.9</v>
      </c>
      <c r="BR124" s="1098"/>
      <c r="BS124" s="1098"/>
      <c r="BT124" s="1098"/>
      <c r="BU124" s="1098"/>
      <c r="BV124" s="1098">
        <v>25.4</v>
      </c>
      <c r="BW124" s="1098"/>
      <c r="BX124" s="1098"/>
      <c r="BY124" s="1098"/>
      <c r="BZ124" s="1098"/>
      <c r="CA124" s="1098" t="s">
        <v>466</v>
      </c>
      <c r="CB124" s="1098"/>
      <c r="CC124" s="1098"/>
      <c r="CD124" s="1098"/>
      <c r="CE124" s="1098"/>
      <c r="CF124" s="1099"/>
      <c r="CG124" s="1100"/>
      <c r="CH124" s="1100"/>
      <c r="CI124" s="1100"/>
      <c r="CJ124" s="1101"/>
      <c r="CK124" s="1083"/>
      <c r="CL124" s="1083"/>
      <c r="CM124" s="1083"/>
      <c r="CN124" s="1083"/>
      <c r="CO124" s="1084"/>
      <c r="CP124" s="1090" t="s">
        <v>468</v>
      </c>
      <c r="CQ124" s="1091"/>
      <c r="CR124" s="1091"/>
      <c r="CS124" s="1091"/>
      <c r="CT124" s="1091"/>
      <c r="CU124" s="1091"/>
      <c r="CV124" s="1091"/>
      <c r="CW124" s="1091"/>
      <c r="CX124" s="1091"/>
      <c r="CY124" s="1091"/>
      <c r="CZ124" s="1091"/>
      <c r="DA124" s="1091"/>
      <c r="DB124" s="1091"/>
      <c r="DC124" s="1091"/>
      <c r="DD124" s="1091"/>
      <c r="DE124" s="1091"/>
      <c r="DF124" s="1092"/>
      <c r="DG124" s="1075" t="s">
        <v>466</v>
      </c>
      <c r="DH124" s="1054"/>
      <c r="DI124" s="1054"/>
      <c r="DJ124" s="1054"/>
      <c r="DK124" s="1055"/>
      <c r="DL124" s="1053" t="s">
        <v>466</v>
      </c>
      <c r="DM124" s="1054"/>
      <c r="DN124" s="1054"/>
      <c r="DO124" s="1054"/>
      <c r="DP124" s="1055"/>
      <c r="DQ124" s="1053" t="s">
        <v>466</v>
      </c>
      <c r="DR124" s="1054"/>
      <c r="DS124" s="1054"/>
      <c r="DT124" s="1054"/>
      <c r="DU124" s="1055"/>
      <c r="DV124" s="1056" t="s">
        <v>466</v>
      </c>
      <c r="DW124" s="1057"/>
      <c r="DX124" s="1057"/>
      <c r="DY124" s="1057"/>
      <c r="DZ124" s="1058"/>
    </row>
    <row r="125" spans="1:130" s="226" customFormat="1" ht="26.25" customHeight="1" x14ac:dyDescent="0.15">
      <c r="A125" s="1130"/>
      <c r="B125" s="1016"/>
      <c r="C125" s="986" t="s">
        <v>456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466</v>
      </c>
      <c r="AB125" s="1029"/>
      <c r="AC125" s="1029"/>
      <c r="AD125" s="1029"/>
      <c r="AE125" s="1030"/>
      <c r="AF125" s="1031" t="s">
        <v>466</v>
      </c>
      <c r="AG125" s="1029"/>
      <c r="AH125" s="1029"/>
      <c r="AI125" s="1029"/>
      <c r="AJ125" s="1030"/>
      <c r="AK125" s="1031" t="s">
        <v>469</v>
      </c>
      <c r="AL125" s="1029"/>
      <c r="AM125" s="1029"/>
      <c r="AN125" s="1029"/>
      <c r="AO125" s="1030"/>
      <c r="AP125" s="1032" t="s">
        <v>469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470</v>
      </c>
      <c r="CL125" s="1078"/>
      <c r="CM125" s="1078"/>
      <c r="CN125" s="1078"/>
      <c r="CO125" s="1079"/>
      <c r="CP125" s="1010" t="s">
        <v>471</v>
      </c>
      <c r="CQ125" s="959"/>
      <c r="CR125" s="959"/>
      <c r="CS125" s="959"/>
      <c r="CT125" s="959"/>
      <c r="CU125" s="959"/>
      <c r="CV125" s="959"/>
      <c r="CW125" s="959"/>
      <c r="CX125" s="959"/>
      <c r="CY125" s="959"/>
      <c r="CZ125" s="959"/>
      <c r="DA125" s="959"/>
      <c r="DB125" s="959"/>
      <c r="DC125" s="959"/>
      <c r="DD125" s="959"/>
      <c r="DE125" s="959"/>
      <c r="DF125" s="960"/>
      <c r="DG125" s="996" t="s">
        <v>466</v>
      </c>
      <c r="DH125" s="997"/>
      <c r="DI125" s="997"/>
      <c r="DJ125" s="997"/>
      <c r="DK125" s="997"/>
      <c r="DL125" s="997" t="s">
        <v>469</v>
      </c>
      <c r="DM125" s="997"/>
      <c r="DN125" s="997"/>
      <c r="DO125" s="997"/>
      <c r="DP125" s="997"/>
      <c r="DQ125" s="997" t="s">
        <v>466</v>
      </c>
      <c r="DR125" s="997"/>
      <c r="DS125" s="997"/>
      <c r="DT125" s="997"/>
      <c r="DU125" s="997"/>
      <c r="DV125" s="998" t="s">
        <v>466</v>
      </c>
      <c r="DW125" s="998"/>
      <c r="DX125" s="998"/>
      <c r="DY125" s="998"/>
      <c r="DZ125" s="999"/>
    </row>
    <row r="126" spans="1:130" s="226" customFormat="1" ht="26.25" customHeight="1" thickBot="1" x14ac:dyDescent="0.2">
      <c r="A126" s="1130"/>
      <c r="B126" s="1016"/>
      <c r="C126" s="986" t="s">
        <v>458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469</v>
      </c>
      <c r="AB126" s="1029"/>
      <c r="AC126" s="1029"/>
      <c r="AD126" s="1029"/>
      <c r="AE126" s="1030"/>
      <c r="AF126" s="1031" t="s">
        <v>466</v>
      </c>
      <c r="AG126" s="1029"/>
      <c r="AH126" s="1029"/>
      <c r="AI126" s="1029"/>
      <c r="AJ126" s="1030"/>
      <c r="AK126" s="1031" t="s">
        <v>466</v>
      </c>
      <c r="AL126" s="1029"/>
      <c r="AM126" s="1029"/>
      <c r="AN126" s="1029"/>
      <c r="AO126" s="1030"/>
      <c r="AP126" s="1032" t="s">
        <v>466</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472</v>
      </c>
      <c r="CQ126" s="1020"/>
      <c r="CR126" s="1020"/>
      <c r="CS126" s="1020"/>
      <c r="CT126" s="1020"/>
      <c r="CU126" s="1020"/>
      <c r="CV126" s="1020"/>
      <c r="CW126" s="1020"/>
      <c r="CX126" s="1020"/>
      <c r="CY126" s="1020"/>
      <c r="CZ126" s="1020"/>
      <c r="DA126" s="1020"/>
      <c r="DB126" s="1020"/>
      <c r="DC126" s="1020"/>
      <c r="DD126" s="1020"/>
      <c r="DE126" s="1020"/>
      <c r="DF126" s="1021"/>
      <c r="DG126" s="989" t="s">
        <v>466</v>
      </c>
      <c r="DH126" s="990"/>
      <c r="DI126" s="990"/>
      <c r="DJ126" s="990"/>
      <c r="DK126" s="990"/>
      <c r="DL126" s="990" t="s">
        <v>466</v>
      </c>
      <c r="DM126" s="990"/>
      <c r="DN126" s="990"/>
      <c r="DO126" s="990"/>
      <c r="DP126" s="990"/>
      <c r="DQ126" s="990" t="s">
        <v>466</v>
      </c>
      <c r="DR126" s="990"/>
      <c r="DS126" s="990"/>
      <c r="DT126" s="990"/>
      <c r="DU126" s="990"/>
      <c r="DV126" s="991" t="s">
        <v>466</v>
      </c>
      <c r="DW126" s="991"/>
      <c r="DX126" s="991"/>
      <c r="DY126" s="991"/>
      <c r="DZ126" s="992"/>
    </row>
    <row r="127" spans="1:130" s="226" customFormat="1" ht="26.25" customHeight="1" x14ac:dyDescent="0.15">
      <c r="A127" s="1131"/>
      <c r="B127" s="1018"/>
      <c r="C127" s="1072" t="s">
        <v>473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466</v>
      </c>
      <c r="AB127" s="1029"/>
      <c r="AC127" s="1029"/>
      <c r="AD127" s="1029"/>
      <c r="AE127" s="1030"/>
      <c r="AF127" s="1031" t="s">
        <v>466</v>
      </c>
      <c r="AG127" s="1029"/>
      <c r="AH127" s="1029"/>
      <c r="AI127" s="1029"/>
      <c r="AJ127" s="1030"/>
      <c r="AK127" s="1031" t="s">
        <v>466</v>
      </c>
      <c r="AL127" s="1029"/>
      <c r="AM127" s="1029"/>
      <c r="AN127" s="1029"/>
      <c r="AO127" s="1030"/>
      <c r="AP127" s="1032" t="s">
        <v>466</v>
      </c>
      <c r="AQ127" s="1033"/>
      <c r="AR127" s="1033"/>
      <c r="AS127" s="1033"/>
      <c r="AT127" s="1034"/>
      <c r="AU127" s="262"/>
      <c r="AV127" s="262"/>
      <c r="AW127" s="262"/>
      <c r="AX127" s="1103" t="s">
        <v>474</v>
      </c>
      <c r="AY127" s="1104"/>
      <c r="AZ127" s="1104"/>
      <c r="BA127" s="1104"/>
      <c r="BB127" s="1104"/>
      <c r="BC127" s="1104"/>
      <c r="BD127" s="1104"/>
      <c r="BE127" s="1105"/>
      <c r="BF127" s="1106" t="s">
        <v>475</v>
      </c>
      <c r="BG127" s="1104"/>
      <c r="BH127" s="1104"/>
      <c r="BI127" s="1104"/>
      <c r="BJ127" s="1104"/>
      <c r="BK127" s="1104"/>
      <c r="BL127" s="1105"/>
      <c r="BM127" s="1106" t="s">
        <v>476</v>
      </c>
      <c r="BN127" s="1104"/>
      <c r="BO127" s="1104"/>
      <c r="BP127" s="1104"/>
      <c r="BQ127" s="1104"/>
      <c r="BR127" s="1104"/>
      <c r="BS127" s="1105"/>
      <c r="BT127" s="1106" t="s">
        <v>477</v>
      </c>
      <c r="BU127" s="1104"/>
      <c r="BV127" s="1104"/>
      <c r="BW127" s="1104"/>
      <c r="BX127" s="1104"/>
      <c r="BY127" s="1104"/>
      <c r="BZ127" s="1128"/>
      <c r="CA127" s="262"/>
      <c r="CB127" s="262"/>
      <c r="CC127" s="262"/>
      <c r="CD127" s="263"/>
      <c r="CE127" s="263"/>
      <c r="CF127" s="263"/>
      <c r="CG127" s="260"/>
      <c r="CH127" s="260"/>
      <c r="CI127" s="260"/>
      <c r="CJ127" s="261"/>
      <c r="CK127" s="1094"/>
      <c r="CL127" s="1081"/>
      <c r="CM127" s="1081"/>
      <c r="CN127" s="1081"/>
      <c r="CO127" s="1082"/>
      <c r="CP127" s="1019" t="s">
        <v>478</v>
      </c>
      <c r="CQ127" s="1020"/>
      <c r="CR127" s="1020"/>
      <c r="CS127" s="1020"/>
      <c r="CT127" s="1020"/>
      <c r="CU127" s="1020"/>
      <c r="CV127" s="1020"/>
      <c r="CW127" s="1020"/>
      <c r="CX127" s="1020"/>
      <c r="CY127" s="1020"/>
      <c r="CZ127" s="1020"/>
      <c r="DA127" s="1020"/>
      <c r="DB127" s="1020"/>
      <c r="DC127" s="1020"/>
      <c r="DD127" s="1020"/>
      <c r="DE127" s="1020"/>
      <c r="DF127" s="1021"/>
      <c r="DG127" s="989" t="s">
        <v>469</v>
      </c>
      <c r="DH127" s="990"/>
      <c r="DI127" s="990"/>
      <c r="DJ127" s="990"/>
      <c r="DK127" s="990"/>
      <c r="DL127" s="990" t="s">
        <v>466</v>
      </c>
      <c r="DM127" s="990"/>
      <c r="DN127" s="990"/>
      <c r="DO127" s="990"/>
      <c r="DP127" s="990"/>
      <c r="DQ127" s="990" t="s">
        <v>466</v>
      </c>
      <c r="DR127" s="990"/>
      <c r="DS127" s="990"/>
      <c r="DT127" s="990"/>
      <c r="DU127" s="990"/>
      <c r="DV127" s="991" t="s">
        <v>466</v>
      </c>
      <c r="DW127" s="991"/>
      <c r="DX127" s="991"/>
      <c r="DY127" s="991"/>
      <c r="DZ127" s="992"/>
    </row>
    <row r="128" spans="1:130" s="226" customFormat="1" ht="26.25" customHeight="1" thickBot="1" x14ac:dyDescent="0.2">
      <c r="A128" s="1114" t="s">
        <v>479</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480</v>
      </c>
      <c r="X128" s="1116"/>
      <c r="Y128" s="1116"/>
      <c r="Z128" s="1117"/>
      <c r="AA128" s="1118">
        <v>10454</v>
      </c>
      <c r="AB128" s="1119"/>
      <c r="AC128" s="1119"/>
      <c r="AD128" s="1119"/>
      <c r="AE128" s="1120"/>
      <c r="AF128" s="1121">
        <v>8936</v>
      </c>
      <c r="AG128" s="1119"/>
      <c r="AH128" s="1119"/>
      <c r="AI128" s="1119"/>
      <c r="AJ128" s="1120"/>
      <c r="AK128" s="1121">
        <v>16405</v>
      </c>
      <c r="AL128" s="1119"/>
      <c r="AM128" s="1119"/>
      <c r="AN128" s="1119"/>
      <c r="AO128" s="1120"/>
      <c r="AP128" s="1122"/>
      <c r="AQ128" s="1123"/>
      <c r="AR128" s="1123"/>
      <c r="AS128" s="1123"/>
      <c r="AT128" s="1124"/>
      <c r="AU128" s="262"/>
      <c r="AV128" s="262"/>
      <c r="AW128" s="262"/>
      <c r="AX128" s="958" t="s">
        <v>481</v>
      </c>
      <c r="AY128" s="959"/>
      <c r="AZ128" s="959"/>
      <c r="BA128" s="959"/>
      <c r="BB128" s="959"/>
      <c r="BC128" s="959"/>
      <c r="BD128" s="959"/>
      <c r="BE128" s="960"/>
      <c r="BF128" s="1125" t="s">
        <v>132</v>
      </c>
      <c r="BG128" s="1126"/>
      <c r="BH128" s="1126"/>
      <c r="BI128" s="1126"/>
      <c r="BJ128" s="1126"/>
      <c r="BK128" s="1126"/>
      <c r="BL128" s="1127"/>
      <c r="BM128" s="1125">
        <v>15</v>
      </c>
      <c r="BN128" s="1126"/>
      <c r="BO128" s="1126"/>
      <c r="BP128" s="1126"/>
      <c r="BQ128" s="1126"/>
      <c r="BR128" s="1126"/>
      <c r="BS128" s="1127"/>
      <c r="BT128" s="1125">
        <v>20</v>
      </c>
      <c r="BU128" s="1126"/>
      <c r="BV128" s="1126"/>
      <c r="BW128" s="1126"/>
      <c r="BX128" s="1126"/>
      <c r="BY128" s="1126"/>
      <c r="BZ128" s="1149"/>
      <c r="CA128" s="263"/>
      <c r="CB128" s="263"/>
      <c r="CC128" s="263"/>
      <c r="CD128" s="263"/>
      <c r="CE128" s="263"/>
      <c r="CF128" s="263"/>
      <c r="CG128" s="260"/>
      <c r="CH128" s="260"/>
      <c r="CI128" s="260"/>
      <c r="CJ128" s="261"/>
      <c r="CK128" s="1095"/>
      <c r="CL128" s="1096"/>
      <c r="CM128" s="1096"/>
      <c r="CN128" s="1096"/>
      <c r="CO128" s="1097"/>
      <c r="CP128" s="1107" t="s">
        <v>482</v>
      </c>
      <c r="CQ128" s="1108"/>
      <c r="CR128" s="1108"/>
      <c r="CS128" s="1108"/>
      <c r="CT128" s="1108"/>
      <c r="CU128" s="1108"/>
      <c r="CV128" s="1108"/>
      <c r="CW128" s="1108"/>
      <c r="CX128" s="1108"/>
      <c r="CY128" s="1108"/>
      <c r="CZ128" s="1108"/>
      <c r="DA128" s="1108"/>
      <c r="DB128" s="1108"/>
      <c r="DC128" s="1108"/>
      <c r="DD128" s="1108"/>
      <c r="DE128" s="1108"/>
      <c r="DF128" s="1109"/>
      <c r="DG128" s="1110" t="s">
        <v>483</v>
      </c>
      <c r="DH128" s="1111"/>
      <c r="DI128" s="1111"/>
      <c r="DJ128" s="1111"/>
      <c r="DK128" s="1111"/>
      <c r="DL128" s="1111" t="s">
        <v>483</v>
      </c>
      <c r="DM128" s="1111"/>
      <c r="DN128" s="1111"/>
      <c r="DO128" s="1111"/>
      <c r="DP128" s="1111"/>
      <c r="DQ128" s="1111" t="s">
        <v>484</v>
      </c>
      <c r="DR128" s="1111"/>
      <c r="DS128" s="1111"/>
      <c r="DT128" s="1111"/>
      <c r="DU128" s="1111"/>
      <c r="DV128" s="1112" t="s">
        <v>484</v>
      </c>
      <c r="DW128" s="1112"/>
      <c r="DX128" s="1112"/>
      <c r="DY128" s="1112"/>
      <c r="DZ128" s="1113"/>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485</v>
      </c>
      <c r="X129" s="1144"/>
      <c r="Y129" s="1144"/>
      <c r="Z129" s="1145"/>
      <c r="AA129" s="1028">
        <v>1011554</v>
      </c>
      <c r="AB129" s="1029"/>
      <c r="AC129" s="1029"/>
      <c r="AD129" s="1029"/>
      <c r="AE129" s="1030"/>
      <c r="AF129" s="1031">
        <v>916048</v>
      </c>
      <c r="AG129" s="1029"/>
      <c r="AH129" s="1029"/>
      <c r="AI129" s="1029"/>
      <c r="AJ129" s="1030"/>
      <c r="AK129" s="1031">
        <v>827237</v>
      </c>
      <c r="AL129" s="1029"/>
      <c r="AM129" s="1029"/>
      <c r="AN129" s="1029"/>
      <c r="AO129" s="1030"/>
      <c r="AP129" s="1146"/>
      <c r="AQ129" s="1147"/>
      <c r="AR129" s="1147"/>
      <c r="AS129" s="1147"/>
      <c r="AT129" s="1148"/>
      <c r="AU129" s="264"/>
      <c r="AV129" s="264"/>
      <c r="AW129" s="264"/>
      <c r="AX129" s="1137" t="s">
        <v>486</v>
      </c>
      <c r="AY129" s="1020"/>
      <c r="AZ129" s="1020"/>
      <c r="BA129" s="1020"/>
      <c r="BB129" s="1020"/>
      <c r="BC129" s="1020"/>
      <c r="BD129" s="1020"/>
      <c r="BE129" s="1021"/>
      <c r="BF129" s="1138" t="s">
        <v>487</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489</v>
      </c>
      <c r="X130" s="1144"/>
      <c r="Y130" s="1144"/>
      <c r="Z130" s="1145"/>
      <c r="AA130" s="1028">
        <v>269088</v>
      </c>
      <c r="AB130" s="1029"/>
      <c r="AC130" s="1029"/>
      <c r="AD130" s="1029"/>
      <c r="AE130" s="1030"/>
      <c r="AF130" s="1031">
        <v>237358</v>
      </c>
      <c r="AG130" s="1029"/>
      <c r="AH130" s="1029"/>
      <c r="AI130" s="1029"/>
      <c r="AJ130" s="1030"/>
      <c r="AK130" s="1031">
        <v>217616</v>
      </c>
      <c r="AL130" s="1029"/>
      <c r="AM130" s="1029"/>
      <c r="AN130" s="1029"/>
      <c r="AO130" s="1030"/>
      <c r="AP130" s="1146"/>
      <c r="AQ130" s="1147"/>
      <c r="AR130" s="1147"/>
      <c r="AS130" s="1147"/>
      <c r="AT130" s="1148"/>
      <c r="AU130" s="264"/>
      <c r="AV130" s="264"/>
      <c r="AW130" s="264"/>
      <c r="AX130" s="1137" t="s">
        <v>490</v>
      </c>
      <c r="AY130" s="1020"/>
      <c r="AZ130" s="1020"/>
      <c r="BA130" s="1020"/>
      <c r="BB130" s="1020"/>
      <c r="BC130" s="1020"/>
      <c r="BD130" s="1020"/>
      <c r="BE130" s="1021"/>
      <c r="BF130" s="1174">
        <v>9.3000000000000007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491</v>
      </c>
      <c r="X131" s="1182"/>
      <c r="Y131" s="1182"/>
      <c r="Z131" s="1183"/>
      <c r="AA131" s="1075">
        <v>742466</v>
      </c>
      <c r="AB131" s="1054"/>
      <c r="AC131" s="1054"/>
      <c r="AD131" s="1054"/>
      <c r="AE131" s="1055"/>
      <c r="AF131" s="1053">
        <v>678690</v>
      </c>
      <c r="AG131" s="1054"/>
      <c r="AH131" s="1054"/>
      <c r="AI131" s="1054"/>
      <c r="AJ131" s="1055"/>
      <c r="AK131" s="1053">
        <v>609621</v>
      </c>
      <c r="AL131" s="1054"/>
      <c r="AM131" s="1054"/>
      <c r="AN131" s="1054"/>
      <c r="AO131" s="1055"/>
      <c r="AP131" s="1184"/>
      <c r="AQ131" s="1185"/>
      <c r="AR131" s="1185"/>
      <c r="AS131" s="1185"/>
      <c r="AT131" s="1186"/>
      <c r="AU131" s="264"/>
      <c r="AV131" s="264"/>
      <c r="AW131" s="264"/>
      <c r="AX131" s="1156" t="s">
        <v>492</v>
      </c>
      <c r="AY131" s="1108"/>
      <c r="AZ131" s="1108"/>
      <c r="BA131" s="1108"/>
      <c r="BB131" s="1108"/>
      <c r="BC131" s="1108"/>
      <c r="BD131" s="1108"/>
      <c r="BE131" s="1109"/>
      <c r="BF131" s="1157" t="s">
        <v>493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495</v>
      </c>
      <c r="W132" s="1167"/>
      <c r="X132" s="1167"/>
      <c r="Y132" s="1167"/>
      <c r="Z132" s="1168"/>
      <c r="AA132" s="1169">
        <v>9.4277717770000002</v>
      </c>
      <c r="AB132" s="1170"/>
      <c r="AC132" s="1170"/>
      <c r="AD132" s="1170"/>
      <c r="AE132" s="1171"/>
      <c r="AF132" s="1172">
        <v>8.2084604159999994</v>
      </c>
      <c r="AG132" s="1170"/>
      <c r="AH132" s="1170"/>
      <c r="AI132" s="1170"/>
      <c r="AJ132" s="1171"/>
      <c r="AK132" s="1172">
        <v>10.44796685</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496</v>
      </c>
      <c r="W133" s="1150"/>
      <c r="X133" s="1150"/>
      <c r="Y133" s="1150"/>
      <c r="Z133" s="1151"/>
      <c r="AA133" s="1152">
        <v>10</v>
      </c>
      <c r="AB133" s="1153"/>
      <c r="AC133" s="1153"/>
      <c r="AD133" s="1153"/>
      <c r="AE133" s="1154"/>
      <c r="AF133" s="1152">
        <v>9.4</v>
      </c>
      <c r="AG133" s="1153"/>
      <c r="AH133" s="1153"/>
      <c r="AI133" s="1153"/>
      <c r="AJ133" s="1154"/>
      <c r="AK133" s="1152">
        <v>9.3000000000000007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JGottXW7QN00ksMlobXuh9h7MKmQ+I6DZ0wkkukm2drlJn9hzFxW41pMTW7G41VqxzE17onh0DeWjvrBgafK5w==" saltValue="JRwXZ3lUR25f2amAxPmm+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25" orientation="landscape"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U15b/t9ViNUzk4ugK2fJq+SgV58qJZNCB+j9k87SYgfP74TU/aIhI4xp5jT5a+OsTSfbjbdUTKwPl9jdnGrdA==" saltValue="mN7g846aFeDrgGXYZ9SOLA==" spinCount="100000" sheet="1" objects="1" scenarios="1"/>
  <dataConsolidate/>
  <phoneticPr fontId="2"/>
  <printOptions horizontalCentered="1"/>
  <pageMargins left="0" right="0" top="0.39370078740157483" bottom="0.39370078740157483" header="0.19685039370078741" footer="0.19685039370078741"/>
  <pageSetup paperSize="8" scale="62"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UZV8erAC/UkzWRPw0ESc8tAyWYahKxcNvDEULUlOM7yvIwfgFp4MWVRS1u7tji9d/tKwi0BmGn9WuvUkw/CMQ==" saltValue="BDE0LimnH8/j1Ub/SdovPg==" spinCount="100000" sheet="1" objects="1" scenarios="1"/>
  <dataConsolidate/>
  <phoneticPr fontId="2"/>
  <printOptions horizontalCentered="1"/>
  <pageMargins left="0" right="0" top="0.39370078740157483" bottom="0.39370078740157483" header="0.19685039370078741" footer="0.19685039370078741"/>
  <pageSetup paperSize="8" scale="66"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500</v>
      </c>
      <c r="AP7" s="283"/>
      <c r="AQ7" s="284" t="s">
        <v>501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502</v>
      </c>
      <c r="AQ8" s="290" t="s">
        <v>503</v>
      </c>
      <c r="AR8" s="291" t="s">
        <v>504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505</v>
      </c>
      <c r="AL9" s="1193"/>
      <c r="AM9" s="1193"/>
      <c r="AN9" s="1194"/>
      <c r="AO9" s="292">
        <v>268238</v>
      </c>
      <c r="AP9" s="292">
        <v>641718</v>
      </c>
      <c r="AQ9" s="293">
        <v>216903</v>
      </c>
      <c r="AR9" s="294">
        <v>195.9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506</v>
      </c>
      <c r="AL10" s="1193"/>
      <c r="AM10" s="1193"/>
      <c r="AN10" s="1194"/>
      <c r="AO10" s="295">
        <v>31408</v>
      </c>
      <c r="AP10" s="295">
        <v>75139</v>
      </c>
      <c r="AQ10" s="296">
        <v>28917</v>
      </c>
      <c r="AR10" s="297">
        <v>159.80000000000001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507</v>
      </c>
      <c r="AL11" s="1193"/>
      <c r="AM11" s="1193"/>
      <c r="AN11" s="1194"/>
      <c r="AO11" s="295">
        <v>40495</v>
      </c>
      <c r="AP11" s="295">
        <v>96878</v>
      </c>
      <c r="AQ11" s="296">
        <v>25458</v>
      </c>
      <c r="AR11" s="297">
        <v>280.5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508</v>
      </c>
      <c r="AL12" s="1193"/>
      <c r="AM12" s="1193"/>
      <c r="AN12" s="1194"/>
      <c r="AO12" s="295" t="s">
        <v>509</v>
      </c>
      <c r="AP12" s="295" t="s">
        <v>509</v>
      </c>
      <c r="AQ12" s="296">
        <v>3963</v>
      </c>
      <c r="AR12" s="297" t="s">
        <v>509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510</v>
      </c>
      <c r="AL13" s="1193"/>
      <c r="AM13" s="1193"/>
      <c r="AN13" s="1194"/>
      <c r="AO13" s="295" t="s">
        <v>509</v>
      </c>
      <c r="AP13" s="295" t="s">
        <v>509</v>
      </c>
      <c r="AQ13" s="296" t="s">
        <v>509</v>
      </c>
      <c r="AR13" s="297" t="s">
        <v>509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511</v>
      </c>
      <c r="AL14" s="1193"/>
      <c r="AM14" s="1193"/>
      <c r="AN14" s="1194"/>
      <c r="AO14" s="295">
        <v>224</v>
      </c>
      <c r="AP14" s="295">
        <v>536</v>
      </c>
      <c r="AQ14" s="296">
        <v>8580</v>
      </c>
      <c r="AR14" s="297">
        <v>-93.8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512</v>
      </c>
      <c r="AL15" s="1193"/>
      <c r="AM15" s="1193"/>
      <c r="AN15" s="1194"/>
      <c r="AO15" s="295" t="s">
        <v>509</v>
      </c>
      <c r="AP15" s="295" t="s">
        <v>509</v>
      </c>
      <c r="AQ15" s="296">
        <v>5076</v>
      </c>
      <c r="AR15" s="297" t="s">
        <v>509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513</v>
      </c>
      <c r="AL16" s="1196"/>
      <c r="AM16" s="1196"/>
      <c r="AN16" s="1197"/>
      <c r="AO16" s="295">
        <v>-29611</v>
      </c>
      <c r="AP16" s="295">
        <v>-70840</v>
      </c>
      <c r="AQ16" s="296">
        <v>-20614</v>
      </c>
      <c r="AR16" s="297">
        <v>243.6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184</v>
      </c>
      <c r="AL17" s="1196"/>
      <c r="AM17" s="1196"/>
      <c r="AN17" s="1197"/>
      <c r="AO17" s="295">
        <v>310754</v>
      </c>
      <c r="AP17" s="295">
        <v>743431</v>
      </c>
      <c r="AQ17" s="296">
        <v>268284</v>
      </c>
      <c r="AR17" s="297">
        <v>177.1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518</v>
      </c>
      <c r="AL21" s="1188"/>
      <c r="AM21" s="1188"/>
      <c r="AN21" s="1189"/>
      <c r="AO21" s="307">
        <v>71.77</v>
      </c>
      <c r="AP21" s="308">
        <v>24.83</v>
      </c>
      <c r="AQ21" s="309">
        <v>46.94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519</v>
      </c>
      <c r="AL22" s="1188"/>
      <c r="AM22" s="1188"/>
      <c r="AN22" s="1189"/>
      <c r="AO22" s="312">
        <v>91.8</v>
      </c>
      <c r="AP22" s="313">
        <v>94</v>
      </c>
      <c r="AQ22" s="314">
        <v>-2.2000000000000002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521</v>
      </c>
      <c r="AO27" s="273"/>
      <c r="AP27" s="273"/>
      <c r="AQ27" s="273"/>
      <c r="AR27" s="273"/>
      <c r="AS27" s="273"/>
      <c r="AT27" s="273"/>
    </row>
    <row r="28" spans="1:46" ht="17.25" x14ac:dyDescent="0.1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500</v>
      </c>
      <c r="AP30" s="283"/>
      <c r="AQ30" s="284" t="s">
        <v>501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502</v>
      </c>
      <c r="AQ31" s="290" t="s">
        <v>503</v>
      </c>
      <c r="AR31" s="291" t="s">
        <v>504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524</v>
      </c>
      <c r="AL32" s="1204"/>
      <c r="AM32" s="1204"/>
      <c r="AN32" s="1205"/>
      <c r="AO32" s="322">
        <v>275663</v>
      </c>
      <c r="AP32" s="322">
        <v>659481</v>
      </c>
      <c r="AQ32" s="323">
        <v>153879</v>
      </c>
      <c r="AR32" s="324">
        <v>328.6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525</v>
      </c>
      <c r="AL33" s="1204"/>
      <c r="AM33" s="1204"/>
      <c r="AN33" s="1205"/>
      <c r="AO33" s="322" t="s">
        <v>509</v>
      </c>
      <c r="AP33" s="322" t="s">
        <v>509</v>
      </c>
      <c r="AQ33" s="323" t="s">
        <v>509</v>
      </c>
      <c r="AR33" s="324" t="s">
        <v>509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526</v>
      </c>
      <c r="AL34" s="1204"/>
      <c r="AM34" s="1204"/>
      <c r="AN34" s="1205"/>
      <c r="AO34" s="322" t="s">
        <v>509</v>
      </c>
      <c r="AP34" s="322" t="s">
        <v>509</v>
      </c>
      <c r="AQ34" s="323" t="s">
        <v>509</v>
      </c>
      <c r="AR34" s="324" t="s">
        <v>509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527</v>
      </c>
      <c r="AL35" s="1204"/>
      <c r="AM35" s="1204"/>
      <c r="AN35" s="1205"/>
      <c r="AO35" s="322">
        <v>13190</v>
      </c>
      <c r="AP35" s="322">
        <v>31555</v>
      </c>
      <c r="AQ35" s="323">
        <v>28293</v>
      </c>
      <c r="AR35" s="324">
        <v>11.5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528</v>
      </c>
      <c r="AL36" s="1204"/>
      <c r="AM36" s="1204"/>
      <c r="AN36" s="1205"/>
      <c r="AO36" s="322">
        <v>8861</v>
      </c>
      <c r="AP36" s="322">
        <v>21199</v>
      </c>
      <c r="AQ36" s="323">
        <v>5342</v>
      </c>
      <c r="AR36" s="324">
        <v>296.8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529</v>
      </c>
      <c r="AL37" s="1204"/>
      <c r="AM37" s="1204"/>
      <c r="AN37" s="1205"/>
      <c r="AO37" s="322" t="s">
        <v>509</v>
      </c>
      <c r="AP37" s="322" t="s">
        <v>509</v>
      </c>
      <c r="AQ37" s="323">
        <v>1875</v>
      </c>
      <c r="AR37" s="324" t="s">
        <v>509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530</v>
      </c>
      <c r="AL38" s="1207"/>
      <c r="AM38" s="1207"/>
      <c r="AN38" s="1208"/>
      <c r="AO38" s="325" t="s">
        <v>509</v>
      </c>
      <c r="AP38" s="325" t="s">
        <v>509</v>
      </c>
      <c r="AQ38" s="326">
        <v>54</v>
      </c>
      <c r="AR38" s="314" t="s">
        <v>509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531</v>
      </c>
      <c r="AL39" s="1207"/>
      <c r="AM39" s="1207"/>
      <c r="AN39" s="1208"/>
      <c r="AO39" s="322">
        <v>-16405</v>
      </c>
      <c r="AP39" s="322">
        <v>-39246</v>
      </c>
      <c r="AQ39" s="323">
        <v>-7130</v>
      </c>
      <c r="AR39" s="324">
        <v>450.4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532</v>
      </c>
      <c r="AL40" s="1204"/>
      <c r="AM40" s="1204"/>
      <c r="AN40" s="1205"/>
      <c r="AO40" s="322">
        <v>-217616</v>
      </c>
      <c r="AP40" s="322">
        <v>-520612</v>
      </c>
      <c r="AQ40" s="323">
        <v>-136382</v>
      </c>
      <c r="AR40" s="324">
        <v>281.7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297</v>
      </c>
      <c r="AL41" s="1210"/>
      <c r="AM41" s="1210"/>
      <c r="AN41" s="1211"/>
      <c r="AO41" s="322">
        <v>63693</v>
      </c>
      <c r="AP41" s="322">
        <v>152376</v>
      </c>
      <c r="AQ41" s="323">
        <v>45930</v>
      </c>
      <c r="AR41" s="324">
        <v>231.8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500</v>
      </c>
      <c r="AN49" s="1200" t="s">
        <v>536</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537</v>
      </c>
      <c r="AO50" s="339" t="s">
        <v>538</v>
      </c>
      <c r="AP50" s="340" t="s">
        <v>539</v>
      </c>
      <c r="AQ50" s="341" t="s">
        <v>540</v>
      </c>
      <c r="AR50" s="342" t="s">
        <v>541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404801</v>
      </c>
      <c r="AN51" s="344">
        <v>845096</v>
      </c>
      <c r="AO51" s="345">
        <v>21.7</v>
      </c>
      <c r="AP51" s="346">
        <v>316331</v>
      </c>
      <c r="AQ51" s="347">
        <v>38.6</v>
      </c>
      <c r="AR51" s="348">
        <v>-16.899999999999999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206382</v>
      </c>
      <c r="AN52" s="352">
        <v>430860</v>
      </c>
      <c r="AO52" s="353">
        <v>90</v>
      </c>
      <c r="AP52" s="354">
        <v>106387</v>
      </c>
      <c r="AQ52" s="355">
        <v>22.8</v>
      </c>
      <c r="AR52" s="356">
        <v>67.2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556190</v>
      </c>
      <c r="AN53" s="344">
        <v>1151532</v>
      </c>
      <c r="AO53" s="345">
        <v>36.299999999999997</v>
      </c>
      <c r="AP53" s="346">
        <v>333013</v>
      </c>
      <c r="AQ53" s="347">
        <v>5.3</v>
      </c>
      <c r="AR53" s="348">
        <v>31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258430</v>
      </c>
      <c r="AN54" s="352">
        <v>535052</v>
      </c>
      <c r="AO54" s="353">
        <v>24.2</v>
      </c>
      <c r="AP54" s="354">
        <v>126732</v>
      </c>
      <c r="AQ54" s="355">
        <v>19.100000000000001</v>
      </c>
      <c r="AR54" s="356">
        <v>5.0999999999999996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651876</v>
      </c>
      <c r="AN55" s="344">
        <v>1448613</v>
      </c>
      <c r="AO55" s="345">
        <v>25.8</v>
      </c>
      <c r="AP55" s="346">
        <v>280458</v>
      </c>
      <c r="AQ55" s="347">
        <v>-15.8</v>
      </c>
      <c r="AR55" s="348">
        <v>41.6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66030</v>
      </c>
      <c r="AN56" s="352">
        <v>146733</v>
      </c>
      <c r="AO56" s="353">
        <v>-72.599999999999994</v>
      </c>
      <c r="AP56" s="354">
        <v>127286</v>
      </c>
      <c r="AQ56" s="355">
        <v>0.4</v>
      </c>
      <c r="AR56" s="356">
        <v>-73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267625</v>
      </c>
      <c r="AN57" s="344">
        <v>620940</v>
      </c>
      <c r="AO57" s="345">
        <v>-57.1</v>
      </c>
      <c r="AP57" s="346">
        <v>310300</v>
      </c>
      <c r="AQ57" s="347">
        <v>10.6</v>
      </c>
      <c r="AR57" s="348">
        <v>-67.7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21403</v>
      </c>
      <c r="AN58" s="352">
        <v>49659</v>
      </c>
      <c r="AO58" s="353">
        <v>-66.2</v>
      </c>
      <c r="AP58" s="354">
        <v>157576</v>
      </c>
      <c r="AQ58" s="355">
        <v>23.8</v>
      </c>
      <c r="AR58" s="356">
        <v>-90</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362026</v>
      </c>
      <c r="AN59" s="344">
        <v>866091</v>
      </c>
      <c r="AO59" s="345">
        <v>39.5</v>
      </c>
      <c r="AP59" s="346">
        <v>317319</v>
      </c>
      <c r="AQ59" s="347">
        <v>2.2999999999999998</v>
      </c>
      <c r="AR59" s="348">
        <v>37.200000000000003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68607</v>
      </c>
      <c r="AN60" s="352">
        <v>164132</v>
      </c>
      <c r="AO60" s="353">
        <v>230.5</v>
      </c>
      <c r="AP60" s="354">
        <v>164214</v>
      </c>
      <c r="AQ60" s="355">
        <v>4.2</v>
      </c>
      <c r="AR60" s="356">
        <v>226.3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448504</v>
      </c>
      <c r="AN61" s="359">
        <v>986454</v>
      </c>
      <c r="AO61" s="360">
        <v>13.2</v>
      </c>
      <c r="AP61" s="361">
        <v>311484</v>
      </c>
      <c r="AQ61" s="362">
        <v>8.1999999999999993</v>
      </c>
      <c r="AR61" s="348">
        <v>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124170</v>
      </c>
      <c r="AN62" s="352">
        <v>265287</v>
      </c>
      <c r="AO62" s="353">
        <v>41.2</v>
      </c>
      <c r="AP62" s="354">
        <v>136439</v>
      </c>
      <c r="AQ62" s="355">
        <v>14.1</v>
      </c>
      <c r="AR62" s="356">
        <v>27.1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ZGy3Us0+UfI1lgwyihjDDZpZTp4pe8I2x2sIYnRs/LUQvsshkJeUL4vI9R7NYVCzUmibvWPTwypvVGyHnyRwGw==" saltValue="Wlq+aaJ1N2jf+BkvI6NI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8" scale="86"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5" zoomScaleNormal="9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Pxi2/f5NbEsf7FhLeiUfZjpP6kzPGqld/DvkLkso+xQ+lqYn8YCGTjGGoRttq+shlLc8Pw4v1LD5+qebbAq4w==" saltValue="R+zlINFfESkjGs1jEHlEMg==" spinCount="100000" sheet="1" objects="1" scenarios="1"/>
  <dataConsolidate/>
  <phoneticPr fontId="2"/>
  <printOptions horizontalCentered="1"/>
  <pageMargins left="0" right="0" top="0.39370078740157483" bottom="0.39370078740157483" header="0.19685039370078741" footer="0.19685039370078741"/>
  <pageSetup paperSize="8" scale="52"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kco3jpj6vbhMIRx1xanYuusrLFONu9JWh4rhaq9spMvaok2yMVceUjAtCFwxmBXNAmS7EpSQ9N0lLxtcjt7RA==" saltValue="fvr/rcZNPOFmEy2UwHdg3Q==" spinCount="100000" sheet="1" objects="1" scenarios="1"/>
  <dataConsolidate/>
  <phoneticPr fontId="2"/>
  <printOptions horizontalCentered="1"/>
  <pageMargins left="0" right="0" top="0.39370078740157483" bottom="0.39370078740157483" header="0.19685039370078741" footer="0.19685039370078741"/>
  <pageSetup paperSize="8" scale="52"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4" zoomScaleNormal="8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12" t="s">
        <v>3</v>
      </c>
      <c r="D47" s="1212"/>
      <c r="E47" s="1213"/>
      <c r="F47" s="11">
        <v>57.97</v>
      </c>
      <c r="G47" s="12">
        <v>69.31</v>
      </c>
      <c r="H47" s="12">
        <v>66.41</v>
      </c>
      <c r="I47" s="12">
        <v>73.33</v>
      </c>
      <c r="J47" s="13">
        <v>105.38</v>
      </c>
    </row>
    <row r="48" spans="2:10" ht="57.75" customHeight="1" x14ac:dyDescent="0.15">
      <c r="B48" s="14"/>
      <c r="C48" s="1214" t="s">
        <v>4</v>
      </c>
      <c r="D48" s="1214"/>
      <c r="E48" s="1215"/>
      <c r="F48" s="15">
        <v>18.100000000000001</v>
      </c>
      <c r="G48" s="16">
        <v>6.84</v>
      </c>
      <c r="H48" s="16">
        <v>24.23</v>
      </c>
      <c r="I48" s="16">
        <v>35.119999999999997</v>
      </c>
      <c r="J48" s="17">
        <v>6.91</v>
      </c>
    </row>
    <row r="49" spans="2:10" ht="57.75" customHeight="1" thickBot="1" x14ac:dyDescent="0.2">
      <c r="B49" s="18"/>
      <c r="C49" s="1216" t="s">
        <v>5</v>
      </c>
      <c r="D49" s="1216"/>
      <c r="E49" s="1217"/>
      <c r="F49" s="19">
        <v>7.07</v>
      </c>
      <c r="G49" s="20" t="s">
        <v>557</v>
      </c>
      <c r="H49" s="20">
        <v>17.690000000000001</v>
      </c>
      <c r="I49" s="20">
        <v>8.36</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MsjvO69/xpyk5lauVI5lHILg1upr6G1TZkaAvGm8DkpRxVUoRPuPChVOitLpEngP658C61FFvKedLRToBKq9Q==" saltValue="Zfrj7TowDX8OWicsnszPQ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2019-03-09T16:36:29Z</cp:lastPrinted>
  <dcterms:created xsi:type="dcterms:W3CDTF">2019-02-14T03:59:48Z</dcterms:created>
  <dcterms:modified xsi:type="dcterms:W3CDTF">2019-10-30T08:42:50Z</dcterms:modified>
  <cp:category/>
</cp:coreProperties>
</file>