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DD95BB-BE13-47A3-864F-558DB6D2F28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<sst xmlns="http://schemas.openxmlformats.org/spreadsheetml/2006/main" count="3324" uniqueCount="1060">
  <si>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</si>
  <si>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</si>
  <si>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</si>
  <si>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</si>
  <si>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</si>
  <si>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</si>
  <si>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</si>
  <si>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</si>
  <si>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</si>
  <si>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</si>
  <si>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</si>
  <si>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</si>
  <si>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</si>
  <si>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</si>
  <si>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</si>
  <si>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</si>
  <si>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</si>
  <si>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</si>
  <si>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</si>
  <si>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</si>
  <si>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</si>
  <si>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</si>
  <si>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</si>
  <si>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</si>
  <si>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</si>
  <si>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</si>
  <si>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</si>
  <si>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</si>
  <si>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</si>
  <si>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</si>
  <si>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</si>
  <si>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</si>
  <si>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</si>
  <si>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</si>
  <si>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</si>
  <si>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</si>
  <si>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</si>
  <si>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</si>
  <si>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</si>
  <si>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</si>
  <si>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</si>
  <si>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</si>
  <si>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</si>
  <si>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</si>
  <si>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</si>
  <si>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</si>
  <si>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</si>
  <si>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</si>
  <si>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</si>
  <si>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</si>
  <si>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</si>
  <si>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</si>
  <si>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</si>
  <si>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</si>
  <si>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</si>
  <si>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</si>
  <si>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</si>
  <si>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</si>
  <si>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</si>
  <si>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</si>
  <si>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</si>
  <si>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</si>
  <si>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</si>
  <si>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</si>
  <si>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</si>
  <si>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</si>
  <si>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</si>
  <si>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</si>
  <si>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</si>
  <si>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</si>
  <si>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</si>
  <si>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</si>
  <si>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</si>
  <si>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</si>
  <si>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</si>
  <si>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</si>
  <si>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</si>
  <si>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</si>
  <si>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</si>
  <si>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</si>
  <si>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</si>
  <si>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</si>
  <si>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</si>
  <si>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</si>
  <si>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</si>
  <si>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</si>
  <si>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</si>
  <si>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</si>
  <si>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</si>
  <si>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</si>
  <si>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</si>
  <si>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</si>
  <si>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</si>
  <si>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</si>
  <si>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</si>
  <si>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</si>
  <si>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</si>
  <si>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</si>
  <si>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</si>
  <si>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</si>
  <si>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</si>
  <si>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</si>
  <si>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</si>
  <si>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</si>
  <si>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</si>
  <si>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</si>
  <si>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</si>
  <si>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</si>
  <si>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</si>
  <si>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</si>
  <si>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</si>
  <si>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</si>
  <si>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</si>
  <si>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</si>
  <si>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</si>
  <si>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</si>
  <si>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</si>
  <si>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</si>
  <si>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</si>
  <si>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</si>
  <si>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</si>
  <si>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</si>
  <si>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</si>
  <si>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</si>
  <si>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</si>
  <si>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</si>
  <si>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</si>
  <si>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</si>
  <si>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</si>
  <si>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</si>
  <si>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</si>
  <si>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</si>
  <si>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</si>
  <si>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</si>
  <si>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</si>
  <si>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</si>
  <si>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</si>
  <si>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</si>
  <si>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</si>
  <si>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</si>
  <si>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</si>
  <si>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</si>
  <si>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</si>
  <si>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</si>
  <si>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</si>
  <si>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</si>
  <si>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</si>
  <si>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</si>
  <si>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</si>
  <si>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</si>
  <si>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</si>
  <si>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</si>
  <si>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</si>
  <si>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</si>
  <si>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</si>
  <si>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</si>
  <si>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</si>
  <si>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</si>
  <si>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</si>
  <si>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</si>
  <si>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</si>
  <si>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</si>
  <si>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</si>
  <si>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</si>
  <si>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</si>
  <si>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</si>
  <si>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</si>
  <si>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</si>
  <si>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</si>
  <si>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</si>
  <si>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</si>
  <si>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</si>
  <si>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</si>
  <si>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</si>
  <si>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</si>
  <si>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</si>
  <si>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</si>
  <si>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</si>
  <si>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</si>
  <si>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</si>
  <si>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</si>
  <si>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</si>
  <si>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</si>
  <si>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</si>
  <si>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</si>
  <si>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</si>
  <si>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</si>
  <si>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</si>
  <si>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</si>
  <si>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</si>
  <si>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</si>
  <si>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</si>
  <si>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</si>
  <si>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</si>
  <si>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</si>
  <si>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</si>
  <si>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</si>
  <si>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</si>
  <si>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</si>
  <si>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</si>
  <si>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</si>
  <si>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</si>
  <si>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</si>
  <si>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</si>
  <si>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</si>
  <si>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</si>
  <si>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</si>
  <si>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</si>
  <si>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</si>
  <si>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</si>
  <si>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</si>
  <si>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</si>
  <si>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</si>
  <si>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</si>
  <si>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</si>
  <si>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</si>
  <si>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</si>
  <si>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</si>
  <si>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</si>
  <si>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</si>
  <si>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</si>
  <si>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</si>
  <si>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</si>
  <si>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</si>
  <si>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</si>
  <si>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</si>
  <si>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</si>
  <si>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</si>
  <si>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</si>
  <si>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</si>
  <si>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</si>
  <si>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</si>
  <si>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</si>
  <si>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</si>
  <si>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</si>
  <si>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</si>
  <si>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</si>
  <si>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</si>
  <si>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</si>
  <si>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</si>
  <si>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</si>
  <si>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</si>
  <si>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</si>
  <si>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</si>
  <si>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</si>
  <si>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</si>
  <si>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</si>
  <si>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</si>
  <si>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</si>
  <si>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</si>
  <si>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</si>
  <si>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</si>
  <si>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</si>
  <si>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</si>
  <si>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</si>
  <si>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</si>
  <si>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</si>
  <si>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</si>
  <si>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</si>
  <si>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</si>
  <si>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</si>
  <si>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</si>
  <si>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</si>
  <si>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</si>
  <si>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</si>
  <si>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</si>
  <si>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</si>
  <si>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</si>
  <si>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</si>
  <si>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</si>
  <si>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</si>
  <si>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</si>
  <si>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</si>
  <si>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</si>
  <si>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</si>
  <si>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</si>
  <si>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</si>
  <si>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</si>
  <si>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</si>
  <si>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</si>
  <si>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</si>
  <si>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</si>
  <si>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</si>
  <si>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</si>
  <si>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</si>
  <si>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</si>
  <si>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</si>
  <si>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</si>
  <si>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</si>
  <si>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</si>
  <si>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</si>
  <si>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</si>
  <si>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</si>
  <si>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</si>
  <si>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</si>
  <si>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</si>
  <si>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</si>
  <si>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</si>
  <si>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</si>
  <si>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</si>
  <si>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</si>
  <si>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</si>
  <si>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</si>
  <si>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</si>
  <si>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</si>
  <si>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</si>
  <si>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</si>
  <si>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</si>
  <si>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</si>
  <si>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</si>
  <si>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</si>
  <si>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</si>
  <si>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</si>
  <si>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</si>
  <si>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</si>
  <si>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</si>
  <si>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</si>
  <si>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</si>
  <si>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</si>
  <si>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</si>
  <si>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</si>
  <si>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</si>
  <si>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</si>
  <si>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</si>
  <si>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</si>
  <si>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</si>
  <si>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</si>
  <si>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</si>
  <si>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</si>
  <si>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</si>
  <si>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</si>
  <si>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</si>
  <si>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</si>
  <si>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</si>
  <si>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</si>
  <si>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</si>
  <si>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</si>
  <si>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</si>
  <si>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</si>
  <si>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</si>
  <si>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</si>
  <si>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</si>
  <si>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</si>
  <si>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</si>
  <si>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</si>
  <si>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</si>
  <si>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</si>
  <si>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</si>
  <si>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</si>
  <si>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</si>
  <si>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</si>
  <si>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</si>
  <si>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</si>
  <si>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</si>
  <si>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</si>
  <si>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</si>
  <si>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</si>
  <si>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</si>
  <si>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</si>
  <si>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</si>
  <si>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</si>
  <si>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</si>
  <si>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</si>
  <si>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</si>
  <si>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</si>
  <si>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</si>
  <si>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</si>
  <si>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</si>
  <si>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</si>
  <si>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</si>
  <si>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</si>
  <si>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</si>
  <si>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</si>
  <si>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</si>
  <si>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</si>
  <si>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</si>
  <si>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</si>
  <si>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</si>
  <si>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</si>
  <si>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</si>
  <si>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</si>
  <si>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</si>
  <si>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</si>
  <si>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</si>
  <si>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</si>
  <si>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</si>
  <si>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</si>
  <si>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</si>
  <si>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</si>
  <si>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</si>
  <si>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</si>
  <si>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</si>
  <si>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</si>
  <si>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</si>
  <si>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</si>
  <si>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</si>
  <si>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</si>
  <si>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</si>
  <si>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</si>
  <si>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</si>
  <si>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</si>
  <si>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</si>
  <si>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</si>
  <si>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</si>
  <si>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</si>
  <si>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</si>
  <si>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</si>
  <si>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</si>
  <si>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</si>
  <si>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</si>
  <si>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</si>
  <si>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</si>
  <si>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</si>
  <si>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</si>
  <si>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</si>
  <si>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</si>
  <si>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</si>
  <si>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</si>
  <si>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</si>
  <si>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</si>
  <si>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</si>
  <si>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</si>
  <si>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</si>
  <si>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</si>
  <si>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</si>
  <si>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</si>
  <si>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</si>
  <si>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</si>
  <si>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</si>
  <si>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</si>
  <si>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</si>
  <si>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</si>
  <si>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</si>
  <si>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</si>
  <si>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</si>
  <si>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</si>
  <si>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</si>
  <si>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</si>
  <si>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</si>
  <si>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</si>
  <si>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</si>
  <si>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</si>
  <si>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</si>
  <si>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</si>
  <si>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</si>
  <si>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</si>
  <si>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</si>
  <si>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</si>
  <si>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</si>
  <si>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</si>
  <si>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</si>
  <si>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</si>
  <si>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</si>
  <si>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</si>
  <si>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</si>
  <si>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</si>
  <si>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</si>
  <si>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</si>
  <si>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</si>
  <si>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</si>
  <si>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</si>
  <si>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</si>
  <si>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</si>
  <si>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</si>
  <si>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</si>
  <si>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</si>
  <si>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</si>
  <si>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</si>
  <si>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</si>
  <si>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</si>
  <si>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</si>
  <si>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</si>
  <si>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</si>
  <si>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</si>
  <si>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</si>
  <si>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</si>
  <si>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</si>
  <si>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</si>
  <si>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</si>
  <si>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</si>
  <si>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</si>
  <si>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</si>
  <si>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</si>
  <si>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</si>
  <si>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</si>
  <si>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</si>
  <si>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</si>
  <si>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</si>
  <si>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</si>
  <si>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</si>
  <si>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</si>
  <si>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</si>
  <si>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</si>
  <si>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</si>
  <si>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</si>
  <si>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</si>
  <si>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</si>
  <si>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</si>
  <si>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</si>
  <si>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</si>
  <si>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</si>
  <si>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</si>
  <si>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</si>
  <si>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</si>
  <si>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</si>
  <si>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</si>
  <si>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</si>
  <si>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</si>
  <si>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</si>
  <si>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</si>
  <si>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</si>
  <si>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</si>
  <si>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</si>
  <si>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</si>
  <si>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</si>
  <si>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</si>
  <si>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</si>
  <si>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</si>
  <si>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</si>
  <si>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</si>
  <si>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</si>
  <si>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</si>
  <si>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</si>
  <si>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</si>
  <si>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</si>
  <si>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</si>
  <si>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</si>
  <si>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</si>
  <si>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</si>
  <si>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</si>
  <si>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</si>
  <si>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</si>
  <si>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</si>
  <si>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</si>
  <si>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</si>
  <si>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</si>
  <si>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</si>
  <si>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</si>
  <si>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</si>
  <si>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</si>
  <si>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</si>
  <si>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</si>
  <si>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</si>
  <si>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</si>
  <si>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</si>
  <si>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</si>
  <si>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</si>
  <si>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</si>
  <si>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</si>
  <si>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</si>
  <si>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</si>
  <si>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</si>
  <si>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</si>
  <si>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</si>
  <si>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</si>
  <si>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</si>
  <si>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</si>
  <si>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</si>
  <si>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</si>
  <si>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</si>
  <si>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</si>
  <si>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</si>
  <si>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</si>
  <si>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</si>
  <si>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</si>
  <si>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</si>
  <si>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</si>
  <si>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</si>
  <si>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</si>
  <si>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</si>
  <si>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</si>
  <si>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</si>
  <si>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</si>
  <si>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</si>
  <si>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</si>
  <si>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</si>
  <si>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</si>
  <si>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</si>
  <si>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</si>
  <si>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</si>
  <si>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</si>
  <si>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</si>
  <si>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</si>
  <si>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</si>
  <si>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</si>
  <si>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</si>
  <si>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</si>
  <si>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</si>
  <si>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</si>
  <si>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</si>
  <si>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</si>
  <si>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</si>
  <si>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</si>
  <si>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</si>
  <si>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</si>
  <si>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</si>
  <si>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</si>
  <si>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</si>
  <si>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</si>
  <si>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</si>
  <si>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</si>
  <si>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</si>
  <si>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</si>
  <si>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</si>
  <si>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</si>
  <si>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</si>
  <si>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</si>
  <si>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</si>
  <si>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</si>
  <si>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</si>
  <si>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</si>
  <si>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</si>
  <si>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</si>
  <si>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</si>
  <si>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</si>
  <si>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</si>
  <si>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</si>
  <si>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</si>
  <si>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</si>
  <si>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</si>
  <si>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</si>
  <si>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</si>
  <si>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</si>
  <si>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</si>
  <si>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</si>
  <si>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</si>
  <si>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</si>
  <si>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</si>
  <si>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</si>
  <si>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</si>
  <si>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</si>
  <si>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</si>
  <si>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</si>
  <si>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</si>
  <si>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</si>
  <si>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</si>
  <si>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</si>
  <si>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</si>
  <si>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</si>
  <si>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</si>
  <si>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</si>
  <si>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</si>
  <si>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</si>
  <si>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</si>
  <si>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</si>
  <si>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</si>
  <si>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</si>
  <si>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</si>
  <si>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</si>
  <si>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</si>
  <si>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</si>
  <si>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</si>
  <si>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</si>
  <si>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</si>
  <si>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</si>
  <si>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</si>
  <si>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</si>
  <si>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</si>
  <si>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</si>
  <si>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</si>
  <si>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</si>
  <si>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</si>
  <si>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</si>
  <si>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</si>
  <si>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</si>
  <si>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</si>
  <si>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</si>
  <si>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</si>
  <si>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</si>
  <si>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</si>
  <si>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</si>
  <si>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</si>
  <si>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</si>
  <si>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</si>
  <si>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</si>
  <si>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</si>
  <si>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</si>
  <si>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</si>
  <si>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</si>
  <si>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</si>
  <si>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</si>
  <si>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</si>
  <si>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</si>
  <si>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</si>
  <si>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</si>
  <si>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</si>
  <si>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</si>
  <si>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</si>
  <si>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</si>
  <si>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</si>
  <si>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</si>
  <si>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</si>
  <si>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</si>
  <si>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</si>
  <si>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</si>
  <si>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</si>
  <si>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</si>
  <si>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</si>
  <si>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</si>
  <si>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</si>
  <si>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</si>
  <si>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</si>
  <si>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</si>
  <si>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</si>
  <si>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</si>
  <si>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</si>
  <si>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</si>
  <si>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</si>
  <si>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</si>
  <si>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</si>
  <si>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</si>
  <si>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</si>
  <si>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</si>
  <si>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</si>
  <si>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</si>
  <si>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</si>
  <si>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</si>
  <si>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</si>
  <si>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</si>
  <si>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</si>
  <si>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</si>
  <si>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</si>
  <si>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</si>
  <si>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</si>
  <si>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</si>
  <si>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</si>
  <si>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</si>
  <si>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</si>
  <si>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</si>
  <si>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</si>
  <si>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</si>
  <si>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</si>
  <si>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</si>
  <si>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</si>
  <si>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</si>
  <si>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</si>
  <si>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</si>
  <si>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</si>
  <si>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</si>
  <si>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</si>
  <si>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</si>
  <si>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</si>
  <si>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</si>
  <si>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</si>
  <si>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</si>
  <si>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</si>
  <si>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</si>
  <si>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</si>
  <si>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</si>
  <si>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</si>
  <si>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</si>
  <si>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</si>
  <si>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</si>
  <si>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</si>
  <si>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</si>
  <si>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</si>
  <si>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</si>
  <si>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</si>
  <si>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</si>
  <si>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</si>
  <si>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</si>
  <si>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</si>
  <si>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</si>
  <si>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</si>
  <si>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</si>
  <si>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</si>
  <si>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</si>
  <si>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</si>
  <si>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</si>
  <si>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</si>
  <si>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</si>
  <si>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</si>
  <si>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</si>
  <si>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</si>
  <si>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</si>
  <si>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</si>
  <si>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</si>
  <si>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</si>
  <si>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</si>
  <si>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</si>
  <si>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</si>
  <si>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</si>
  <si>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</si>
  <si>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</si>
  <si>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</si>
  <si>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</si>
  <si>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</si>
  <si>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</si>
  <si>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</si>
  <si>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</si>
  <si>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</si>
  <si>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</si>
  <si>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</si>
  <si>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</si>
  <si>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</si>
  <si>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</si>
  <si>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</si>
  <si>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</si>
  <si>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</si>
  <si>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</si>
  <si>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</si>
  <si>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</si>
  <si>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</si>
  <si>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</si>
  <si>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</si>
  <si>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</si>
  <si>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</si>
  <si>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</si>
  <si>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</si>
  <si>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</si>
  <si>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</si>
  <si>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</si>
  <si>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</si>
  <si>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</si>
  <si>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</si>
  <si>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</si>
  <si>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</si>
  <si>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</si>
  <si>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</si>
  <si>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</si>
  <si>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</si>
  <si>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</si>
  <si>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</si>
  <si>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</si>
  <si>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</si>
  <si>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</si>
  <si>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</si>
  <si>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</si>
  <si>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</si>
  <si>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</si>
  <si>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</si>
  <si>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</si>
  <si>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</si>
  <si>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</si>
  <si>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</si>
  <si>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</si>
  <si>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</si>
  <si>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</si>
  <si>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</si>
  <si>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</si>
  <si>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</si>
  <si>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</si>
  <si>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</si>
  <si>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</si>
  <si>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</si>
  <si>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</si>
  <si>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</si>
  <si>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</si>
  <si>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</si>
  <si>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</si>
  <si>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</si>
  <si>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</si>
  <si>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</si>
  <si>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</si>
  <si>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</si>
  <si>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</si>
  <si>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</si>
  <si>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</si>
  <si>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</si>
  <si>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</si>
  <si>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</si>
  <si>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</si>
  <si>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</si>
  <si>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</si>
  <si>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</si>
  <si>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</si>
  <si>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</si>
  <si>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</si>
  <si>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</si>
  <si>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</si>
  <si>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</si>
  <si>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</si>
  <si>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</si>
  <si>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</si>
  <si>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</si>
  <si>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</si>
  <si>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</si>
  <si>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</si>
  <si>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</si>
  <si>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</si>
  <si>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</si>
  <si>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</si>
  <si>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</si>
  <si>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</si>
  <si>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</si>
  <si>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</si>
  <si>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</si>
  <si>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</si>
  <si>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</si>
  <si>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</si>
  <si>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</si>
  <si>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</si>
  <si>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</si>
  <si>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</si>
  <si>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</si>
  <si>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</si>
  <si>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</si>
  <si>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</si>
  <si>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</si>
  <si>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</si>
  <si>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</si>
  <si>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</si>
  <si>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</si>
  <si>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</si>
  <si>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</si>
  <si>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</si>
  <si>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</si>
  <si>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</si>
  <si>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</si>
  <si>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</si>
  <si>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</si>
  <si>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</si>
  <si>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</si>
  <si>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</si>
  <si>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</si>
  <si>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</si>
  <si>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</si>
  <si>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</si>
  <si>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</si>
  <si>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</si>
  <si>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</si>
  <si>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</si>
  <si>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</si>
  <si>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</si>
  <si>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</si>
  <si>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</si>
  <si>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</si>
  <si>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</si>
  <si>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</si>
  <si>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</si>
  <si>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</si>
  <si>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</si>
  <si>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</si>
  <si>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</si>
  <si>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</si>
  <si>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</si>
  <si>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</si>
  <si>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</si>
  <si>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</si>
  <si>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</si>
  <si>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</si>
  <si>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</si>
  <si>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</si>
  <si>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</si>
  <si>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</si>
  <si>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</si>
  <si>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</si>
  <si>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</si>
  <si>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</si>
  <si>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</si>
  <si>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</si>
  <si>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</si>
  <si>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</si>
  <si>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</si>
  <si>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</si>
  <si>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</si>
  <si>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</si>
  <si>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</si>
  <si>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</si>
  <si>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</si>
  <si>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</si>
  <si>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</si>
  <si>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</si>
  <si>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</si>
  <si>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</si>
  <si>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</si>
  <si>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</si>
  <si>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</si>
  <si>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</si>
  <si>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</si>
  <si>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</si>
  <si>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</si>
  <si>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</si>
  <si>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</si>
  <si>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</si>
  <si>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</si>
  <si>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</si>
  <si>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</si>
  <si>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</si>
  <si>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</si>
  <si>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</si>
  <si>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</si>
  <si>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</si>
  <si>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</si>
  <si>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</si>
  <si>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</si>
  <si>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</si>
  <si>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</si>
  <si>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</si>
  <si>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</si>
  <si>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</si>
  <si>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</si>
  <si>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</si>
  <si>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</si>
  <si>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</si>
  <si>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</si>
  <si>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</si>
  <si>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</si>
  <si>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</si>
  <si>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</si>
  <si>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</si>
  <si>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</si>
  <si>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</si>
  <si>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</si>
  <si>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</si>
  <si>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</si>
  <si>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</si>
  <si>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</si>
  <si>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</si>
  <si>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</si>
  <si>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</si>
  <si>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</si>
  <si>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</si>
  <si>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</si>
  <si>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</si>
  <si>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</si>
  <si>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</si>
  <si>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</si>
  <si>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</si>
  <si>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</si>
  <si>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</si>
  <si>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</si>
  <si>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</si>
  <si>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</si>
  <si>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</si>
  <si>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</si>
  <si>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</si>
  <si>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</si>
  <si>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</si>
  <si>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</si>
  <si>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</si>
  <si>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</si>
  <si>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</si>
  <si>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</si>
  <si>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</si>
  <si>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</si>
  <si>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</si>
  <si>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社会医療法人松本快生会西奈良中央病院</t>
    <phoneticPr fontId="3"/>
  </si>
  <si>
    <t>〒631-0022 奈良市鶴舞西町１－１５</t>
    <phoneticPr fontId="3"/>
  </si>
  <si>
    <t>〇</t>
  </si>
  <si>
    <t>医療法人</t>
  </si>
  <si>
    <t>複数の診療科で活用</t>
  </si>
  <si>
    <t>外科</t>
  </si>
  <si>
    <t>泌尿器科</t>
  </si>
  <si>
    <t>内科</t>
  </si>
  <si>
    <t>急性期一般入院料１</t>
  </si>
  <si>
    <t>ＤＰＣ標準病院群</t>
  </si>
  <si>
    <t>有</t>
  </si>
  <si>
    <t>看護必要度Ⅰ</t>
    <phoneticPr fontId="3"/>
  </si>
  <si>
    <t>３階北病棟</t>
  </si>
  <si>
    <t>急性期機能</t>
  </si>
  <si>
    <t>整形外科</t>
  </si>
  <si>
    <t>４階南病棟</t>
  </si>
  <si>
    <t>精神科</t>
  </si>
  <si>
    <t>緩和ケア病棟入院料１</t>
  </si>
  <si>
    <t>-</t>
    <phoneticPr fontId="3"/>
  </si>
  <si>
    <t>緩和ケア病棟</t>
  </si>
  <si>
    <t>回復期機能</t>
  </si>
  <si>
    <t>地域包括ケア病棟入院料１</t>
  </si>
  <si>
    <t>４階北病棟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</si>
</sst>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9&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1052</v>
      </c>
      <c r="N89" s="262" t="s">
        <v>1056</v>
      </c>
      <c r="O89" s="262" t="s">
        <v>1059</v>
      </c>
    </row>
    <row r="90" spans="1:22" s="21" customFormat="1">
      <c r="A90" s="243"/>
      <c r="B90" s="1"/>
      <c r="C90" s="3"/>
      <c r="D90" s="3"/>
      <c r="E90" s="3"/>
      <c r="F90" s="3"/>
      <c r="G90" s="3"/>
      <c r="H90" s="287"/>
      <c r="I90" s="67" t="s">
        <v>36</v>
      </c>
      <c r="J90" s="68"/>
      <c r="K90" s="69"/>
      <c r="L90" s="262" t="s">
        <v>1050</v>
      </c>
      <c r="M90" s="262" t="s">
        <v>1050</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166</v>
      </c>
      <c r="K99" s="237" t="str">
        <f>IF(OR(COUNTIF(L99:O99,"未確認")&gt;0,COUNTIF(L99:O99,"~*")&gt;0),"※","")</f>
        <v/>
      </c>
      <c r="L99" s="258">
        <v>46</v>
      </c>
      <c r="M99" s="258">
        <v>48</v>
      </c>
      <c r="N99" s="258">
        <v>24</v>
      </c>
      <c r="O99" s="258">
        <v>48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163</v>
      </c>
      <c r="K101" s="237" t="str">
        <f>IF(OR(COUNTIF(L101:O101,"未確認")&gt;0,COUNTIF(L101:O101,"~*")&gt;0),"※","")</f>
        <v/>
      </c>
      <c r="L101" s="258">
        <v>46</v>
      </c>
      <c r="M101" s="258">
        <v>48</v>
      </c>
      <c r="N101" s="258">
        <v>21</v>
      </c>
      <c r="O101" s="258">
        <v>48</v>
      </c>
    </row>
    <row r="102" spans="1:22" s="83" customFormat="1" ht="34.5" customHeight="1">
      <c r="A102" s="244" t="s">
        <v>610</v>
      </c>
      <c r="B102" s="84"/>
      <c r="C102" s="377"/>
      <c r="D102" s="379"/>
      <c r="E102" s="317" t="s">
        <v>612</v>
      </c>
      <c r="F102" s="318"/>
      <c r="G102" s="318"/>
      <c r="H102" s="319"/>
      <c r="I102" s="420"/>
      <c r="J102" s="256">
        <f t="shared" si="0"/>
        <v>166</v>
      </c>
      <c r="K102" s="237" t="str">
        <f t="shared" ref="K102:K111" si="1">IF(OR(COUNTIF(L101:O101,"未確認")&gt;0,COUNTIF(L101:O101,"~*")&gt;0),"※","")</f>
        <v/>
      </c>
      <c r="L102" s="258">
        <v>46</v>
      </c>
      <c r="M102" s="258">
        <v>48</v>
      </c>
      <c r="N102" s="258">
        <v>24</v>
      </c>
      <c r="O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1044</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1053</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533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1054</v>
      </c>
      <c r="O131" s="98" t="s">
        <v>1058</v>
      </c>
    </row>
    <row r="132" spans="1:22" s="83" customFormat="1" ht="34.5" customHeight="1">
      <c r="A132" s="244" t="s">
        <v>621</v>
      </c>
      <c r="B132" s="84"/>
      <c r="C132" s="295"/>
      <c r="D132" s="297"/>
      <c r="E132" s="320" t="s">
        <v>58</v>
      </c>
      <c r="F132" s="321"/>
      <c r="G132" s="321"/>
      <c r="H132" s="322"/>
      <c r="I132" s="389"/>
      <c r="J132" s="101"/>
      <c r="K132" s="102"/>
      <c r="L132" s="82">
        <v>46</v>
      </c>
      <c r="M132" s="82">
        <v>48</v>
      </c>
      <c r="N132" s="82">
        <v>24</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276</v>
      </c>
      <c r="K145" s="264" t="str">
        <f t="shared" ref="K145:K176" si="3">IF(OR(COUNTIF(L145:O145,"未確認")&gt;0,COUNTIF(L145:O145,"~*")&gt;0),"※","")</f>
        <v/>
      </c>
      <c r="L145" s="117">
        <v>126</v>
      </c>
      <c r="M145" s="117">
        <v>150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102</v>
      </c>
      <c r="K200" s="264" t="str">
        <f t="shared" si="5"/>
        <v/>
      </c>
      <c r="L200" s="117">
        <v>0</v>
      </c>
      <c r="M200" s="117">
        <v>0</v>
      </c>
      <c r="N200" s="117">
        <v>0</v>
      </c>
      <c r="O200" s="117">
        <v>102</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36</v>
      </c>
      <c r="K210" s="264" t="str">
        <f t="shared" si="7"/>
        <v/>
      </c>
      <c r="L210" s="117">
        <v>0</v>
      </c>
      <c r="M210" s="117">
        <v>0</v>
      </c>
      <c r="N210" s="117">
        <v>36</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104</v>
      </c>
      <c r="K269" s="81" t="str">
        <f t="shared" si="8"/>
        <v/>
      </c>
      <c r="L269" s="147">
        <v>30</v>
      </c>
      <c r="M269" s="147">
        <v>34</v>
      </c>
      <c r="N269" s="147">
        <v>19</v>
      </c>
      <c r="O269" s="147">
        <v>21</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0.8</v>
      </c>
      <c r="M270" s="148">
        <v>2.2000000000000002</v>
      </c>
      <c r="N270" s="148">
        <v>0</v>
      </c>
      <c r="O270" s="148">
        <v>3.4</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0.9</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4</v>
      </c>
      <c r="M273" s="147">
        <v>6</v>
      </c>
      <c r="N273" s="147">
        <v>5</v>
      </c>
      <c r="O273" s="147">
        <v>8</v>
      </c>
    </row>
    <row r="274" spans="1:15" s="83" customFormat="1" ht="34.5" customHeight="1">
      <c r="A274" s="249" t="s">
        <v>727</v>
      </c>
      <c r="B274" s="120"/>
      <c r="C274" s="372"/>
      <c r="D274" s="372"/>
      <c r="E274" s="372"/>
      <c r="F274" s="372"/>
      <c r="G274" s="371" t="s">
        <v>148</v>
      </c>
      <c r="H274" s="371"/>
      <c r="I274" s="404"/>
      <c r="J274" s="266">
        <f t="shared" si="9"/>
        <v>1.6</v>
      </c>
      <c r="K274" s="81" t="str">
        <f t="shared" si="8"/>
        <v/>
      </c>
      <c r="L274" s="148">
        <v>0.6</v>
      </c>
      <c r="M274" s="148">
        <v>0</v>
      </c>
      <c r="N274" s="148">
        <v>0</v>
      </c>
      <c r="O274" s="148">
        <v>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3</v>
      </c>
      <c r="M298" s="148">
        <v>9.8000000000000007</v>
      </c>
      <c r="N298" s="148">
        <v>5.5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2.9</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1059</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3596</v>
      </c>
      <c r="K392" s="81" t="str">
        <f t="shared" ref="K392:K397" si="12">IF(OR(COUNTIF(L392:O392,"未確認")&gt;0,COUNTIF(L392:O392,"~*")&gt;0),"※","")</f>
        <v/>
      </c>
      <c r="L392" s="147">
        <v>1163</v>
      </c>
      <c r="M392" s="147">
        <v>1557</v>
      </c>
      <c r="N392" s="147">
        <v>201</v>
      </c>
      <c r="O392" s="147">
        <v>675</v>
      </c>
    </row>
    <row r="393" spans="1:22" s="83" customFormat="1" ht="34.5" customHeight="1">
      <c r="A393" s="249" t="s">
        <v>773</v>
      </c>
      <c r="B393" s="84"/>
      <c r="C393" s="370"/>
      <c r="D393" s="380"/>
      <c r="E393" s="320" t="s">
        <v>224</v>
      </c>
      <c r="F393" s="321"/>
      <c r="G393" s="321"/>
      <c r="H393" s="322"/>
      <c r="I393" s="343"/>
      <c r="J393" s="140">
        <f t="shared" si="11"/>
        <v>2122</v>
      </c>
      <c r="K393" s="81" t="str">
        <f t="shared" si="12"/>
        <v/>
      </c>
      <c r="L393" s="147">
        <v>440</v>
      </c>
      <c r="M393" s="147">
        <v>1012</v>
      </c>
      <c r="N393" s="147">
        <v>195</v>
      </c>
      <c r="O393" s="147">
        <v>475</v>
      </c>
    </row>
    <row r="394" spans="1:22" s="83" customFormat="1" ht="34.5" customHeight="1">
      <c r="A394" s="250" t="s">
        <v>774</v>
      </c>
      <c r="B394" s="84"/>
      <c r="C394" s="370"/>
      <c r="D394" s="381"/>
      <c r="E394" s="320" t="s">
        <v>225</v>
      </c>
      <c r="F394" s="321"/>
      <c r="G394" s="321"/>
      <c r="H394" s="322"/>
      <c r="I394" s="343"/>
      <c r="J394" s="140">
        <f t="shared" si="11"/>
        <v>579</v>
      </c>
      <c r="K394" s="81" t="str">
        <f t="shared" si="12"/>
        <v/>
      </c>
      <c r="L394" s="147">
        <v>282</v>
      </c>
      <c r="M394" s="147">
        <v>228</v>
      </c>
      <c r="N394" s="147">
        <v>3</v>
      </c>
      <c r="O394" s="147">
        <v>66</v>
      </c>
    </row>
    <row r="395" spans="1:22" s="83" customFormat="1" ht="34.5" customHeight="1">
      <c r="A395" s="250" t="s">
        <v>775</v>
      </c>
      <c r="B395" s="84"/>
      <c r="C395" s="370"/>
      <c r="D395" s="382"/>
      <c r="E395" s="320" t="s">
        <v>226</v>
      </c>
      <c r="F395" s="321"/>
      <c r="G395" s="321"/>
      <c r="H395" s="322"/>
      <c r="I395" s="343"/>
      <c r="J395" s="140">
        <f t="shared" si="11"/>
        <v>895</v>
      </c>
      <c r="K395" s="81" t="str">
        <f t="shared" si="12"/>
        <v/>
      </c>
      <c r="L395" s="147">
        <v>441</v>
      </c>
      <c r="M395" s="147">
        <v>317</v>
      </c>
      <c r="N395" s="147">
        <v>3</v>
      </c>
      <c r="O395" s="147">
        <v>134</v>
      </c>
    </row>
    <row r="396" spans="1:22" s="83" customFormat="1" ht="34.5" customHeight="1">
      <c r="A396" s="250" t="s">
        <v>776</v>
      </c>
      <c r="B396" s="1"/>
      <c r="C396" s="370"/>
      <c r="D396" s="320" t="s">
        <v>227</v>
      </c>
      <c r="E396" s="321"/>
      <c r="F396" s="321"/>
      <c r="G396" s="321"/>
      <c r="H396" s="322"/>
      <c r="I396" s="343"/>
      <c r="J396" s="140">
        <f t="shared" si="11"/>
        <v>50644</v>
      </c>
      <c r="K396" s="81" t="str">
        <f t="shared" si="12"/>
        <v/>
      </c>
      <c r="L396" s="147">
        <v>14249</v>
      </c>
      <c r="M396" s="147">
        <v>14441</v>
      </c>
      <c r="N396" s="147">
        <v>6671</v>
      </c>
      <c r="O396" s="147">
        <v>15283</v>
      </c>
    </row>
    <row r="397" spans="1:22" s="83" customFormat="1" ht="34.5" customHeight="1">
      <c r="A397" s="250" t="s">
        <v>777</v>
      </c>
      <c r="B397" s="119"/>
      <c r="C397" s="370"/>
      <c r="D397" s="320" t="s">
        <v>228</v>
      </c>
      <c r="E397" s="321"/>
      <c r="F397" s="321"/>
      <c r="G397" s="321"/>
      <c r="H397" s="322"/>
      <c r="I397" s="344"/>
      <c r="J397" s="140">
        <f t="shared" si="11"/>
        <v>3757</v>
      </c>
      <c r="K397" s="81" t="str">
        <f t="shared" si="12"/>
        <v/>
      </c>
      <c r="L397" s="147">
        <v>1229</v>
      </c>
      <c r="M397" s="147">
        <v>1552</v>
      </c>
      <c r="N397" s="147">
        <v>236</v>
      </c>
      <c r="O397" s="147">
        <v>740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3596</v>
      </c>
      <c r="K405" s="81" t="str">
        <f t="shared" ref="K405:K422" si="14">IF(OR(COUNTIF(L405:O405,"未確認")&gt;0,COUNTIF(L405:O405,"~*")&gt;0),"※","")</f>
        <v/>
      </c>
      <c r="L405" s="147">
        <v>1163</v>
      </c>
      <c r="M405" s="147">
        <v>1557</v>
      </c>
      <c r="N405" s="147">
        <v>201</v>
      </c>
      <c r="O405" s="147">
        <v>675</v>
      </c>
    </row>
    <row r="406" spans="1:22" s="83" customFormat="1" ht="34.5" customHeight="1">
      <c r="A406" s="251" t="s">
        <v>779</v>
      </c>
      <c r="B406" s="119"/>
      <c r="C406" s="369"/>
      <c r="D406" s="375" t="s">
        <v>233</v>
      </c>
      <c r="E406" s="377" t="s">
        <v>234</v>
      </c>
      <c r="F406" s="378"/>
      <c r="G406" s="378"/>
      <c r="H406" s="379"/>
      <c r="I406" s="361"/>
      <c r="J406" s="140">
        <f t="shared" si="13"/>
        <v>541</v>
      </c>
      <c r="K406" s="81" t="str">
        <f t="shared" si="14"/>
        <v/>
      </c>
      <c r="L406" s="147">
        <v>63</v>
      </c>
      <c r="M406" s="147">
        <v>32</v>
      </c>
      <c r="N406" s="147">
        <v>63</v>
      </c>
      <c r="O406" s="147">
        <v>383</v>
      </c>
    </row>
    <row r="407" spans="1:22" s="83" customFormat="1" ht="34.5" customHeight="1">
      <c r="A407" s="251" t="s">
        <v>780</v>
      </c>
      <c r="B407" s="119"/>
      <c r="C407" s="369"/>
      <c r="D407" s="369"/>
      <c r="E407" s="320" t="s">
        <v>235</v>
      </c>
      <c r="F407" s="321"/>
      <c r="G407" s="321"/>
      <c r="H407" s="322"/>
      <c r="I407" s="361"/>
      <c r="J407" s="140">
        <f t="shared" si="13"/>
        <v>2707</v>
      </c>
      <c r="K407" s="81" t="str">
        <f t="shared" si="14"/>
        <v/>
      </c>
      <c r="L407" s="147">
        <v>943</v>
      </c>
      <c r="M407" s="147">
        <v>1484</v>
      </c>
      <c r="N407" s="147">
        <v>59</v>
      </c>
      <c r="O407" s="147">
        <v>221</v>
      </c>
    </row>
    <row r="408" spans="1:22" s="83" customFormat="1" ht="34.5" customHeight="1">
      <c r="A408" s="251" t="s">
        <v>781</v>
      </c>
      <c r="B408" s="119"/>
      <c r="C408" s="369"/>
      <c r="D408" s="369"/>
      <c r="E408" s="320" t="s">
        <v>236</v>
      </c>
      <c r="F408" s="321"/>
      <c r="G408" s="321"/>
      <c r="H408" s="322"/>
      <c r="I408" s="361"/>
      <c r="J408" s="140">
        <f t="shared" si="13"/>
        <v>173</v>
      </c>
      <c r="K408" s="81" t="str">
        <f t="shared" si="14"/>
        <v/>
      </c>
      <c r="L408" s="147">
        <v>43</v>
      </c>
      <c r="M408" s="147">
        <v>10</v>
      </c>
      <c r="N408" s="147">
        <v>72</v>
      </c>
      <c r="O408" s="147">
        <v>48</v>
      </c>
    </row>
    <row r="409" spans="1:22" s="83" customFormat="1" ht="34.5" customHeight="1">
      <c r="A409" s="251" t="s">
        <v>782</v>
      </c>
      <c r="B409" s="119"/>
      <c r="C409" s="369"/>
      <c r="D409" s="369"/>
      <c r="E409" s="317" t="s">
        <v>989</v>
      </c>
      <c r="F409" s="318"/>
      <c r="G409" s="318"/>
      <c r="H409" s="319"/>
      <c r="I409" s="361"/>
      <c r="J409" s="140">
        <f t="shared" si="13"/>
        <v>175</v>
      </c>
      <c r="K409" s="81" t="str">
        <f t="shared" si="14"/>
        <v/>
      </c>
      <c r="L409" s="147">
        <v>114</v>
      </c>
      <c r="M409" s="147">
        <v>31</v>
      </c>
      <c r="N409" s="147">
        <v>7</v>
      </c>
      <c r="O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3757</v>
      </c>
      <c r="K413" s="81" t="str">
        <f t="shared" si="14"/>
        <v/>
      </c>
      <c r="L413" s="147">
        <v>1229</v>
      </c>
      <c r="M413" s="147">
        <v>1552</v>
      </c>
      <c r="N413" s="147">
        <v>236</v>
      </c>
      <c r="O413" s="147">
        <v>740</v>
      </c>
    </row>
    <row r="414" spans="1:22" s="83" customFormat="1" ht="34.5" customHeight="1">
      <c r="A414" s="251" t="s">
        <v>787</v>
      </c>
      <c r="B414" s="119"/>
      <c r="C414" s="369"/>
      <c r="D414" s="375" t="s">
        <v>240</v>
      </c>
      <c r="E414" s="377" t="s">
        <v>241</v>
      </c>
      <c r="F414" s="378"/>
      <c r="G414" s="378"/>
      <c r="H414" s="379"/>
      <c r="I414" s="361"/>
      <c r="J414" s="140">
        <f t="shared" si="13"/>
        <v>560</v>
      </c>
      <c r="K414" s="81" t="str">
        <f t="shared" si="14"/>
        <v/>
      </c>
      <c r="L414" s="147">
        <v>218</v>
      </c>
      <c r="M414" s="147">
        <v>298</v>
      </c>
      <c r="N414" s="147">
        <v>19</v>
      </c>
      <c r="O414" s="147">
        <v>25</v>
      </c>
    </row>
    <row r="415" spans="1:22" s="83" customFormat="1" ht="34.5" customHeight="1">
      <c r="A415" s="251" t="s">
        <v>788</v>
      </c>
      <c r="B415" s="119"/>
      <c r="C415" s="369"/>
      <c r="D415" s="369"/>
      <c r="E415" s="320" t="s">
        <v>242</v>
      </c>
      <c r="F415" s="321"/>
      <c r="G415" s="321"/>
      <c r="H415" s="322"/>
      <c r="I415" s="361"/>
      <c r="J415" s="140">
        <f t="shared" si="13"/>
        <v>2462</v>
      </c>
      <c r="K415" s="81" t="str">
        <f t="shared" si="14"/>
        <v/>
      </c>
      <c r="L415" s="147">
        <v>846</v>
      </c>
      <c r="M415" s="147">
        <v>1113</v>
      </c>
      <c r="N415" s="147">
        <v>19</v>
      </c>
      <c r="O415" s="147">
        <v>484</v>
      </c>
    </row>
    <row r="416" spans="1:22" s="83" customFormat="1" ht="34.5" customHeight="1">
      <c r="A416" s="251" t="s">
        <v>789</v>
      </c>
      <c r="B416" s="119"/>
      <c r="C416" s="369"/>
      <c r="D416" s="369"/>
      <c r="E416" s="320" t="s">
        <v>243</v>
      </c>
      <c r="F416" s="321"/>
      <c r="G416" s="321"/>
      <c r="H416" s="322"/>
      <c r="I416" s="361"/>
      <c r="J416" s="140">
        <f t="shared" si="13"/>
        <v>234</v>
      </c>
      <c r="K416" s="81" t="str">
        <f t="shared" si="14"/>
        <v/>
      </c>
      <c r="L416" s="147">
        <v>61</v>
      </c>
      <c r="M416" s="147">
        <v>81</v>
      </c>
      <c r="N416" s="147">
        <v>14</v>
      </c>
      <c r="O416" s="147">
        <v>78</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13</v>
      </c>
      <c r="M417" s="147">
        <v>11</v>
      </c>
      <c r="N417" s="147">
        <v>3</v>
      </c>
      <c r="O417" s="147">
        <v>58</v>
      </c>
    </row>
    <row r="418" spans="1:22" s="83" customFormat="1" ht="34.5" customHeight="1">
      <c r="A418" s="251" t="s">
        <v>791</v>
      </c>
      <c r="B418" s="119"/>
      <c r="C418" s="369"/>
      <c r="D418" s="369"/>
      <c r="E418" s="320" t="s">
        <v>245</v>
      </c>
      <c r="F418" s="321"/>
      <c r="G418" s="321"/>
      <c r="H418" s="322"/>
      <c r="I418" s="361"/>
      <c r="J418" s="140">
        <f t="shared" si="13"/>
        <v>107</v>
      </c>
      <c r="K418" s="81" t="str">
        <f t="shared" si="14"/>
        <v/>
      </c>
      <c r="L418" s="147">
        <v>27</v>
      </c>
      <c r="M418" s="147">
        <v>11</v>
      </c>
      <c r="N418" s="147">
        <v>0</v>
      </c>
      <c r="O418" s="147">
        <v>69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10</v>
      </c>
      <c r="M420" s="147">
        <v>22</v>
      </c>
      <c r="N420" s="147">
        <v>0</v>
      </c>
      <c r="O420" s="147">
        <v>0</v>
      </c>
    </row>
    <row r="421" spans="1:22" s="83" customFormat="1" ht="34.5" customHeight="1">
      <c r="A421" s="251" t="s">
        <v>794</v>
      </c>
      <c r="B421" s="119"/>
      <c r="C421" s="369"/>
      <c r="D421" s="369"/>
      <c r="E421" s="320" t="s">
        <v>247</v>
      </c>
      <c r="F421" s="321"/>
      <c r="G421" s="321"/>
      <c r="H421" s="322"/>
      <c r="I421" s="361"/>
      <c r="J421" s="140">
        <f t="shared" si="13"/>
        <v>277</v>
      </c>
      <c r="K421" s="81" t="str">
        <f t="shared" si="14"/>
        <v/>
      </c>
      <c r="L421" s="147">
        <v>54</v>
      </c>
      <c r="M421" s="147">
        <v>16</v>
      </c>
      <c r="N421" s="147">
        <v>181</v>
      </c>
      <c r="O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3197</v>
      </c>
      <c r="K430" s="193" t="str">
        <f>IF(OR(COUNTIF(L430:O430,"未確認")&gt;0,COUNTIF(L430:O430,"~*")&gt;0),"※","")</f>
        <v/>
      </c>
      <c r="L430" s="147">
        <v>1011</v>
      </c>
      <c r="M430" s="147">
        <v>1254</v>
      </c>
      <c r="N430" s="147">
        <v>217</v>
      </c>
      <c r="O430" s="147">
        <v>715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43</v>
      </c>
      <c r="K431" s="193" t="str">
        <f>IF(OR(COUNTIF(L431:O431,"未確認")&gt;0,COUNTIF(L431:O431,"~*")&gt;0),"※","")</f>
        <v/>
      </c>
      <c r="L431" s="147">
        <v>0</v>
      </c>
      <c r="M431" s="147">
        <v>23</v>
      </c>
      <c r="N431" s="147">
        <v>10</v>
      </c>
      <c r="O431" s="147">
        <v>10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0</v>
      </c>
      <c r="M432" s="147">
        <v>0</v>
      </c>
      <c r="N432" s="147">
        <v>9</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1052</v>
      </c>
      <c r="K433" s="193" t="str">
        <f>IF(OR(COUNTIF(L433:O433,"未確認")&gt;0,COUNTIF(L433:O433,"~*")&gt;0),"※","")</f>
        <v/>
      </c>
      <c r="L433" s="147">
        <v>333</v>
      </c>
      <c r="M433" s="147">
        <v>339</v>
      </c>
      <c r="N433" s="147">
        <v>181</v>
      </c>
      <c r="O433" s="147">
        <v>199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2091</v>
      </c>
      <c r="K434" s="193" t="str">
        <f>IF(OR(COUNTIF(L434:O434,"未確認")&gt;0,COUNTIF(L434:O434,"~*")&gt;0),"※","")</f>
        <v/>
      </c>
      <c r="L434" s="147">
        <v>678</v>
      </c>
      <c r="M434" s="147">
        <v>892</v>
      </c>
      <c r="N434" s="147">
        <v>17</v>
      </c>
      <c r="O434" s="147">
        <v>504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44</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30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30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29</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104</v>
      </c>
      <c r="K468" s="201" t="str">
        <f t="shared" ref="K468:K475" si="16">IF(OR(COUNTIF(L468:O468,"未確認")&gt;0,COUNTIF(L468:O468,"*")&gt;0),"※","")</f>
        <v>※</v>
      </c>
      <c r="L468" s="117">
        <v>35</v>
      </c>
      <c r="M468" s="117">
        <v>69</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64</v>
      </c>
      <c r="K470" s="201" t="str">
        <f t="shared" si="16"/>
        <v/>
      </c>
      <c r="L470" s="117">
        <v>0</v>
      </c>
      <c r="M470" s="117">
        <v>64</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IF(OR(COUNTIF(L477:O477,"未確認")&gt;0,COUNTIF(L477:O477,"*")&gt;0),"※","")</f>
        <v>※</v>
      </c>
      <c r="L477" s="117">
        <v>23</v>
      </c>
      <c r="M477" s="117">
        <v>14</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13</v>
      </c>
      <c r="M478" s="117">
        <v>0</v>
      </c>
      <c r="N478" s="117">
        <v>0</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69</v>
      </c>
      <c r="K481" s="201" t="str">
        <f t="shared" si="18"/>
        <v/>
      </c>
      <c r="L481" s="117">
        <v>15</v>
      </c>
      <c r="M481" s="117">
        <v>54</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61</v>
      </c>
      <c r="K483" s="201" t="str">
        <f t="shared" si="18"/>
        <v/>
      </c>
      <c r="L483" s="117">
        <v>0</v>
      </c>
      <c r="M483" s="117">
        <v>61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31</v>
      </c>
      <c r="K505" s="201" t="str">
        <f t="shared" si="21"/>
        <v/>
      </c>
      <c r="L505" s="117">
        <v>15</v>
      </c>
      <c r="M505" s="117">
        <v>16</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69</v>
      </c>
      <c r="K534" s="201" t="str">
        <f t="shared" si="23"/>
        <v/>
      </c>
      <c r="L534" s="117">
        <v>26</v>
      </c>
      <c r="M534" s="117">
        <v>17</v>
      </c>
      <c r="N534" s="117">
        <v>0</v>
      </c>
      <c r="O534" s="117">
        <v>26</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1059</v>
      </c>
    </row>
    <row r="544" spans="1:22" s="1" customFormat="1" ht="20.25" customHeight="1">
      <c r="A544" s="243"/>
      <c r="C544" s="62"/>
      <c r="D544" s="3"/>
      <c r="E544" s="3"/>
      <c r="F544" s="3"/>
      <c r="G544" s="3"/>
      <c r="H544" s="287"/>
      <c r="I544" s="67" t="s">
        <v>36</v>
      </c>
      <c r="J544" s="68"/>
      <c r="K544" s="186"/>
      <c r="L544" s="70" t="s">
        <v>1050</v>
      </c>
      <c r="M544" s="70" t="s">
        <v>1050</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46.5</v>
      </c>
      <c r="M560" s="211">
        <v>49.4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24.3</v>
      </c>
      <c r="M561" s="211">
        <v>21.4</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20.399999999999999</v>
      </c>
      <c r="M562" s="211">
        <v>18.399999999999999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7.5</v>
      </c>
      <c r="M563" s="211">
        <v>3.4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5.2</v>
      </c>
      <c r="M564" s="211">
        <v>18.5</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31.9</v>
      </c>
      <c r="M565" s="211">
        <v>23.8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41</v>
      </c>
      <c r="M566" s="211">
        <v>45.1</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26.5</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10.7</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1.7</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1059</v>
      </c>
    </row>
    <row r="589" spans="1:22" s="1" customFormat="1" ht="20.25" customHeight="1">
      <c r="A589" s="243"/>
      <c r="C589" s="62"/>
      <c r="D589" s="3"/>
      <c r="E589" s="3"/>
      <c r="F589" s="3"/>
      <c r="G589" s="3"/>
      <c r="H589" s="287"/>
      <c r="I589" s="67" t="s">
        <v>36</v>
      </c>
      <c r="J589" s="68"/>
      <c r="K589" s="186"/>
      <c r="L589" s="70" t="s">
        <v>1050</v>
      </c>
      <c r="M589" s="70" t="s">
        <v>1050</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51</v>
      </c>
      <c r="K593" s="201" t="str">
        <f>IF(OR(COUNTIF(L593:O593,"未確認")&gt;0,COUNTIF(L593:O593,"*")&gt;0),"※","")</f>
        <v/>
      </c>
      <c r="L593" s="117">
        <v>26</v>
      </c>
      <c r="M593" s="117">
        <v>25</v>
      </c>
      <c r="N593" s="117">
        <v>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v>0</v>
      </c>
      <c r="O594" s="117">
        <v>0</v>
      </c>
    </row>
    <row r="595" spans="1:15" s="115" customFormat="1" ht="35.15" customHeight="1">
      <c r="A595" s="251" t="s">
        <v>895</v>
      </c>
      <c r="B595" s="84"/>
      <c r="C595" s="323" t="s">
        <v>994</v>
      </c>
      <c r="D595" s="324"/>
      <c r="E595" s="324"/>
      <c r="F595" s="324"/>
      <c r="G595" s="324"/>
      <c r="H595" s="325"/>
      <c r="I595" s="340" t="s">
        <v>397</v>
      </c>
      <c r="J595" s="140">
        <v>962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80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3204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456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953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67</v>
      </c>
      <c r="K613" s="201" t="str">
        <f t="shared" ref="K613:K623" si="29">IF(OR(COUNTIF(L613:O613,"未確認")&gt;0,COUNTIF(L613:O613,"*")&gt;0),"※","")</f>
        <v>※</v>
      </c>
      <c r="L613" s="117">
        <v>20</v>
      </c>
      <c r="M613" s="117">
        <v>14</v>
      </c>
      <c r="N613" s="117" t="s">
        <v>541</v>
      </c>
      <c r="O613" s="117">
        <v>33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88</v>
      </c>
      <c r="K618" s="201" t="str">
        <f t="shared" si="29"/>
        <v/>
      </c>
      <c r="L618" s="117">
        <v>0</v>
      </c>
      <c r="M618" s="117">
        <v>0</v>
      </c>
      <c r="N618" s="117">
        <v>0</v>
      </c>
      <c r="O618" s="117">
        <v>88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t="s">
        <v>541</v>
      </c>
      <c r="M621" s="117">
        <v>10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19</v>
      </c>
      <c r="K622" s="201" t="str">
        <f t="shared" si="29"/>
        <v>※</v>
      </c>
      <c r="L622" s="117" t="s">
        <v>541</v>
      </c>
      <c r="M622" s="117">
        <v>19</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28</v>
      </c>
      <c r="K632" s="201" t="str">
        <f t="shared" si="31"/>
        <v/>
      </c>
      <c r="L632" s="117">
        <v>14</v>
      </c>
      <c r="M632" s="117">
        <v>14</v>
      </c>
      <c r="N632" s="117">
        <v>0</v>
      </c>
      <c r="O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v>
      </c>
      <c r="L633" s="117">
        <v>22</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v>10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119</v>
      </c>
      <c r="K646" s="201" t="str">
        <f t="shared" ref="K646:K660" si="33">IF(OR(COUNTIF(L646:O646,"未確認")&gt;0,COUNTIF(L646:O646,"*")&gt;0),"※","")</f>
        <v/>
      </c>
      <c r="L646" s="117">
        <v>46</v>
      </c>
      <c r="M646" s="117">
        <v>73</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v>10</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23</v>
      </c>
      <c r="K649" s="201" t="str">
        <f t="shared" si="33"/>
        <v>※</v>
      </c>
      <c r="L649" s="117">
        <v>23</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t="s">
        <v>541</v>
      </c>
      <c r="M650" s="117">
        <v>59</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v>12</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100</v>
      </c>
      <c r="K655" s="201" t="str">
        <f t="shared" si="33"/>
        <v/>
      </c>
      <c r="L655" s="117">
        <v>35</v>
      </c>
      <c r="M655" s="117">
        <v>65</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89</v>
      </c>
      <c r="K657" s="201" t="str">
        <f t="shared" si="33"/>
        <v/>
      </c>
      <c r="L657" s="117">
        <v>33</v>
      </c>
      <c r="M657" s="117">
        <v>56</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
      </c>
      <c r="L658" s="117">
        <v>14</v>
      </c>
      <c r="M658" s="117">
        <v>10</v>
      </c>
      <c r="N658" s="117">
        <v>0</v>
      </c>
      <c r="O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2D8EA3-03A6-4B82-B0A5-9B3F673410F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2019-12-23T00:58:24Z</dcterms:modified>
</cp:coreProperties>
</file>