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E6354E3-0F88-4286-97E6-7B75C274A59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<sst xmlns="http://schemas.openxmlformats.org/spreadsheetml/2006/main" count="3792" uniqueCount="1055">
  <si>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</si>
  <si>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</si>
  <si>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</si>
  <si>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</si>
  <si>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</si>
  <si>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</si>
  <si>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</si>
  <si>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</si>
  <si>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</si>
  <si>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</si>
  <si>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</si>
  <si>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</si>
  <si>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</si>
  <si>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</si>
  <si>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</si>
  <si>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</si>
  <si>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</si>
  <si>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</si>
  <si>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</si>
  <si>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</si>
  <si>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</si>
  <si>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</si>
  <si>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</si>
  <si>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</si>
  <si>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</si>
  <si>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</si>
  <si>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</si>
  <si>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</si>
  <si>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</si>
  <si>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</si>
  <si>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</si>
  <si>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</si>
  <si>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</si>
  <si>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</si>
  <si>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</si>
  <si>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</si>
  <si>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</si>
  <si>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</si>
  <si>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</si>
  <si>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</si>
  <si>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</si>
  <si>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</si>
  <si>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</si>
  <si>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</si>
  <si>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</si>
  <si>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</si>
  <si>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</si>
  <si>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</si>
  <si>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</si>
  <si>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</si>
  <si>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</si>
  <si>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</si>
  <si>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</si>
  <si>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</si>
  <si>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</si>
  <si>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</si>
  <si>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</si>
  <si>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</si>
  <si>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</si>
  <si>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</si>
  <si>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</si>
  <si>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</si>
  <si>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</si>
  <si>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</si>
  <si>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</si>
  <si>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</si>
  <si>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</si>
  <si>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</si>
  <si>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</si>
  <si>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</si>
  <si>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</si>
  <si>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</si>
  <si>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</si>
  <si>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</si>
  <si>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</si>
  <si>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</si>
  <si>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</si>
  <si>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</si>
  <si>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</si>
  <si>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</si>
  <si>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</si>
  <si>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</si>
  <si>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</si>
  <si>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</si>
  <si>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</si>
  <si>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</si>
  <si>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</si>
  <si>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</si>
  <si>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</si>
  <si>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</si>
  <si>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</si>
  <si>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</si>
  <si>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</si>
  <si>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</si>
  <si>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</si>
  <si>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</si>
  <si>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</si>
  <si>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</si>
  <si>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</si>
  <si>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</si>
  <si>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</si>
  <si>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</si>
  <si>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</si>
  <si>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</si>
  <si>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</si>
  <si>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</si>
  <si>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</si>
  <si>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</si>
  <si>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</si>
  <si>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</si>
  <si>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</si>
  <si>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</si>
  <si>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</si>
  <si>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</si>
  <si>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</si>
  <si>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</si>
  <si>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</si>
  <si>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</si>
  <si>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</si>
  <si>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</si>
  <si>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</si>
  <si>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</si>
  <si>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</si>
  <si>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</si>
  <si>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</si>
  <si>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</si>
  <si>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</si>
  <si>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</si>
  <si>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</si>
  <si>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</si>
  <si>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</si>
  <si>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</si>
  <si>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</si>
  <si>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</si>
  <si>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</si>
  <si>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</si>
  <si>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</si>
  <si>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</si>
  <si>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</si>
  <si>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</si>
  <si>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</si>
  <si>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</si>
  <si>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</si>
  <si>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</si>
  <si>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</si>
  <si>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</si>
  <si>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</si>
  <si>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</si>
  <si>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</si>
  <si>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</si>
  <si>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</si>
  <si>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</si>
  <si>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</si>
  <si>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</si>
  <si>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</si>
  <si>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</si>
  <si>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</si>
  <si>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</si>
  <si>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</si>
  <si>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</si>
  <si>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</si>
  <si>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</si>
  <si>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</si>
  <si>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</si>
  <si>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</si>
  <si>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</si>
  <si>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</si>
  <si>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</si>
  <si>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</si>
  <si>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</si>
  <si>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</si>
  <si>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</si>
  <si>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</si>
  <si>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</si>
  <si>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</si>
  <si>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</si>
  <si>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</si>
  <si>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</si>
  <si>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</si>
  <si>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</si>
  <si>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</si>
  <si>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</si>
  <si>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</si>
  <si>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</si>
  <si>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</si>
  <si>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</si>
  <si>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</si>
  <si>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</si>
  <si>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</si>
  <si>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</si>
  <si>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</si>
  <si>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</si>
  <si>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</si>
  <si>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</si>
  <si>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</si>
  <si>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</si>
  <si>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</si>
  <si>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</si>
  <si>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</si>
  <si>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</si>
  <si>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</si>
  <si>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</si>
  <si>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</si>
  <si>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</si>
  <si>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</si>
  <si>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</si>
  <si>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</si>
  <si>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</si>
  <si>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</si>
  <si>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</si>
  <si>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</si>
  <si>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</si>
  <si>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</si>
  <si>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</si>
  <si>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</si>
  <si>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</si>
  <si>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</si>
  <si>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</si>
  <si>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</si>
  <si>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</si>
  <si>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</si>
  <si>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</si>
  <si>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</si>
  <si>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</si>
  <si>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</si>
  <si>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</si>
  <si>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</si>
  <si>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</si>
  <si>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</si>
  <si>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</si>
  <si>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</si>
  <si>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</si>
  <si>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</si>
  <si>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</si>
  <si>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</si>
  <si>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</si>
  <si>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</si>
  <si>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</si>
  <si>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</si>
  <si>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</si>
  <si>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</si>
  <si>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</si>
  <si>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</si>
  <si>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</si>
  <si>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</si>
  <si>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</si>
  <si>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</si>
  <si>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</si>
  <si>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</si>
  <si>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</si>
  <si>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</si>
  <si>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</si>
  <si>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</si>
  <si>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</si>
  <si>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</si>
  <si>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</si>
  <si>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</si>
  <si>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</si>
  <si>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</si>
  <si>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</si>
  <si>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</si>
  <si>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</si>
  <si>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</si>
  <si>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</si>
  <si>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</si>
  <si>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</si>
  <si>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</si>
  <si>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</si>
  <si>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</si>
  <si>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</si>
  <si>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</si>
  <si>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</si>
  <si>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</si>
  <si>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</si>
  <si>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</si>
  <si>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</si>
  <si>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</si>
  <si>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</si>
  <si>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</si>
  <si>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</si>
  <si>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</si>
  <si>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</si>
  <si>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</si>
  <si>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</si>
  <si>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</si>
  <si>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</si>
  <si>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</si>
  <si>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</si>
  <si>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</si>
  <si>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</si>
  <si>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</si>
  <si>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</si>
  <si>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</si>
  <si>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</si>
  <si>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</si>
  <si>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</si>
  <si>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</si>
  <si>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</si>
  <si>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</si>
  <si>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</si>
  <si>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</si>
  <si>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</si>
  <si>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</si>
  <si>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</si>
  <si>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</si>
  <si>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</si>
  <si>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</si>
  <si>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</si>
  <si>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</si>
  <si>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</si>
  <si>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</si>
  <si>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</si>
  <si>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</si>
  <si>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</si>
  <si>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</si>
  <si>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</si>
  <si>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</si>
  <si>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</si>
  <si>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</si>
  <si>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</si>
  <si>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</si>
  <si>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</si>
  <si>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</si>
  <si>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</si>
  <si>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</si>
  <si>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</si>
  <si>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</si>
  <si>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</si>
  <si>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</si>
  <si>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</si>
  <si>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</si>
  <si>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</si>
  <si>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</si>
  <si>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</si>
  <si>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</si>
  <si>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</si>
  <si>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</si>
  <si>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</si>
  <si>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</si>
  <si>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</si>
  <si>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</si>
  <si>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</si>
  <si>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</si>
  <si>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</si>
  <si>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</si>
  <si>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</si>
  <si>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</si>
  <si>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</si>
  <si>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</si>
  <si>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</si>
  <si>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</si>
  <si>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</si>
  <si>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</si>
  <si>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</si>
  <si>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</si>
  <si>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</si>
  <si>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</si>
  <si>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</si>
  <si>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</si>
  <si>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</si>
  <si>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</si>
  <si>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</si>
  <si>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</si>
  <si>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</si>
  <si>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</si>
  <si>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</si>
  <si>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</si>
  <si>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</si>
  <si>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</si>
  <si>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</si>
  <si>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</si>
  <si>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</si>
  <si>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</si>
  <si>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</si>
  <si>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</si>
  <si>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</si>
  <si>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</si>
  <si>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</si>
  <si>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</si>
  <si>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</si>
  <si>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</si>
  <si>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</si>
  <si>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</si>
  <si>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</si>
  <si>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</si>
  <si>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</si>
  <si>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</si>
  <si>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</si>
  <si>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</si>
  <si>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</si>
  <si>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</si>
  <si>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</si>
  <si>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</si>
  <si>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</si>
  <si>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</si>
  <si>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</si>
  <si>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</si>
  <si>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</si>
  <si>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</si>
  <si>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</si>
  <si>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</si>
  <si>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</si>
  <si>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</si>
  <si>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</si>
  <si>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</si>
  <si>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</si>
  <si>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</si>
  <si>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</si>
  <si>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</si>
  <si>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</si>
  <si>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</si>
  <si>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</si>
  <si>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</si>
  <si>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</si>
  <si>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</si>
  <si>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</si>
  <si>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</si>
  <si>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</si>
  <si>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</si>
  <si>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</si>
  <si>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</si>
  <si>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</si>
  <si>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</si>
  <si>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</si>
  <si>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</si>
  <si>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</si>
  <si>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</si>
  <si>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</si>
  <si>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</si>
  <si>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</si>
  <si>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</si>
  <si>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</si>
  <si>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</si>
  <si>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</si>
  <si>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</si>
  <si>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</si>
  <si>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</si>
  <si>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</si>
  <si>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</si>
  <si>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</si>
  <si>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</si>
  <si>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</si>
  <si>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</si>
  <si>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</si>
  <si>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</si>
  <si>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</si>
  <si>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</si>
  <si>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</si>
  <si>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</si>
  <si>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</si>
  <si>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</si>
  <si>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</si>
  <si>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</si>
  <si>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</si>
  <si>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</si>
  <si>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</si>
  <si>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</si>
  <si>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</si>
  <si>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</si>
  <si>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</si>
  <si>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</si>
  <si>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</si>
  <si>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</si>
  <si>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</si>
  <si>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</si>
  <si>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</si>
  <si>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</si>
  <si>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</si>
  <si>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</si>
  <si>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</si>
  <si>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</si>
  <si>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</si>
  <si>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</si>
  <si>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</si>
  <si>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</si>
  <si>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</si>
  <si>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</si>
  <si>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</si>
  <si>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</si>
  <si>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</si>
  <si>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</si>
  <si>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</si>
  <si>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</si>
  <si>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</si>
  <si>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</si>
  <si>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</si>
  <si>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</si>
  <si>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</si>
  <si>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</si>
  <si>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</si>
  <si>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</si>
  <si>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</si>
  <si>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</si>
  <si>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</si>
  <si>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</si>
  <si>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</si>
  <si>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</si>
  <si>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</si>
  <si>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</si>
  <si>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</si>
  <si>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</si>
  <si>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</si>
  <si>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</si>
  <si>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</si>
  <si>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</si>
  <si>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</si>
  <si>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</si>
  <si>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</si>
  <si>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</si>
  <si>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</si>
  <si>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</si>
  <si>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</si>
  <si>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</si>
  <si>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</si>
  <si>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</si>
  <si>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</si>
  <si>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</si>
  <si>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</si>
  <si>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</si>
  <si>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</si>
  <si>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</si>
  <si>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</si>
  <si>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</si>
  <si>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</si>
  <si>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</si>
  <si>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</si>
  <si>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</si>
  <si>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</si>
  <si>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</si>
  <si>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</si>
  <si>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</si>
  <si>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</si>
  <si>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</si>
  <si>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</si>
  <si>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</si>
  <si>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</si>
  <si>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</si>
  <si>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</si>
  <si>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</si>
  <si>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</si>
  <si>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</si>
  <si>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</si>
  <si>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</si>
  <si>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</si>
  <si>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</si>
  <si>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</si>
  <si>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</si>
  <si>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</si>
  <si>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</si>
  <si>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</si>
  <si>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</si>
  <si>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</si>
  <si>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</si>
  <si>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</si>
  <si>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</si>
  <si>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</si>
  <si>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</si>
  <si>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</si>
  <si>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</si>
  <si>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</si>
  <si>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</si>
  <si>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</si>
  <si>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</si>
  <si>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</si>
  <si>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</si>
  <si>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</si>
  <si>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</si>
  <si>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</si>
  <si>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</si>
  <si>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</si>
  <si>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</si>
  <si>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</si>
  <si>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</si>
  <si>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</si>
  <si>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</si>
  <si>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</si>
  <si>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</si>
  <si>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</si>
  <si>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</si>
  <si>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</si>
  <si>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</si>
  <si>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</si>
  <si>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</si>
  <si>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</si>
  <si>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</si>
  <si>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</si>
  <si>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</si>
  <si>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</si>
  <si>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</si>
  <si>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</si>
  <si>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</si>
  <si>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</si>
  <si>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</si>
  <si>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</si>
  <si>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</si>
  <si>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</si>
  <si>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</si>
  <si>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</si>
  <si>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</si>
  <si>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</si>
  <si>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</si>
  <si>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</si>
  <si>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</si>
  <si>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</si>
  <si>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</si>
  <si>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</si>
  <si>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</si>
  <si>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</si>
  <si>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</si>
  <si>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</si>
  <si>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</si>
  <si>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</si>
  <si>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</si>
  <si>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</si>
  <si>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</si>
  <si>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</si>
  <si>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</si>
  <si>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</si>
  <si>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</si>
  <si>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</si>
  <si>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</si>
  <si>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</si>
  <si>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</si>
  <si>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</si>
  <si>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</si>
  <si>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</si>
  <si>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</si>
  <si>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</si>
  <si>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</si>
  <si>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</si>
  <si>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</si>
  <si>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</si>
  <si>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</si>
  <si>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</si>
  <si>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</si>
  <si>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</si>
  <si>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</si>
  <si>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</si>
  <si>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</si>
  <si>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</si>
  <si>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</si>
  <si>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</si>
  <si>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</si>
  <si>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</si>
  <si>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</si>
  <si>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</si>
  <si>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</si>
  <si>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</si>
  <si>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</si>
  <si>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</si>
  <si>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</si>
  <si>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</si>
  <si>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</si>
  <si>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</si>
  <si>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</si>
  <si>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</si>
  <si>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</si>
  <si>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</si>
  <si>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</si>
  <si>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</si>
  <si>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</si>
  <si>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</si>
  <si>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</si>
  <si>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</si>
  <si>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</si>
  <si>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</si>
  <si>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</si>
  <si>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</si>
  <si>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</si>
  <si>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</si>
  <si>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</si>
  <si>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</si>
  <si>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</si>
  <si>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</si>
  <si>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</si>
  <si>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</si>
  <si>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</si>
  <si>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</si>
  <si>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</si>
  <si>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</si>
  <si>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</si>
  <si>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</si>
  <si>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</si>
  <si>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</si>
  <si>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</si>
  <si>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</si>
  <si>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</si>
  <si>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</si>
  <si>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</si>
  <si>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</si>
  <si>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</si>
  <si>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</si>
  <si>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</si>
  <si>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</si>
  <si>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</si>
  <si>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</si>
  <si>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</si>
  <si>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</si>
  <si>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</si>
  <si>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</si>
  <si>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</si>
  <si>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</si>
  <si>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</si>
  <si>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</si>
  <si>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</si>
  <si>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</si>
  <si>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</si>
  <si>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</si>
  <si>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</si>
  <si>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</si>
  <si>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</si>
  <si>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</si>
  <si>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</si>
  <si>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</si>
  <si>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</si>
  <si>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</si>
  <si>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</si>
  <si>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</si>
  <si>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</si>
  <si>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</si>
  <si>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</si>
  <si>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</si>
  <si>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</si>
  <si>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</si>
  <si>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</si>
  <si>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</si>
  <si>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</si>
  <si>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</si>
  <si>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</si>
  <si>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</si>
  <si>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</si>
  <si>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</si>
  <si>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</si>
  <si>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</si>
  <si>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</si>
  <si>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</si>
  <si>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</si>
  <si>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</si>
  <si>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</si>
  <si>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</si>
  <si>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</si>
  <si>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</si>
  <si>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</si>
  <si>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</si>
  <si>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</si>
  <si>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</si>
  <si>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</si>
  <si>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</si>
  <si>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</si>
  <si>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</si>
  <si>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</si>
  <si>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</si>
  <si>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</si>
  <si>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</si>
  <si>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</si>
  <si>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</si>
  <si>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</si>
  <si>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</si>
  <si>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</si>
  <si>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</si>
  <si>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</si>
  <si>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</si>
  <si>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</si>
  <si>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</si>
  <si>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</si>
  <si>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</si>
  <si>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</si>
  <si>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</si>
  <si>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</si>
  <si>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</si>
  <si>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</si>
  <si>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</si>
  <si>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</si>
  <si>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</si>
  <si>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</si>
  <si>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</si>
  <si>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</si>
  <si>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</si>
  <si>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</si>
  <si>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</si>
  <si>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</si>
  <si>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</si>
  <si>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</si>
  <si>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</si>
  <si>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</si>
  <si>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</si>
  <si>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</si>
  <si>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</si>
  <si>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</si>
  <si>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</si>
  <si>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</si>
  <si>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</si>
  <si>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</si>
  <si>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</si>
  <si>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</si>
  <si>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</si>
  <si>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</si>
  <si>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</si>
  <si>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</si>
  <si>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</si>
  <si>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</si>
  <si>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</si>
  <si>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</si>
  <si>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</si>
  <si>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</si>
  <si>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</si>
  <si>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</si>
  <si>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</si>
  <si>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</si>
  <si>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</si>
  <si>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</si>
  <si>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</si>
  <si>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</si>
  <si>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</si>
  <si>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</si>
  <si>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</si>
  <si>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</si>
  <si>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</si>
  <si>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</si>
  <si>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</si>
  <si>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</si>
  <si>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</si>
  <si>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</si>
  <si>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</si>
  <si>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</si>
  <si>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</si>
  <si>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</si>
  <si>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</si>
  <si>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</si>
  <si>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</si>
  <si>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</si>
  <si>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</si>
  <si>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</si>
  <si>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</si>
  <si>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</si>
  <si>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</si>
  <si>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</si>
  <si>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</si>
  <si>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</si>
  <si>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</si>
  <si>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</si>
  <si>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</si>
  <si>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</si>
  <si>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</si>
  <si>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</si>
  <si>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</si>
  <si>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</si>
  <si>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</si>
  <si>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</si>
  <si>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</si>
  <si>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</si>
  <si>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</si>
  <si>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</si>
  <si>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</si>
  <si>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</si>
  <si>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</si>
  <si>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</si>
  <si>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</si>
  <si>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</si>
  <si>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</si>
  <si>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</si>
  <si>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</si>
  <si>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</si>
  <si>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</si>
  <si>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</si>
  <si>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</si>
  <si>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</si>
  <si>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</si>
  <si>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</si>
  <si>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</si>
  <si>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</si>
  <si>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</si>
  <si>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</si>
  <si>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</si>
  <si>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</si>
  <si>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</si>
  <si>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</si>
  <si>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</si>
  <si>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</si>
  <si>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</si>
  <si>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</si>
  <si>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</si>
  <si>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</si>
  <si>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</si>
  <si>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</si>
  <si>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</si>
  <si>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</si>
  <si>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</si>
  <si>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</si>
  <si>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</si>
  <si>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</si>
  <si>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</si>
  <si>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</si>
  <si>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</si>
  <si>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</si>
  <si>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</si>
  <si>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</si>
  <si>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</si>
  <si>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</si>
  <si>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</si>
  <si>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</si>
  <si>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</si>
  <si>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</si>
  <si>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</si>
  <si>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</si>
  <si>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</si>
  <si>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</si>
  <si>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</si>
  <si>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</si>
  <si>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</si>
  <si>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</si>
  <si>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</si>
  <si>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</si>
  <si>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</si>
  <si>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</si>
  <si>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</si>
  <si>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</si>
  <si>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</si>
  <si>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</si>
  <si>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</si>
  <si>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</si>
  <si>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</si>
  <si>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</si>
  <si>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</si>
  <si>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</si>
  <si>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</si>
  <si>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</si>
  <si>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</si>
  <si>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</si>
  <si>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</si>
  <si>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</si>
  <si>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</si>
  <si>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</si>
  <si>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</si>
  <si>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</si>
  <si>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</si>
  <si>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</si>
  <si>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</si>
  <si>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</si>
  <si>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</si>
  <si>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</si>
  <si>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</si>
  <si>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</si>
  <si>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</si>
  <si>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</si>
  <si>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</si>
  <si>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</si>
  <si>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</si>
  <si>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</si>
  <si>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</si>
  <si>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</si>
  <si>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</si>
  <si>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</si>
  <si>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</si>
  <si>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</si>
  <si>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</si>
  <si>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</si>
  <si>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</si>
  <si>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</si>
  <si>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</si>
  <si>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</si>
  <si>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</si>
  <si>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</si>
  <si>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</si>
  <si>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</si>
  <si>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</si>
  <si>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</si>
  <si>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</si>
  <si>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</si>
  <si>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</si>
  <si>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</si>
  <si>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</si>
  <si>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</si>
  <si>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</si>
  <si>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</si>
  <si>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</si>
  <si>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</si>
  <si>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</si>
  <si>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</si>
  <si>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</si>
  <si>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</si>
  <si>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</si>
  <si>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</si>
  <si>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</si>
  <si>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</si>
  <si>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</si>
  <si>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</si>
  <si>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</si>
  <si>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</si>
  <si>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</si>
  <si>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</si>
  <si>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</si>
  <si>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</si>
  <si>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</si>
  <si>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</si>
  <si>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</si>
  <si>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</si>
  <si>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</si>
  <si>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</si>
  <si>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</si>
  <si>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</si>
  <si>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</si>
  <si>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</si>
  <si>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</si>
  <si>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</si>
  <si>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</si>
  <si>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</si>
  <si>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</si>
  <si>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</si>
  <si>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</si>
  <si>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</si>
  <si>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</si>
  <si>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</si>
  <si>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</si>
  <si>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</si>
  <si>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</si>
  <si>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</si>
  <si>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</si>
  <si>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</si>
  <si>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</si>
  <si>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</si>
  <si>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</si>
  <si>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</si>
  <si>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</si>
  <si>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</si>
  <si>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</si>
  <si>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</si>
  <si>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</si>
  <si>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</si>
  <si>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</si>
  <si>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</si>
  <si>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</si>
  <si>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</si>
  <si>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</si>
  <si>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</si>
  <si>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</si>
  <si>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</si>
  <si>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医療法人弘生会関屋病院</t>
    <phoneticPr fontId="3"/>
  </si>
  <si>
    <t>〒639-0254 香芝市関屋北５丁目１１－１</t>
    <phoneticPr fontId="3"/>
  </si>
  <si>
    <t>〇</t>
  </si>
  <si>
    <t>医療法人</t>
  </si>
  <si>
    <t>内科</t>
  </si>
  <si>
    <t>療養病棟入院料１</t>
  </si>
  <si>
    <t>ＤＰＣ病院ではない</t>
  </si>
  <si>
    <t>有</t>
  </si>
  <si>
    <t>-</t>
    <phoneticPr fontId="3"/>
  </si>
  <si>
    <t>こんごう1</t>
  </si>
  <si>
    <t>慢性期機能</t>
  </si>
  <si>
    <t>こんごう2</t>
  </si>
  <si>
    <t>こんごう3</t>
  </si>
  <si>
    <t>かつらぎ3</t>
  </si>
  <si>
    <t>かつらぎ4</t>
  </si>
  <si>
    <t>ふたかみ1</t>
  </si>
  <si>
    <t>ふたかみ2</t>
  </si>
  <si>
    <t>ふたかみ3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</si>
</sst>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62&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c r="Q9" s="282" t="s">
        <v>1052</v>
      </c>
      <c r="R9" s="282" t="s">
        <v>1053</v>
      </c>
      <c r="S9" s="282" t="s">
        <v>1054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c r="Q22" s="282" t="s">
        <v>1052</v>
      </c>
      <c r="R22" s="282" t="s">
        <v>1053</v>
      </c>
      <c r="S22" s="282" t="s">
        <v>1054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c r="Q35" s="282" t="s">
        <v>1052</v>
      </c>
      <c r="R35" s="282" t="s">
        <v>1053</v>
      </c>
      <c r="S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c r="Q44" s="282" t="s">
        <v>1052</v>
      </c>
      <c r="R44" s="282" t="s">
        <v>1053</v>
      </c>
      <c r="S44" s="282" t="s">
        <v>1054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c r="Q89" s="262" t="s">
        <v>1052</v>
      </c>
      <c r="R89" s="262" t="s">
        <v>1053</v>
      </c>
      <c r="S89" s="262" t="s">
        <v>1054</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66" t="s">
        <v>1052</v>
      </c>
      <c r="R97" s="66" t="s">
        <v>1053</v>
      </c>
      <c r="S97" s="66" t="s">
        <v>1054</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0</v>
      </c>
      <c r="K99" s="237" t="str">
        <f>IF(OR(COUNTIF(L99:S99,"未確認")&gt;0,COUNTIF(L99:S99,"~*")&gt;0),"※","")</f>
        <v/>
      </c>
      <c r="L99" s="258">
        <v>0</v>
      </c>
      <c r="M99" s="258">
        <v>0</v>
      </c>
      <c r="N99" s="258">
        <v>0</v>
      </c>
      <c r="O99" s="258">
        <v>0</v>
      </c>
      <c r="P99" s="258">
        <v>0</v>
      </c>
      <c r="Q99" s="258">
        <v>0</v>
      </c>
      <c r="R99" s="258">
        <v>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0</v>
      </c>
      <c r="K101" s="237" t="str">
        <f>IF(OR(COUNTIF(L101:S101,"未確認")&gt;0,COUNTIF(L101:S101,"~*")&gt;0),"※","")</f>
        <v/>
      </c>
      <c r="L101" s="258">
        <v>0</v>
      </c>
      <c r="M101" s="258">
        <v>0</v>
      </c>
      <c r="N101" s="258">
        <v>0</v>
      </c>
      <c r="O101" s="258">
        <v>0</v>
      </c>
      <c r="P101" s="258">
        <v>0</v>
      </c>
      <c r="Q101" s="258">
        <v>0</v>
      </c>
      <c r="R101" s="258">
        <v>0</v>
      </c>
      <c r="S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IF(OR(COUNTIF(L101:S101,"未確認")&gt;0,COUNTIF(L101:S101,"~*")&gt;0),"※","")</f>
        <v/>
      </c>
      <c r="L102" s="258">
        <v>0</v>
      </c>
      <c r="M102" s="258">
        <v>0</v>
      </c>
      <c r="N102" s="258">
        <v>0</v>
      </c>
      <c r="O102" s="258">
        <v>0</v>
      </c>
      <c r="P102" s="258">
        <v>0</v>
      </c>
      <c r="Q102" s="258">
        <v>0</v>
      </c>
      <c r="R102" s="258">
        <v>0</v>
      </c>
      <c r="S102" s="258">
        <v>0</v>
      </c>
    </row>
    <row r="103" spans="1:22" s="83" customFormat="1" ht="34.5" customHeight="1">
      <c r="A103" s="244" t="s">
        <v>613</v>
      </c>
      <c r="B103" s="84"/>
      <c r="C103" s="334" t="s">
        <v>46</v>
      </c>
      <c r="D103" s="336"/>
      <c r="E103" s="334" t="s">
        <v>42</v>
      </c>
      <c r="F103" s="335"/>
      <c r="G103" s="335"/>
      <c r="H103" s="336"/>
      <c r="I103" s="420"/>
      <c r="J103" s="256">
        <f t="shared" si="0"/>
        <v>350</v>
      </c>
      <c r="K103" s="237" t="str">
        <f t="shared" si="1"/>
        <v/>
      </c>
      <c r="L103" s="258">
        <v>40</v>
      </c>
      <c r="M103" s="258">
        <v>40</v>
      </c>
      <c r="N103" s="258">
        <v>40</v>
      </c>
      <c r="O103" s="258">
        <v>60</v>
      </c>
      <c r="P103" s="258">
        <v>56</v>
      </c>
      <c r="Q103" s="258">
        <v>38</v>
      </c>
      <c r="R103" s="258">
        <v>38</v>
      </c>
      <c r="S103" s="258">
        <v>38</v>
      </c>
    </row>
    <row r="104" spans="1:22" s="83" customFormat="1" ht="34.5" customHeight="1">
      <c r="A104" s="244" t="s">
        <v>614</v>
      </c>
      <c r="B104" s="84"/>
      <c r="C104" s="396"/>
      <c r="D104" s="397"/>
      <c r="E104" s="428"/>
      <c r="F104" s="429"/>
      <c r="G104" s="320" t="s">
        <v>47</v>
      </c>
      <c r="H104" s="322"/>
      <c r="I104" s="420"/>
      <c r="J104" s="256">
        <f t="shared" si="0"/>
        <v>350</v>
      </c>
      <c r="K104" s="237" t="str">
        <f t="shared" si="1"/>
        <v/>
      </c>
      <c r="L104" s="258">
        <v>40</v>
      </c>
      <c r="M104" s="258">
        <v>40</v>
      </c>
      <c r="N104" s="258">
        <v>40</v>
      </c>
      <c r="O104" s="258">
        <v>60</v>
      </c>
      <c r="P104" s="258">
        <v>56</v>
      </c>
      <c r="Q104" s="258">
        <v>38</v>
      </c>
      <c r="R104" s="258">
        <v>38</v>
      </c>
      <c r="S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350</v>
      </c>
      <c r="K106" s="237" t="str">
        <f t="shared" si="1"/>
        <v/>
      </c>
      <c r="L106" s="258">
        <v>40</v>
      </c>
      <c r="M106" s="258">
        <v>40</v>
      </c>
      <c r="N106" s="258">
        <v>40</v>
      </c>
      <c r="O106" s="258">
        <v>60</v>
      </c>
      <c r="P106" s="258">
        <v>56</v>
      </c>
      <c r="Q106" s="258">
        <v>38</v>
      </c>
      <c r="R106" s="258">
        <v>38</v>
      </c>
      <c r="S106" s="258">
        <v>38</v>
      </c>
    </row>
    <row r="107" spans="1:22" s="83" customFormat="1" ht="34.5" customHeight="1">
      <c r="A107" s="244" t="s">
        <v>614</v>
      </c>
      <c r="B107" s="84"/>
      <c r="C107" s="396"/>
      <c r="D107" s="397"/>
      <c r="E107" s="428"/>
      <c r="F107" s="429"/>
      <c r="G107" s="320" t="s">
        <v>47</v>
      </c>
      <c r="H107" s="322"/>
      <c r="I107" s="420"/>
      <c r="J107" s="256">
        <f t="shared" si="0"/>
        <v>350</v>
      </c>
      <c r="K107" s="237" t="str">
        <f t="shared" si="1"/>
        <v/>
      </c>
      <c r="L107" s="258">
        <v>40</v>
      </c>
      <c r="M107" s="258">
        <v>40</v>
      </c>
      <c r="N107" s="258">
        <v>40</v>
      </c>
      <c r="O107" s="258">
        <v>60</v>
      </c>
      <c r="P107" s="258">
        <v>56</v>
      </c>
      <c r="Q107" s="258">
        <v>38</v>
      </c>
      <c r="R107" s="258">
        <v>38</v>
      </c>
      <c r="S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350</v>
      </c>
      <c r="K109" s="237" t="str">
        <f t="shared" si="1"/>
        <v/>
      </c>
      <c r="L109" s="258">
        <v>40</v>
      </c>
      <c r="M109" s="258">
        <v>40</v>
      </c>
      <c r="N109" s="258">
        <v>40</v>
      </c>
      <c r="O109" s="258">
        <v>60</v>
      </c>
      <c r="P109" s="258">
        <v>56</v>
      </c>
      <c r="Q109" s="258">
        <v>38</v>
      </c>
      <c r="R109" s="258">
        <v>38</v>
      </c>
      <c r="S109" s="258">
        <v>38</v>
      </c>
    </row>
    <row r="110" spans="1:22" s="83" customFormat="1" ht="34.5" customHeight="1">
      <c r="A110" s="244" t="s">
        <v>614</v>
      </c>
      <c r="B110" s="84"/>
      <c r="C110" s="396"/>
      <c r="D110" s="397"/>
      <c r="E110" s="432"/>
      <c r="F110" s="433"/>
      <c r="G110" s="317" t="s">
        <v>47</v>
      </c>
      <c r="H110" s="319"/>
      <c r="I110" s="420"/>
      <c r="J110" s="256">
        <f t="shared" si="0"/>
        <v>350</v>
      </c>
      <c r="K110" s="237" t="str">
        <f t="shared" si="1"/>
        <v/>
      </c>
      <c r="L110" s="258">
        <v>40</v>
      </c>
      <c r="M110" s="258">
        <v>40</v>
      </c>
      <c r="N110" s="258">
        <v>40</v>
      </c>
      <c r="O110" s="258">
        <v>60</v>
      </c>
      <c r="P110" s="258">
        <v>56</v>
      </c>
      <c r="Q110" s="258">
        <v>38</v>
      </c>
      <c r="R110" s="258">
        <v>38</v>
      </c>
      <c r="S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66" t="s">
        <v>1052</v>
      </c>
      <c r="R118" s="66" t="s">
        <v>1053</v>
      </c>
      <c r="S118" s="66" t="s">
        <v>1054</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66" t="s">
        <v>1052</v>
      </c>
      <c r="R129" s="66" t="s">
        <v>1053</v>
      </c>
      <c r="S129" s="66" t="s">
        <v>1054</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60</v>
      </c>
      <c r="P132" s="82">
        <v>56</v>
      </c>
      <c r="Q132" s="82">
        <v>38</v>
      </c>
      <c r="R132" s="82">
        <v>38</v>
      </c>
      <c r="S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66" t="s">
        <v>1052</v>
      </c>
      <c r="R143" s="66" t="s">
        <v>1053</v>
      </c>
      <c r="S143" s="66" t="s">
        <v>1054</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314</v>
      </c>
      <c r="K157" s="264" t="str">
        <f t="shared" si="3"/>
        <v/>
      </c>
      <c r="L157" s="117">
        <v>36</v>
      </c>
      <c r="M157" s="117">
        <v>37</v>
      </c>
      <c r="N157" s="117">
        <v>36</v>
      </c>
      <c r="O157" s="117">
        <v>55</v>
      </c>
      <c r="P157" s="117">
        <v>48</v>
      </c>
      <c r="Q157" s="117">
        <v>35</v>
      </c>
      <c r="R157" s="117">
        <v>36</v>
      </c>
      <c r="S157" s="117">
        <v>31</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66" t="s">
        <v>1052</v>
      </c>
      <c r="R226" s="66" t="s">
        <v>1053</v>
      </c>
      <c r="S226" s="66" t="s">
        <v>1054</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66" t="s">
        <v>1052</v>
      </c>
      <c r="R234" s="66" t="s">
        <v>1053</v>
      </c>
      <c r="S234" s="66" t="s">
        <v>1054</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66" t="s">
        <v>1052</v>
      </c>
      <c r="R244" s="66" t="s">
        <v>1053</v>
      </c>
      <c r="S244" s="66" t="s">
        <v>1054</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66" t="s">
        <v>1052</v>
      </c>
      <c r="R253" s="66" t="s">
        <v>1053</v>
      </c>
      <c r="S253" s="66" t="s">
        <v>1054</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66" t="s">
        <v>1052</v>
      </c>
      <c r="R263" s="66" t="s">
        <v>1053</v>
      </c>
      <c r="S263" s="66" t="s">
        <v>1054</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1.1299999999999999</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46</v>
      </c>
      <c r="K269" s="81" t="str">
        <f t="shared" si="8"/>
        <v/>
      </c>
      <c r="L269" s="147">
        <v>6</v>
      </c>
      <c r="M269" s="147">
        <v>5</v>
      </c>
      <c r="N269" s="147">
        <v>5</v>
      </c>
      <c r="O269" s="147">
        <v>6</v>
      </c>
      <c r="P269" s="147">
        <v>5</v>
      </c>
      <c r="Q269" s="147">
        <v>7</v>
      </c>
      <c r="R269" s="147">
        <v>6</v>
      </c>
      <c r="S269" s="147">
        <v>6</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0</v>
      </c>
      <c r="N270" s="148">
        <v>0</v>
      </c>
      <c r="O270" s="148">
        <v>0</v>
      </c>
      <c r="P270" s="148">
        <v>0</v>
      </c>
      <c r="Q270" s="148">
        <v>0</v>
      </c>
      <c r="R270" s="148">
        <v>1</v>
      </c>
      <c r="S270" s="148">
        <v>0.5</v>
      </c>
    </row>
    <row r="271" spans="1:22" s="83" customFormat="1" ht="34.5" customHeight="1">
      <c r="A271" s="249" t="s">
        <v>726</v>
      </c>
      <c r="B271" s="120"/>
      <c r="C271" s="371" t="s">
        <v>151</v>
      </c>
      <c r="D271" s="372"/>
      <c r="E271" s="372"/>
      <c r="F271" s="372"/>
      <c r="G271" s="371" t="s">
        <v>146</v>
      </c>
      <c r="H271" s="371"/>
      <c r="I271" s="404"/>
      <c r="J271" s="266">
        <f t="shared" si="9"/>
        <v>38</v>
      </c>
      <c r="K271" s="81" t="str">
        <f t="shared" si="8"/>
        <v/>
      </c>
      <c r="L271" s="147">
        <v>4</v>
      </c>
      <c r="M271" s="147">
        <v>5</v>
      </c>
      <c r="N271" s="147">
        <v>5</v>
      </c>
      <c r="O271" s="147">
        <v>8</v>
      </c>
      <c r="P271" s="147">
        <v>7</v>
      </c>
      <c r="Q271" s="147">
        <v>3</v>
      </c>
      <c r="R271" s="147">
        <v>3</v>
      </c>
      <c r="S271" s="147">
        <v>3</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0</v>
      </c>
      <c r="M272" s="148">
        <v>0</v>
      </c>
      <c r="N272" s="148">
        <v>0</v>
      </c>
      <c r="O272" s="148">
        <v>1</v>
      </c>
      <c r="P272" s="148">
        <v>0</v>
      </c>
      <c r="Q272" s="148">
        <v>1</v>
      </c>
      <c r="R272" s="148">
        <v>1</v>
      </c>
      <c r="S272" s="148">
        <v>0</v>
      </c>
    </row>
    <row r="273" spans="1:19" s="83" customFormat="1" ht="34.5" customHeight="1">
      <c r="A273" s="249" t="s">
        <v>727</v>
      </c>
      <c r="B273" s="120"/>
      <c r="C273" s="371" t="s">
        <v>152</v>
      </c>
      <c r="D273" s="372"/>
      <c r="E273" s="372"/>
      <c r="F273" s="372"/>
      <c r="G273" s="371" t="s">
        <v>146</v>
      </c>
      <c r="H273" s="371"/>
      <c r="I273" s="404"/>
      <c r="J273" s="266">
        <f t="shared" si="9"/>
        <v>88</v>
      </c>
      <c r="K273" s="81" t="str">
        <f t="shared" si="8"/>
        <v/>
      </c>
      <c r="L273" s="147">
        <v>10</v>
      </c>
      <c r="M273" s="147">
        <v>10</v>
      </c>
      <c r="N273" s="147">
        <v>10</v>
      </c>
      <c r="O273" s="147">
        <v>15</v>
      </c>
      <c r="P273" s="147">
        <v>14</v>
      </c>
      <c r="Q273" s="147">
        <v>9</v>
      </c>
      <c r="R273" s="147">
        <v>10</v>
      </c>
      <c r="S273" s="147">
        <v>10</v>
      </c>
    </row>
    <row r="274" spans="1:19"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v>
      </c>
      <c r="N274" s="148">
        <v>1</v>
      </c>
      <c r="O274" s="148">
        <v>0</v>
      </c>
      <c r="P274" s="148">
        <v>0</v>
      </c>
      <c r="Q274" s="148">
        <v>1</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66" t="s">
        <v>1052</v>
      </c>
      <c r="R322" s="66" t="s">
        <v>1053</v>
      </c>
      <c r="S322" s="66" t="s">
        <v>1054</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66" t="s">
        <v>1052</v>
      </c>
      <c r="R342" s="66" t="s">
        <v>1053</v>
      </c>
      <c r="S342" s="66" t="s">
        <v>1054</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c r="Q367" s="66" t="s">
        <v>1052</v>
      </c>
      <c r="R367" s="66" t="s">
        <v>1053</v>
      </c>
      <c r="S367" s="66" t="s">
        <v>1054</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66" t="s">
        <v>1052</v>
      </c>
      <c r="R390" s="66" t="s">
        <v>1053</v>
      </c>
      <c r="S390" s="66" t="s">
        <v>1054</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279</v>
      </c>
      <c r="K392" s="81" t="str">
        <f t="shared" ref="K392:K397" si="12">IF(OR(COUNTIF(L392:S392,"未確認")&gt;0,COUNTIF(L392:S392,"~*")&gt;0),"※","")</f>
        <v/>
      </c>
      <c r="L392" s="147">
        <v>22</v>
      </c>
      <c r="M392" s="147">
        <v>18</v>
      </c>
      <c r="N392" s="147">
        <v>21</v>
      </c>
      <c r="O392" s="147">
        <v>62</v>
      </c>
      <c r="P392" s="147">
        <v>42</v>
      </c>
      <c r="Q392" s="147">
        <v>44</v>
      </c>
      <c r="R392" s="147">
        <v>36</v>
      </c>
      <c r="S392" s="147">
        <v>34</v>
      </c>
    </row>
    <row r="393" spans="1:22" s="83" customFormat="1" ht="34.5" customHeight="1">
      <c r="A393" s="249" t="s">
        <v>773</v>
      </c>
      <c r="B393" s="84"/>
      <c r="C393" s="370"/>
      <c r="D393" s="380"/>
      <c r="E393" s="320" t="s">
        <v>224</v>
      </c>
      <c r="F393" s="321"/>
      <c r="G393" s="321"/>
      <c r="H393" s="322"/>
      <c r="I393" s="343"/>
      <c r="J393" s="140">
        <f t="shared" si="11"/>
        <v>279</v>
      </c>
      <c r="K393" s="81" t="str">
        <f t="shared" si="12"/>
        <v/>
      </c>
      <c r="L393" s="147">
        <v>22</v>
      </c>
      <c r="M393" s="147">
        <v>18</v>
      </c>
      <c r="N393" s="147">
        <v>21</v>
      </c>
      <c r="O393" s="147">
        <v>62</v>
      </c>
      <c r="P393" s="147">
        <v>42</v>
      </c>
      <c r="Q393" s="147">
        <v>44</v>
      </c>
      <c r="R393" s="147">
        <v>36</v>
      </c>
      <c r="S393" s="147">
        <v>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100766</v>
      </c>
      <c r="K396" s="81" t="str">
        <f t="shared" si="12"/>
        <v/>
      </c>
      <c r="L396" s="147">
        <v>1283</v>
      </c>
      <c r="M396" s="147">
        <v>13554</v>
      </c>
      <c r="N396" s="147">
        <v>13331</v>
      </c>
      <c r="O396" s="147">
        <v>19382</v>
      </c>
      <c r="P396" s="147">
        <v>17666</v>
      </c>
      <c r="Q396" s="147">
        <v>11571</v>
      </c>
      <c r="R396" s="147">
        <v>12057</v>
      </c>
      <c r="S396" s="147">
        <v>11922</v>
      </c>
    </row>
    <row r="397" spans="1:22" s="83" customFormat="1" ht="34.5" customHeight="1">
      <c r="A397" s="250" t="s">
        <v>777</v>
      </c>
      <c r="B397" s="119"/>
      <c r="C397" s="370"/>
      <c r="D397" s="320" t="s">
        <v>228</v>
      </c>
      <c r="E397" s="321"/>
      <c r="F397" s="321"/>
      <c r="G397" s="321"/>
      <c r="H397" s="322"/>
      <c r="I397" s="344"/>
      <c r="J397" s="140">
        <f t="shared" si="11"/>
        <v>307</v>
      </c>
      <c r="K397" s="81" t="str">
        <f t="shared" si="12"/>
        <v/>
      </c>
      <c r="L397" s="147">
        <v>31</v>
      </c>
      <c r="M397" s="147">
        <v>24</v>
      </c>
      <c r="N397" s="147">
        <v>25</v>
      </c>
      <c r="O397" s="147">
        <v>60</v>
      </c>
      <c r="P397" s="147">
        <v>45</v>
      </c>
      <c r="Q397" s="147">
        <v>49</v>
      </c>
      <c r="R397" s="147">
        <v>37</v>
      </c>
      <c r="S397" s="147">
        <v>36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66" t="s">
        <v>1052</v>
      </c>
      <c r="R403" s="66" t="s">
        <v>1053</v>
      </c>
      <c r="S403" s="66" t="s">
        <v>1054</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278</v>
      </c>
      <c r="K405" s="81" t="str">
        <f t="shared" ref="K405:K422" si="14">IF(OR(COUNTIF(L405:S405,"未確認")&gt;0,COUNTIF(L405:S405,"~*")&gt;0),"※","")</f>
        <v/>
      </c>
      <c r="L405" s="147">
        <v>22</v>
      </c>
      <c r="M405" s="147">
        <v>18</v>
      </c>
      <c r="N405" s="147">
        <v>21</v>
      </c>
      <c r="O405" s="147">
        <v>62</v>
      </c>
      <c r="P405" s="147">
        <v>42</v>
      </c>
      <c r="Q405" s="147">
        <v>43</v>
      </c>
      <c r="R405" s="147">
        <v>36</v>
      </c>
      <c r="S405" s="147">
        <v>34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c r="S406" s="147">
        <v>0</v>
      </c>
    </row>
    <row r="407" spans="1:22" s="83" customFormat="1" ht="34.5" customHeight="1">
      <c r="A407" s="251" t="s">
        <v>780</v>
      </c>
      <c r="B407" s="119"/>
      <c r="C407" s="369"/>
      <c r="D407" s="369"/>
      <c r="E407" s="320" t="s">
        <v>235</v>
      </c>
      <c r="F407" s="321"/>
      <c r="G407" s="321"/>
      <c r="H407" s="322"/>
      <c r="I407" s="361"/>
      <c r="J407" s="140">
        <f t="shared" si="13"/>
        <v>95</v>
      </c>
      <c r="K407" s="81" t="str">
        <f t="shared" si="14"/>
        <v/>
      </c>
      <c r="L407" s="147">
        <v>1</v>
      </c>
      <c r="M407" s="147">
        <v>4</v>
      </c>
      <c r="N407" s="147">
        <v>4</v>
      </c>
      <c r="O407" s="147">
        <v>33</v>
      </c>
      <c r="P407" s="147">
        <v>15</v>
      </c>
      <c r="Q407" s="147">
        <v>10</v>
      </c>
      <c r="R407" s="147">
        <v>16</v>
      </c>
      <c r="S407" s="147">
        <v>12</v>
      </c>
    </row>
    <row r="408" spans="1:22" s="83" customFormat="1" ht="34.5" customHeight="1">
      <c r="A408" s="251" t="s">
        <v>781</v>
      </c>
      <c r="B408" s="119"/>
      <c r="C408" s="369"/>
      <c r="D408" s="369"/>
      <c r="E408" s="320" t="s">
        <v>236</v>
      </c>
      <c r="F408" s="321"/>
      <c r="G408" s="321"/>
      <c r="H408" s="322"/>
      <c r="I408" s="361"/>
      <c r="J408" s="140">
        <f t="shared" si="13"/>
        <v>169</v>
      </c>
      <c r="K408" s="81" t="str">
        <f t="shared" si="14"/>
        <v/>
      </c>
      <c r="L408" s="147">
        <v>19</v>
      </c>
      <c r="M408" s="147">
        <v>11</v>
      </c>
      <c r="N408" s="147">
        <v>15</v>
      </c>
      <c r="O408" s="147">
        <v>27</v>
      </c>
      <c r="P408" s="147">
        <v>25</v>
      </c>
      <c r="Q408" s="147">
        <v>32</v>
      </c>
      <c r="R408" s="147">
        <v>19</v>
      </c>
      <c r="S408" s="147">
        <v>21</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2</v>
      </c>
      <c r="M409" s="147">
        <v>3</v>
      </c>
      <c r="N409" s="147">
        <v>2</v>
      </c>
      <c r="O409" s="147">
        <v>0</v>
      </c>
      <c r="P409" s="147">
        <v>2</v>
      </c>
      <c r="Q409" s="147">
        <v>1</v>
      </c>
      <c r="R409" s="147">
        <v>1</v>
      </c>
      <c r="S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0</v>
      </c>
      <c r="N412" s="147">
        <v>0</v>
      </c>
      <c r="O412" s="147">
        <v>2</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307</v>
      </c>
      <c r="K413" s="81" t="str">
        <f t="shared" si="14"/>
        <v/>
      </c>
      <c r="L413" s="147">
        <v>31</v>
      </c>
      <c r="M413" s="147">
        <v>24</v>
      </c>
      <c r="N413" s="147">
        <v>25</v>
      </c>
      <c r="O413" s="147">
        <v>60</v>
      </c>
      <c r="P413" s="147">
        <v>45</v>
      </c>
      <c r="Q413" s="147">
        <v>49</v>
      </c>
      <c r="R413" s="147">
        <v>37</v>
      </c>
      <c r="S413" s="147">
        <v>36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c r="S414" s="147">
        <v>0</v>
      </c>
    </row>
    <row r="415" spans="1:22" s="83" customFormat="1" ht="34.5" customHeight="1">
      <c r="A415" s="251" t="s">
        <v>788</v>
      </c>
      <c r="B415" s="119"/>
      <c r="C415" s="369"/>
      <c r="D415" s="369"/>
      <c r="E415" s="320" t="s">
        <v>242</v>
      </c>
      <c r="F415" s="321"/>
      <c r="G415" s="321"/>
      <c r="H415" s="322"/>
      <c r="I415" s="361"/>
      <c r="J415" s="140">
        <f t="shared" si="13"/>
        <v>64</v>
      </c>
      <c r="K415" s="81" t="str">
        <f t="shared" si="14"/>
        <v/>
      </c>
      <c r="L415" s="147">
        <v>0</v>
      </c>
      <c r="M415" s="147">
        <v>0</v>
      </c>
      <c r="N415" s="147">
        <v>0</v>
      </c>
      <c r="O415" s="147">
        <v>28</v>
      </c>
      <c r="P415" s="147">
        <v>11</v>
      </c>
      <c r="Q415" s="147">
        <v>7</v>
      </c>
      <c r="R415" s="147">
        <v>12</v>
      </c>
      <c r="S415" s="147">
        <v>6</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5</v>
      </c>
      <c r="M416" s="147">
        <v>2</v>
      </c>
      <c r="N416" s="147">
        <v>1</v>
      </c>
      <c r="O416" s="147">
        <v>7</v>
      </c>
      <c r="P416" s="147">
        <v>3</v>
      </c>
      <c r="Q416" s="147">
        <v>0</v>
      </c>
      <c r="R416" s="147">
        <v>4</v>
      </c>
      <c r="S416" s="147">
        <v>3</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1</v>
      </c>
      <c r="N417" s="147">
        <v>0</v>
      </c>
      <c r="O417" s="147">
        <v>0</v>
      </c>
      <c r="P417" s="147">
        <v>4</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186</v>
      </c>
      <c r="K421" s="81" t="str">
        <f t="shared" si="14"/>
        <v/>
      </c>
      <c r="L421" s="147">
        <v>0</v>
      </c>
      <c r="M421" s="147">
        <v>21</v>
      </c>
      <c r="N421" s="147">
        <v>24</v>
      </c>
      <c r="O421" s="147">
        <v>25</v>
      </c>
      <c r="P421" s="147">
        <v>27</v>
      </c>
      <c r="Q421" s="147">
        <v>42</v>
      </c>
      <c r="R421" s="147">
        <v>21</v>
      </c>
      <c r="S421" s="147">
        <v>26</v>
      </c>
    </row>
    <row r="422" spans="1:22" s="83" customFormat="1" ht="34.5" customHeight="1">
      <c r="A422" s="251" t="s">
        <v>795</v>
      </c>
      <c r="B422" s="119"/>
      <c r="C422" s="369"/>
      <c r="D422" s="369"/>
      <c r="E422" s="320" t="s">
        <v>166</v>
      </c>
      <c r="F422" s="321"/>
      <c r="G422" s="321"/>
      <c r="H422" s="322"/>
      <c r="I422" s="362"/>
      <c r="J422" s="140">
        <f t="shared" si="13"/>
        <v>27</v>
      </c>
      <c r="K422" s="81" t="str">
        <f t="shared" si="14"/>
        <v/>
      </c>
      <c r="L422" s="147">
        <v>26</v>
      </c>
      <c r="M422" s="147">
        <v>0</v>
      </c>
      <c r="N422" s="147">
        <v>0</v>
      </c>
      <c r="O422" s="147">
        <v>0</v>
      </c>
      <c r="P422" s="147">
        <v>0</v>
      </c>
      <c r="Q422" s="147">
        <v>0</v>
      </c>
      <c r="R422" s="147">
        <v>0</v>
      </c>
      <c r="S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66" t="s">
        <v>1052</v>
      </c>
      <c r="R428" s="66" t="s">
        <v>1053</v>
      </c>
      <c r="S428" s="66" t="s">
        <v>1054</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307</v>
      </c>
      <c r="K430" s="193" t="str">
        <f>IF(OR(COUNTIF(L430:S430,"未確認")&gt;0,COUNTIF(L430:S430,"~*")&gt;0),"※","")</f>
        <v/>
      </c>
      <c r="L430" s="147">
        <v>31</v>
      </c>
      <c r="M430" s="147">
        <v>24</v>
      </c>
      <c r="N430" s="147">
        <v>25</v>
      </c>
      <c r="O430" s="147">
        <v>60</v>
      </c>
      <c r="P430" s="147">
        <v>45</v>
      </c>
      <c r="Q430" s="147">
        <v>49</v>
      </c>
      <c r="R430" s="147">
        <v>37</v>
      </c>
      <c r="S430" s="147">
        <v>36</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53</v>
      </c>
      <c r="K432" s="193" t="str">
        <f>IF(OR(COUNTIF(L432:S432,"未確認")&gt;0,COUNTIF(L432:S432,"~*")&gt;0),"※","")</f>
        <v/>
      </c>
      <c r="L432" s="147">
        <v>0</v>
      </c>
      <c r="M432" s="147">
        <v>0</v>
      </c>
      <c r="N432" s="147">
        <v>0</v>
      </c>
      <c r="O432" s="147">
        <v>17</v>
      </c>
      <c r="P432" s="147">
        <v>11</v>
      </c>
      <c r="Q432" s="147">
        <v>7</v>
      </c>
      <c r="R432" s="147">
        <v>12</v>
      </c>
      <c r="S432" s="147">
        <v>6</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254</v>
      </c>
      <c r="K433" s="193" t="str">
        <f>IF(OR(COUNTIF(L433:S433,"未確認")&gt;0,COUNTIF(L433:S433,"~*")&gt;0),"※","")</f>
        <v/>
      </c>
      <c r="L433" s="147">
        <v>31</v>
      </c>
      <c r="M433" s="147">
        <v>24</v>
      </c>
      <c r="N433" s="147">
        <v>25</v>
      </c>
      <c r="O433" s="147">
        <v>43</v>
      </c>
      <c r="P433" s="147">
        <v>34</v>
      </c>
      <c r="Q433" s="147">
        <v>42</v>
      </c>
      <c r="R433" s="147">
        <v>25</v>
      </c>
      <c r="S433" s="147">
        <v>30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66" t="s">
        <v>1052</v>
      </c>
      <c r="R441" s="66" t="s">
        <v>1053</v>
      </c>
      <c r="S441" s="66" t="s">
        <v>1054</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66" t="s">
        <v>1052</v>
      </c>
      <c r="R466" s="66" t="s">
        <v>1053</v>
      </c>
      <c r="S466" s="66" t="s">
        <v>1054</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8"/>
      <c r="U467" s="8"/>
      <c r="V467" s="8"/>
    </row>
    <row r="468" spans="1:22" ht="34.5" customHeight="1">
      <c r="A468" s="252" t="s">
        <v>807</v>
      </c>
      <c r="B468" s="1"/>
      <c r="C468" s="334" t="s">
        <v>282</v>
      </c>
      <c r="D468" s="335"/>
      <c r="E468" s="335"/>
      <c r="F468" s="335"/>
      <c r="G468" s="335"/>
      <c r="H468" s="336"/>
      <c r="I468" s="340" t="s">
        <v>283</v>
      </c>
      <c r="J468" s="116" t="str">
        <f>IF(SUM(L468:S468)=0,IF(COUNTIF(L468:S468,"未確認")&gt;0,"未確認",IF(COUNTIF(L468:S468,"*")&gt;0,"*",SUM(L468:S468))),SUM(L468:S468))</f>
        <v>*</v>
      </c>
      <c r="K468" s="201" t="str">
        <f t="shared" ref="K468:K475" si="16">IF(OR(COUNTIF(L468:S468,"未確認")&gt;0,COUNTIF(L468:S468,"*")&gt;0),"※","")</f>
        <v>※</v>
      </c>
      <c r="L468" s="117">
        <v>0</v>
      </c>
      <c r="M468" s="117">
        <v>0</v>
      </c>
      <c r="N468" s="117">
        <v>0</v>
      </c>
      <c r="O468" s="117">
        <v>0</v>
      </c>
      <c r="P468" s="117" t="s">
        <v>541</v>
      </c>
      <c r="Q468" s="117">
        <v>0</v>
      </c>
      <c r="R468" s="117">
        <v>0</v>
      </c>
      <c r="S468" s="117" t="s">
        <v>541</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v>0</v>
      </c>
      <c r="O469" s="117">
        <v>0</v>
      </c>
      <c r="P469" s="117" t="s">
        <v>541</v>
      </c>
      <c r="Q469" s="117">
        <v>0</v>
      </c>
      <c r="R469" s="117">
        <v>0</v>
      </c>
      <c r="S469" s="117" t="s">
        <v>541</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IF(OR(COUNTIF(L476:S476,"未確認")&gt;0,COUNTIF(L476:S476,"~")&gt;0),"※","")</f>
        <v/>
      </c>
      <c r="L476" s="117">
        <v>0</v>
      </c>
      <c r="M476" s="117">
        <v>0</v>
      </c>
      <c r="N476" s="117">
        <v>0</v>
      </c>
      <c r="O476" s="117">
        <v>0</v>
      </c>
      <c r="P476" s="117">
        <v>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IF(OR(COUNTIF(L477:S477,"未確認")&gt;0,COUNTIF(L477:S477,"*")&gt;0),"※","")</f>
        <v/>
      </c>
      <c r="L477" s="117">
        <v>0</v>
      </c>
      <c r="M477" s="117">
        <v>0</v>
      </c>
      <c r="N477" s="117">
        <v>0</v>
      </c>
      <c r="O477" s="117">
        <v>0</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0</v>
      </c>
      <c r="K481" s="201" t="str">
        <f t="shared" si="18"/>
        <v/>
      </c>
      <c r="L481" s="117">
        <v>0</v>
      </c>
      <c r="M481" s="117">
        <v>0</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66" t="s">
        <v>1052</v>
      </c>
      <c r="R502" s="66" t="s">
        <v>1053</v>
      </c>
      <c r="S502" s="66" t="s">
        <v>1054</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66" t="s">
        <v>1052</v>
      </c>
      <c r="R514" s="66" t="s">
        <v>1053</v>
      </c>
      <c r="S514" s="66" t="s">
        <v>1054</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66" t="s">
        <v>1052</v>
      </c>
      <c r="R520" s="66" t="s">
        <v>1053</v>
      </c>
      <c r="S520" s="66" t="s">
        <v>1054</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66" t="s">
        <v>1052</v>
      </c>
      <c r="R525" s="66" t="s">
        <v>1053</v>
      </c>
      <c r="S525" s="66" t="s">
        <v>1054</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66" t="s">
        <v>1052</v>
      </c>
      <c r="R530" s="66" t="s">
        <v>1053</v>
      </c>
      <c r="S530" s="66" t="s">
        <v>1054</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230</v>
      </c>
      <c r="K535" s="201" t="str">
        <f t="shared" si="23"/>
        <v/>
      </c>
      <c r="L535" s="117">
        <v>32</v>
      </c>
      <c r="M535" s="117">
        <v>25</v>
      </c>
      <c r="N535" s="117">
        <v>35</v>
      </c>
      <c r="O535" s="117">
        <v>41</v>
      </c>
      <c r="P535" s="117">
        <v>34</v>
      </c>
      <c r="Q535" s="117">
        <v>20</v>
      </c>
      <c r="R535" s="117">
        <v>21</v>
      </c>
      <c r="S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c r="Q543" s="66" t="s">
        <v>1052</v>
      </c>
      <c r="R543" s="66" t="s">
        <v>1053</v>
      </c>
      <c r="S543" s="66" t="s">
        <v>1054</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c r="Q588" s="66" t="s">
        <v>1052</v>
      </c>
      <c r="R588" s="66" t="s">
        <v>1053</v>
      </c>
      <c r="S588" s="66" t="s">
        <v>1054</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0</v>
      </c>
      <c r="K591" s="201" t="str">
        <f>IF(OR(COUNTIF(L591:S591,"未確認")&gt;0,COUNTIF(L591:S591,"*")&gt;0),"※","")</f>
        <v/>
      </c>
      <c r="L591" s="117">
        <v>0</v>
      </c>
      <c r="M591" s="117">
        <v>0</v>
      </c>
      <c r="N591" s="117">
        <v>0</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0</v>
      </c>
      <c r="K593" s="201" t="str">
        <f>IF(OR(COUNTIF(L593:S593,"未確認")&gt;0,COUNTIF(L593:S593,"*")&gt;0),"※","")</f>
        <v/>
      </c>
      <c r="L593" s="117">
        <v>0</v>
      </c>
      <c r="M593" s="117">
        <v>0</v>
      </c>
      <c r="N593" s="117">
        <v>0</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0</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0</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0</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0</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66" t="s">
        <v>1052</v>
      </c>
      <c r="R611" s="66" t="s">
        <v>1053</v>
      </c>
      <c r="S611" s="66" t="s">
        <v>1054</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c r="R618" s="117">
        <v>0</v>
      </c>
      <c r="S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66" t="s">
        <v>1052</v>
      </c>
      <c r="R629" s="66" t="s">
        <v>1053</v>
      </c>
      <c r="S629" s="66" t="s">
        <v>1054</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0</v>
      </c>
      <c r="K631" s="201" t="str">
        <f t="shared" ref="K631:K638" si="31">IF(OR(COUNTIF(L631:S631,"未確認")&gt;0,COUNTIF(L631:S631,"*")&gt;0),"※","")</f>
        <v/>
      </c>
      <c r="L631" s="117">
        <v>0</v>
      </c>
      <c r="M631" s="117">
        <v>0</v>
      </c>
      <c r="N631" s="117">
        <v>0</v>
      </c>
      <c r="O631" s="117">
        <v>0</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c r="S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c r="P638" s="117" t="s">
        <v>541</v>
      </c>
      <c r="Q638" s="117">
        <v>0</v>
      </c>
      <c r="R638" s="117">
        <v>0</v>
      </c>
      <c r="S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66" t="s">
        <v>1052</v>
      </c>
      <c r="R644" s="66" t="s">
        <v>1053</v>
      </c>
      <c r="S644" s="66" t="s">
        <v>1054</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IF(SUM(L646:S646)=0,IF(COUNTIF(L646:S646,"未確認")&gt;0,"未確認",IF(COUNTIF(L646:S646,"~*")&gt;0,"*",SUM(L646:S646))),SUM(L646:S646))</f>
        <v>*</v>
      </c>
      <c r="K646" s="201" t="str">
        <f t="shared" ref="K646:K660" si="33">IF(OR(COUNTIF(L646:S646,"未確認")&gt;0,COUNTIF(L646:S646,"*")&gt;0),"※","")</f>
        <v>※</v>
      </c>
      <c r="L646" s="117" t="s">
        <v>541</v>
      </c>
      <c r="M646" s="117" t="s">
        <v>541</v>
      </c>
      <c r="N646" s="117" t="s">
        <v>541</v>
      </c>
      <c r="O646" s="117" t="s">
        <v>541</v>
      </c>
      <c r="P646" s="117" t="s">
        <v>541</v>
      </c>
      <c r="Q646" s="117" t="s">
        <v>541</v>
      </c>
      <c r="R646" s="117" t="s">
        <v>541</v>
      </c>
      <c r="S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v>0</v>
      </c>
      <c r="P648" s="117" t="s">
        <v>541</v>
      </c>
      <c r="Q648" s="117" t="s">
        <v>541</v>
      </c>
      <c r="R648" s="117" t="s">
        <v>541</v>
      </c>
      <c r="S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c r="O650" s="117" t="s">
        <v>541</v>
      </c>
      <c r="P650" s="117" t="s">
        <v>541</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v>0</v>
      </c>
      <c r="P655" s="117">
        <v>0</v>
      </c>
      <c r="Q655" s="117">
        <v>0</v>
      </c>
      <c r="R655" s="117" t="s">
        <v>541</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66" t="s">
        <v>1052</v>
      </c>
      <c r="R665" s="66" t="s">
        <v>1053</v>
      </c>
      <c r="S665" s="66" t="s">
        <v>1054</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66" t="s">
        <v>1052</v>
      </c>
      <c r="R681" s="66" t="s">
        <v>1053</v>
      </c>
      <c r="S681" s="66" t="s">
        <v>1054</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177</v>
      </c>
      <c r="K683" s="201" t="str">
        <f>IF(OR(COUNTIF(L683:S683,"未確認")&gt;0,COUNTIF(L683:S683,"*")&gt;0),"※","")</f>
        <v/>
      </c>
      <c r="L683" s="117">
        <v>28</v>
      </c>
      <c r="M683" s="117">
        <v>29</v>
      </c>
      <c r="N683" s="117">
        <v>17</v>
      </c>
      <c r="O683" s="117">
        <v>27</v>
      </c>
      <c r="P683" s="117">
        <v>21</v>
      </c>
      <c r="Q683" s="117">
        <v>15</v>
      </c>
      <c r="R683" s="117">
        <v>28</v>
      </c>
      <c r="S683" s="117">
        <v>12</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66" t="s">
        <v>1052</v>
      </c>
      <c r="R691" s="66" t="s">
        <v>1053</v>
      </c>
      <c r="S691" s="66" t="s">
        <v>1054</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v>0</v>
      </c>
      <c r="P695" s="117" t="s">
        <v>541</v>
      </c>
      <c r="Q695" s="117">
        <v>0</v>
      </c>
      <c r="R695" s="117" t="s">
        <v>541</v>
      </c>
      <c r="S695" s="117" t="s">
        <v>541</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66" t="s">
        <v>1052</v>
      </c>
      <c r="R704" s="66" t="s">
        <v>1053</v>
      </c>
      <c r="S704" s="66" t="s">
        <v>1054</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AC7EF4-74B4-4E72-8D23-69CC6C7EC5A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2019-12-23T00:59:43Z</dcterms:modified>
</cp:coreProperties>
</file>