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46" windowWidth="12120" windowHeight="7290" activeTab="0"/>
  </bookViews>
  <sheets>
    <sheet name="4" sheetId="1" r:id="rId1"/>
  </sheets>
  <definedNames>
    <definedName name="_６２">#REF!</definedName>
    <definedName name="_xlnm.Print_Area" localSheetId="0">'4'!$A$1:$R$60</definedName>
  </definedNames>
  <calcPr fullCalcOnLoad="1"/>
</workbook>
</file>

<file path=xl/sharedStrings.xml><?xml version="1.0" encoding="utf-8"?>
<sst xmlns="http://schemas.openxmlformats.org/spreadsheetml/2006/main" count="84" uniqueCount="69">
  <si>
    <t>１～４人</t>
  </si>
  <si>
    <t>５～９人</t>
  </si>
  <si>
    <t>10～19人</t>
  </si>
  <si>
    <t>20～29人</t>
  </si>
  <si>
    <t>30人以上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</si>
  <si>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</si>
  <si>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</si>
  <si>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</si>
  <si>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</si>
  <si>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</si>
  <si>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</si>
  <si>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</si>
  <si>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</si>
  <si>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</si>
  <si>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</si>
  <si>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</si>
  <si>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</si>
  <si>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生  駒  郡</t>
  </si>
  <si>
    <t>磯  城  郡</t>
  </si>
  <si>
    <t>宇  陀  郡</t>
  </si>
  <si>
    <t>高  市  郡</t>
  </si>
  <si>
    <t>北 葛 城 郡</t>
  </si>
  <si>
    <t>吉  野  郡</t>
  </si>
  <si>
    <t>（単位：事業所,人）</t>
  </si>
  <si>
    <t>葛　城  市</t>
  </si>
  <si>
    <t>宇　陀　市</t>
  </si>
  <si>
    <t>総　　　　数</t>
  </si>
  <si>
    <t>総　　　　数</t>
  </si>
  <si>
    <t>事業所数</t>
  </si>
  <si>
    <t>従業者数</t>
  </si>
  <si>
    <t>郡  部  計</t>
  </si>
  <si>
    <t>山  辺  郡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</si>
  <si>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</si>
  <si>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</si>
  <si>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</si>
  <si>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</si>
  <si>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</si>
  <si>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</si>
  <si>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</si>
  <si>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田原本町</t>
  </si>
  <si>
    <t>曽 爾 村</t>
  </si>
  <si>
    <t>御 杖 村</t>
  </si>
  <si>
    <t>高 取 町</t>
  </si>
  <si>
    <t>明日香村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</si>
  <si>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</si>
  <si>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</si>
  <si>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</si>
  <si>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</si>
  <si>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</si>
  <si>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</si>
  <si>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</si>
  <si>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</si>
  <si>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</si>
  <si>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</si>
  <si>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</si>
  <si>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</si>
  <si>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</si>
  <si>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</si>
  <si>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</si>
  <si>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国，地方公共団体</t>
  </si>
  <si>
    <t xml:space="preserve">４． 市町村別経営組織(２区分)別従業者 </t>
  </si>
  <si>
    <t xml:space="preserve"> 規模(６区分)別事業所数及び従業者数　</t>
  </si>
  <si>
    <t>市 町 村 別</t>
  </si>
  <si>
    <t>営</t>
  </si>
  <si>
    <t>　　　　　民</t>
  </si>
  <si>
    <t>（平成26年7月1日現在）</t>
  </si>
  <si>
    <t>資料：総務省統計局「経済センサス-基礎調査」（H26年）</t>
  </si>
  <si>
    <t>出向・派遣　従業者のみ</t>
  </si>
  <si>
    <t>(注)「出向・派遣従業者のみ」については、平成26年の調査より項目改正。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</si>
</sst>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#,###,##0;&quot; -&quot;###,###,##0"/>
    <numFmt numFmtId="178" formatCode="##,###,###,##0;&quot;-&quot;#,###,###,##0"/>
    <numFmt numFmtId="179" formatCode="###,###,###,##0;&quot;-&quot;##,###,###,##0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62" applyFont="1" applyAlignment="1">
      <alignment vertical="center"/>
      <protection/>
    </xf>
    <xf numFmtId="0" fontId="9" fillId="0" borderId="0" xfId="62" applyNumberFormat="1" applyFont="1" applyAlignment="1" applyProtection="1">
      <alignment vertical="center"/>
      <protection locked="0"/>
    </xf>
    <xf numFmtId="0" fontId="9" fillId="0" borderId="0" xfId="62" applyNumberFormat="1" applyFont="1" applyAlignment="1" applyProtection="1" quotePrefix="1">
      <alignment horizontal="left" vertical="center"/>
      <protection locked="0"/>
    </xf>
    <xf numFmtId="0" fontId="9" fillId="0" borderId="0" xfId="62" applyFont="1" applyAlignment="1">
      <alignment vertical="center"/>
      <protection/>
    </xf>
    <xf numFmtId="0" fontId="9" fillId="0" borderId="0" xfId="62" applyNumberFormat="1" applyFont="1" applyAlignment="1" applyProtection="1">
      <alignment horizontal="center" vertical="center"/>
      <protection locked="0"/>
    </xf>
    <xf numFmtId="0" fontId="10" fillId="0" borderId="0" xfId="62" applyFont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7" fillId="0" borderId="0" xfId="62" applyNumberFormat="1" applyFont="1" applyAlignment="1" applyProtection="1">
      <alignment vertical="center"/>
      <protection locked="0"/>
    </xf>
    <xf numFmtId="0" fontId="7" fillId="0" borderId="0" xfId="62" applyNumberFormat="1" applyFont="1" applyAlignment="1" applyProtection="1">
      <alignment horizontal="right" vertical="center"/>
      <protection locked="0"/>
    </xf>
    <xf numFmtId="0" fontId="9" fillId="0" borderId="10" xfId="62" applyNumberFormat="1" applyFont="1" applyFill="1" applyBorder="1" applyAlignment="1" applyProtection="1">
      <alignment horizontal="center" vertical="center"/>
      <protection locked="0"/>
    </xf>
    <xf numFmtId="0" fontId="9" fillId="0" borderId="11" xfId="62" applyNumberFormat="1" applyFont="1" applyFill="1" applyBorder="1" applyAlignment="1" applyProtection="1">
      <alignment horizontal="center" vertical="center"/>
      <protection locked="0"/>
    </xf>
    <xf numFmtId="0" fontId="9" fillId="0" borderId="12" xfId="62" applyNumberFormat="1" applyFont="1" applyBorder="1" applyAlignment="1" applyProtection="1">
      <alignment horizontal="centerContinuous" vertical="center"/>
      <protection locked="0"/>
    </xf>
    <xf numFmtId="0" fontId="9" fillId="0" borderId="12" xfId="62" applyNumberFormat="1" applyFont="1" applyBorder="1" applyAlignment="1" applyProtection="1">
      <alignment horizontal="right" vertical="center"/>
      <protection locked="0"/>
    </xf>
    <xf numFmtId="0" fontId="9" fillId="0" borderId="13" xfId="62" applyNumberFormat="1" applyFont="1" applyFill="1" applyBorder="1" applyAlignment="1" applyProtection="1">
      <alignment horizontal="center" vertical="center"/>
      <protection locked="0"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4" xfId="62" applyNumberFormat="1" applyFont="1" applyFill="1" applyBorder="1" applyAlignment="1" applyProtection="1">
      <alignment horizontal="center" vertical="center"/>
      <protection locked="0"/>
    </xf>
    <xf numFmtId="0" fontId="10" fillId="0" borderId="13" xfId="62" applyNumberFormat="1" applyFont="1" applyFill="1" applyBorder="1" applyAlignment="1" applyProtection="1">
      <alignment vertical="center"/>
      <protection locked="0"/>
    </xf>
    <xf numFmtId="176" fontId="10" fillId="0" borderId="0" xfId="62" applyNumberFormat="1" applyFont="1" applyFill="1" applyAlignment="1" applyProtection="1">
      <alignment vertical="center"/>
      <protection locked="0"/>
    </xf>
    <xf numFmtId="176" fontId="9" fillId="0" borderId="0" xfId="63" applyNumberFormat="1" applyFont="1" applyFill="1" applyAlignment="1">
      <alignment horizontal="right"/>
      <protection/>
    </xf>
    <xf numFmtId="0" fontId="9" fillId="0" borderId="13" xfId="62" applyNumberFormat="1" applyFont="1" applyFill="1" applyBorder="1" applyAlignment="1" applyProtection="1">
      <alignment horizontal="right" vertical="center"/>
      <protection locked="0"/>
    </xf>
    <xf numFmtId="176" fontId="10" fillId="33" borderId="0" xfId="62" applyNumberFormat="1" applyFont="1" applyFill="1" applyBorder="1" applyAlignment="1" applyProtection="1">
      <alignment vertical="center"/>
      <protection locked="0"/>
    </xf>
    <xf numFmtId="176" fontId="10" fillId="33" borderId="0" xfId="62" applyNumberFormat="1" applyFont="1" applyFill="1" applyAlignment="1" applyProtection="1">
      <alignment vertical="center"/>
      <protection locked="0"/>
    </xf>
    <xf numFmtId="176" fontId="10" fillId="0" borderId="0" xfId="62" applyNumberFormat="1" applyFont="1" applyFill="1" applyAlignment="1" applyProtection="1">
      <alignment horizontal="right" vertical="center"/>
      <protection locked="0"/>
    </xf>
    <xf numFmtId="176" fontId="9" fillId="33" borderId="0" xfId="63" applyNumberFormat="1" applyFont="1" applyFill="1" applyBorder="1" applyAlignment="1" quotePrefix="1">
      <alignment horizontal="right"/>
      <protection/>
    </xf>
    <xf numFmtId="176" fontId="9" fillId="33" borderId="0" xfId="63" applyNumberFormat="1" applyFont="1" applyFill="1" applyAlignment="1" quotePrefix="1">
      <alignment horizontal="right"/>
      <protection/>
    </xf>
    <xf numFmtId="176" fontId="9" fillId="33" borderId="0" xfId="63" applyNumberFormat="1" applyFont="1" applyFill="1" applyBorder="1" applyAlignment="1" quotePrefix="1">
      <alignment horizontal="right" vertical="center"/>
      <protection/>
    </xf>
    <xf numFmtId="0" fontId="10" fillId="33" borderId="13" xfId="62" applyNumberFormat="1" applyFont="1" applyFill="1" applyBorder="1" applyAlignment="1" applyProtection="1">
      <alignment horizontal="center" vertical="center"/>
      <protection locked="0"/>
    </xf>
    <xf numFmtId="176" fontId="10" fillId="33" borderId="0" xfId="62" applyNumberFormat="1" applyFont="1" applyFill="1" applyAlignment="1" applyProtection="1">
      <alignment horizontal="right" vertical="center"/>
      <protection locked="0"/>
    </xf>
    <xf numFmtId="0" fontId="10" fillId="33" borderId="0" xfId="62" applyFont="1" applyFill="1" applyAlignment="1">
      <alignment vertical="center"/>
      <protection/>
    </xf>
    <xf numFmtId="3" fontId="10" fillId="33" borderId="0" xfId="62" applyNumberFormat="1" applyFont="1" applyFill="1" applyAlignment="1" applyProtection="1">
      <alignment vertical="center"/>
      <protection locked="0"/>
    </xf>
    <xf numFmtId="0" fontId="10" fillId="33" borderId="15" xfId="62" applyNumberFormat="1" applyFont="1" applyFill="1" applyBorder="1" applyAlignment="1" applyProtection="1">
      <alignment horizontal="center" vertical="center"/>
      <protection locked="0"/>
    </xf>
    <xf numFmtId="176" fontId="10" fillId="33" borderId="16" xfId="62" applyNumberFormat="1" applyFont="1" applyFill="1" applyBorder="1" applyAlignment="1" applyProtection="1">
      <alignment vertical="center"/>
      <protection locked="0"/>
    </xf>
    <xf numFmtId="176" fontId="10" fillId="33" borderId="0" xfId="62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Alignment="1">
      <alignment vertical="center"/>
    </xf>
    <xf numFmtId="176" fontId="9" fillId="0" borderId="0" xfId="0" applyNumberFormat="1" applyFont="1" applyFill="1" applyAlignment="1" quotePrefix="1">
      <alignment horizontal="right"/>
    </xf>
    <xf numFmtId="176" fontId="9" fillId="33" borderId="0" xfId="0" applyNumberFormat="1" applyFont="1" applyFill="1" applyBorder="1" applyAlignment="1" quotePrefix="1">
      <alignment horizontal="right"/>
    </xf>
    <xf numFmtId="176" fontId="9" fillId="0" borderId="0" xfId="0" applyNumberFormat="1" applyFont="1" applyAlignment="1">
      <alignment horizontal="right" vertical="center"/>
    </xf>
    <xf numFmtId="176" fontId="9" fillId="33" borderId="0" xfId="0" applyNumberFormat="1" applyFont="1" applyFill="1" applyAlignment="1">
      <alignment vertical="center"/>
    </xf>
    <xf numFmtId="176" fontId="9" fillId="33" borderId="0" xfId="0" applyNumberFormat="1" applyFont="1" applyFill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Fill="1" applyAlignment="1">
      <alignment horizontal="right"/>
    </xf>
    <xf numFmtId="176" fontId="10" fillId="0" borderId="0" xfId="62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quotePrefix="1">
      <alignment horizontal="right"/>
    </xf>
    <xf numFmtId="176" fontId="9" fillId="0" borderId="0" xfId="49" applyNumberFormat="1" applyFont="1" applyAlignment="1">
      <alignment vertical="center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vertical="center"/>
    </xf>
    <xf numFmtId="0" fontId="9" fillId="0" borderId="0" xfId="62" applyNumberFormat="1" applyFont="1" applyBorder="1" applyAlignment="1" applyProtection="1">
      <alignment vertical="center"/>
      <protection locked="0"/>
    </xf>
    <xf numFmtId="176" fontId="9" fillId="0" borderId="17" xfId="0" applyNumberFormat="1" applyFont="1" applyFill="1" applyBorder="1" applyAlignment="1" quotePrefix="1">
      <alignment horizontal="right"/>
    </xf>
    <xf numFmtId="176" fontId="9" fillId="0" borderId="17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horizontal="right" vertical="center"/>
    </xf>
    <xf numFmtId="176" fontId="9" fillId="33" borderId="17" xfId="63" applyNumberFormat="1" applyFont="1" applyFill="1" applyBorder="1" applyAlignment="1" quotePrefix="1">
      <alignment horizontal="right" vertical="center"/>
      <protection/>
    </xf>
    <xf numFmtId="0" fontId="9" fillId="0" borderId="17" xfId="62" applyNumberFormat="1" applyFont="1" applyFill="1" applyBorder="1" applyAlignment="1" applyProtection="1">
      <alignment vertical="center"/>
      <protection locked="0"/>
    </xf>
    <xf numFmtId="0" fontId="9" fillId="0" borderId="18" xfId="62" applyNumberFormat="1" applyFont="1" applyFill="1" applyBorder="1" applyAlignment="1" applyProtection="1">
      <alignment horizontal="center" vertical="center"/>
      <protection locked="0"/>
    </xf>
    <xf numFmtId="0" fontId="9" fillId="0" borderId="19" xfId="62" applyNumberFormat="1" applyFont="1" applyFill="1" applyBorder="1" applyAlignment="1" applyProtection="1">
      <alignment horizontal="center" vertical="center"/>
      <protection locked="0"/>
    </xf>
    <xf numFmtId="0" fontId="9" fillId="0" borderId="20" xfId="62" applyNumberFormat="1" applyFont="1" applyFill="1" applyBorder="1" applyAlignment="1" applyProtection="1">
      <alignment horizontal="center" vertical="center"/>
      <protection locked="0"/>
    </xf>
    <xf numFmtId="0" fontId="9" fillId="0" borderId="21" xfId="62" applyNumberFormat="1" applyFont="1" applyFill="1" applyBorder="1" applyAlignment="1" applyProtection="1">
      <alignment horizontal="center" vertical="center"/>
      <protection locked="0"/>
    </xf>
    <xf numFmtId="0" fontId="9" fillId="0" borderId="10" xfId="62" applyNumberFormat="1" applyFont="1" applyFill="1" applyBorder="1" applyAlignment="1" applyProtection="1">
      <alignment horizontal="center" vertical="center"/>
      <protection locked="0"/>
    </xf>
    <xf numFmtId="0" fontId="9" fillId="0" borderId="22" xfId="63" applyFont="1" applyFill="1" applyBorder="1">
      <alignment/>
      <protection/>
    </xf>
    <xf numFmtId="0" fontId="9" fillId="0" borderId="23" xfId="62" applyNumberFormat="1" applyFont="1" applyFill="1" applyBorder="1" applyAlignment="1" applyProtection="1">
      <alignment horizontal="center" vertical="center"/>
      <protection locked="0"/>
    </xf>
    <xf numFmtId="0" fontId="9" fillId="0" borderId="24" xfId="62" applyNumberFormat="1" applyFont="1" applyFill="1" applyBorder="1" applyAlignment="1" applyProtection="1">
      <alignment horizontal="center" vertical="center"/>
      <protection locked="0"/>
    </xf>
    <xf numFmtId="0" fontId="9" fillId="0" borderId="12" xfId="62" applyFont="1" applyBorder="1" applyAlignment="1">
      <alignment horizontal="right"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11" xfId="62" applyNumberFormat="1" applyFont="1" applyFill="1" applyBorder="1" applyAlignment="1" applyProtection="1">
      <alignment horizontal="center" vertical="center"/>
      <protection locked="0"/>
    </xf>
    <xf numFmtId="0" fontId="9" fillId="0" borderId="17" xfId="62" applyNumberFormat="1" applyFont="1" applyFill="1" applyBorder="1" applyAlignment="1" applyProtection="1">
      <alignment horizontal="center" vertical="center"/>
      <protection locked="0"/>
    </xf>
    <xf numFmtId="0" fontId="9" fillId="0" borderId="25" xfId="62" applyNumberFormat="1" applyFont="1" applyFill="1" applyBorder="1" applyAlignment="1" applyProtection="1">
      <alignment horizontal="center" vertical="center"/>
      <protection locked="0"/>
    </xf>
    <xf numFmtId="0" fontId="9" fillId="0" borderId="13" xfId="62" applyNumberFormat="1" applyFont="1" applyFill="1" applyBorder="1" applyAlignment="1" applyProtection="1">
      <alignment horizontal="center" vertical="center"/>
      <protection locked="0"/>
    </xf>
    <xf numFmtId="0" fontId="9" fillId="0" borderId="22" xfId="62" applyNumberFormat="1" applyFont="1" applyFill="1" applyBorder="1" applyAlignment="1" applyProtection="1">
      <alignment horizontal="center" vertical="center"/>
      <protection locked="0"/>
    </xf>
    <xf numFmtId="0" fontId="9" fillId="0" borderId="26" xfId="62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0-1" xfId="61"/>
    <cellStyle name="標準_63" xfId="62"/>
    <cellStyle name="標準_a007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view="pageBreakPreview" zoomScaleNormal="90" zoomScaleSheetLayoutView="10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" sqref="C2"/>
    </sheetView>
  </sheetViews>
  <sheetFormatPr defaultColWidth="8.796875" defaultRowHeight="15"/>
  <cols>
    <col min="1" max="1" width="10.8984375" style="4" customWidth="1"/>
    <col min="2" max="9" width="9" style="4" customWidth="1"/>
    <col min="10" max="15" width="9.09765625" style="4" customWidth="1"/>
    <col min="16" max="16" width="11.19921875" style="4" customWidth="1"/>
    <col min="17" max="17" width="9.5" style="4" customWidth="1"/>
    <col min="18" max="18" width="9.3984375" style="4" customWidth="1"/>
    <col min="19" max="16384" width="9" style="4" customWidth="1"/>
  </cols>
  <sheetData>
    <row r="1" spans="2:18" s="1" customFormat="1" ht="18.75">
      <c r="B1" s="8"/>
      <c r="C1" s="8"/>
      <c r="D1" s="8"/>
      <c r="E1" s="8"/>
      <c r="F1" s="8"/>
      <c r="G1" s="8"/>
      <c r="H1" s="8"/>
      <c r="I1" s="9" t="s">
        <v>60</v>
      </c>
      <c r="J1" s="8" t="s">
        <v>61</v>
      </c>
      <c r="K1" s="8"/>
      <c r="L1" s="8"/>
      <c r="M1" s="8"/>
      <c r="N1" s="8"/>
      <c r="O1" s="8"/>
      <c r="P1" s="8"/>
      <c r="Q1" s="8"/>
      <c r="R1" s="8"/>
    </row>
    <row r="2" spans="1:18" ht="15" customHeight="1" thickBot="1">
      <c r="A2" s="2" t="s">
        <v>23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1"/>
      <c r="P2" s="61"/>
      <c r="Q2" s="12"/>
      <c r="R2" s="13" t="s">
        <v>65</v>
      </c>
    </row>
    <row r="3" spans="1:18" ht="16.5" customHeight="1">
      <c r="A3" s="54" t="s">
        <v>62</v>
      </c>
      <c r="B3" s="53" t="s">
        <v>27</v>
      </c>
      <c r="C3" s="54"/>
      <c r="D3" s="59" t="s">
        <v>64</v>
      </c>
      <c r="E3" s="60"/>
      <c r="F3" s="60"/>
      <c r="G3" s="60"/>
      <c r="H3" s="60"/>
      <c r="I3" s="60"/>
      <c r="J3" s="60" t="s">
        <v>63</v>
      </c>
      <c r="K3" s="60"/>
      <c r="L3" s="60"/>
      <c r="M3" s="60"/>
      <c r="N3" s="60"/>
      <c r="O3" s="60"/>
      <c r="P3" s="68"/>
      <c r="Q3" s="53" t="s">
        <v>59</v>
      </c>
      <c r="R3" s="64"/>
    </row>
    <row r="4" spans="1:22" ht="26.25" customHeight="1">
      <c r="A4" s="66"/>
      <c r="B4" s="55"/>
      <c r="C4" s="56"/>
      <c r="D4" s="57" t="s">
        <v>26</v>
      </c>
      <c r="E4" s="63"/>
      <c r="F4" s="57" t="s">
        <v>0</v>
      </c>
      <c r="G4" s="63"/>
      <c r="H4" s="57" t="s">
        <v>1</v>
      </c>
      <c r="I4" s="67"/>
      <c r="J4" s="67" t="s">
        <v>2</v>
      </c>
      <c r="K4" s="63"/>
      <c r="L4" s="57" t="s">
        <v>3</v>
      </c>
      <c r="M4" s="63"/>
      <c r="N4" s="57" t="s">
        <v>4</v>
      </c>
      <c r="O4" s="58"/>
      <c r="P4" s="15" t="s">
        <v>67</v>
      </c>
      <c r="Q4" s="55"/>
      <c r="R4" s="65"/>
      <c r="S4" s="5"/>
      <c r="T4" s="5"/>
      <c r="U4" s="5"/>
      <c r="V4" s="5"/>
    </row>
    <row r="5" spans="1:18" ht="15" customHeight="1">
      <c r="A5" s="56"/>
      <c r="B5" s="16" t="s">
        <v>28</v>
      </c>
      <c r="C5" s="16" t="s">
        <v>29</v>
      </c>
      <c r="D5" s="16" t="s">
        <v>28</v>
      </c>
      <c r="E5" s="16" t="s">
        <v>29</v>
      </c>
      <c r="F5" s="16" t="s">
        <v>28</v>
      </c>
      <c r="G5" s="16" t="s">
        <v>29</v>
      </c>
      <c r="H5" s="16" t="s">
        <v>28</v>
      </c>
      <c r="I5" s="10" t="s">
        <v>29</v>
      </c>
      <c r="J5" s="11" t="s">
        <v>28</v>
      </c>
      <c r="K5" s="16" t="s">
        <v>29</v>
      </c>
      <c r="L5" s="16" t="s">
        <v>28</v>
      </c>
      <c r="M5" s="16" t="s">
        <v>29</v>
      </c>
      <c r="N5" s="16" t="s">
        <v>28</v>
      </c>
      <c r="O5" s="16" t="s">
        <v>29</v>
      </c>
      <c r="P5" s="16" t="s">
        <v>28</v>
      </c>
      <c r="Q5" s="16" t="s">
        <v>28</v>
      </c>
      <c r="R5" s="10" t="s">
        <v>29</v>
      </c>
    </row>
    <row r="6" spans="1:22" s="29" customFormat="1" ht="15.75" customHeight="1">
      <c r="A6" s="31" t="s">
        <v>5</v>
      </c>
      <c r="B6" s="33">
        <f>B8+B23</f>
        <v>49823</v>
      </c>
      <c r="C6" s="33">
        <f aca="true" t="shared" si="0" ref="C6:O6">C8+C23</f>
        <v>486777</v>
      </c>
      <c r="D6" s="33">
        <f t="shared" si="0"/>
        <v>48034</v>
      </c>
      <c r="E6" s="33">
        <f t="shared" si="0"/>
        <v>442684</v>
      </c>
      <c r="F6" s="33">
        <f t="shared" si="0"/>
        <v>28521</v>
      </c>
      <c r="G6" s="33">
        <f t="shared" si="0"/>
        <v>61220</v>
      </c>
      <c r="H6" s="33">
        <f t="shared" si="0"/>
        <v>9439</v>
      </c>
      <c r="I6" s="33">
        <f t="shared" si="0"/>
        <v>61855</v>
      </c>
      <c r="J6" s="33">
        <f t="shared" si="0"/>
        <v>5458</v>
      </c>
      <c r="K6" s="33">
        <f t="shared" si="0"/>
        <v>73735</v>
      </c>
      <c r="L6" s="33">
        <f t="shared" si="0"/>
        <v>1889</v>
      </c>
      <c r="M6" s="33">
        <f t="shared" si="0"/>
        <v>44607</v>
      </c>
      <c r="N6" s="33">
        <f t="shared" si="0"/>
        <v>2508</v>
      </c>
      <c r="O6" s="33">
        <f t="shared" si="0"/>
        <v>201267</v>
      </c>
      <c r="P6" s="32">
        <f>P8+P23</f>
        <v>219</v>
      </c>
      <c r="Q6" s="32">
        <f>Q8+Q23</f>
        <v>1789</v>
      </c>
      <c r="R6" s="32">
        <f>R8+R23</f>
        <v>44093</v>
      </c>
      <c r="S6" s="30"/>
      <c r="T6" s="30"/>
      <c r="U6" s="30"/>
      <c r="V6" s="30"/>
    </row>
    <row r="7" spans="1:18" s="6" customFormat="1" ht="6" customHeight="1">
      <c r="A7" s="17"/>
      <c r="B7" s="42"/>
      <c r="C7" s="42"/>
      <c r="D7" s="42"/>
      <c r="E7" s="42"/>
      <c r="F7" s="34"/>
      <c r="G7" s="34"/>
      <c r="H7" s="34"/>
      <c r="I7" s="34"/>
      <c r="J7" s="34"/>
      <c r="K7" s="34"/>
      <c r="L7" s="34"/>
      <c r="M7" s="34"/>
      <c r="N7" s="34"/>
      <c r="O7" s="34"/>
      <c r="P7" s="18"/>
      <c r="Q7" s="21"/>
      <c r="R7" s="22"/>
    </row>
    <row r="8" spans="1:22" s="29" customFormat="1" ht="15.75" customHeight="1">
      <c r="A8" s="27" t="s">
        <v>6</v>
      </c>
      <c r="B8" s="33">
        <f>SUM(B10:B21)</f>
        <v>38724</v>
      </c>
      <c r="C8" s="33">
        <f aca="true" t="shared" si="1" ref="C8:O8">SUM(C10:C21)</f>
        <v>396851</v>
      </c>
      <c r="D8" s="33">
        <f t="shared" si="1"/>
        <v>37512</v>
      </c>
      <c r="E8" s="33">
        <f t="shared" si="1"/>
        <v>362232</v>
      </c>
      <c r="F8" s="33">
        <f t="shared" si="1"/>
        <v>21739</v>
      </c>
      <c r="G8" s="33">
        <f t="shared" si="1"/>
        <v>46965</v>
      </c>
      <c r="H8" s="33">
        <f t="shared" si="1"/>
        <v>7535</v>
      </c>
      <c r="I8" s="33">
        <f t="shared" si="1"/>
        <v>49383</v>
      </c>
      <c r="J8" s="33">
        <f t="shared" si="1"/>
        <v>4431</v>
      </c>
      <c r="K8" s="33">
        <f t="shared" si="1"/>
        <v>59987</v>
      </c>
      <c r="L8" s="33">
        <f t="shared" si="1"/>
        <v>1564</v>
      </c>
      <c r="M8" s="33">
        <f t="shared" si="1"/>
        <v>36964</v>
      </c>
      <c r="N8" s="33">
        <f t="shared" si="1"/>
        <v>2062</v>
      </c>
      <c r="O8" s="33">
        <f t="shared" si="1"/>
        <v>168933</v>
      </c>
      <c r="P8" s="22">
        <f>SUM(P10:P21)</f>
        <v>181</v>
      </c>
      <c r="Q8" s="22">
        <f>SUM(Q10:Q21)</f>
        <v>1212</v>
      </c>
      <c r="R8" s="22">
        <f>SUM(R10:R21)</f>
        <v>34619</v>
      </c>
      <c r="S8" s="30"/>
      <c r="T8" s="30"/>
      <c r="U8" s="30"/>
      <c r="V8" s="30"/>
    </row>
    <row r="9" spans="1:18" s="6" customFormat="1" ht="6" customHeight="1">
      <c r="A9" s="17"/>
      <c r="B9" s="42"/>
      <c r="C9" s="42"/>
      <c r="D9" s="42"/>
      <c r="E9" s="42"/>
      <c r="F9" s="34"/>
      <c r="G9" s="34"/>
      <c r="H9" s="34"/>
      <c r="I9" s="34"/>
      <c r="J9" s="34"/>
      <c r="K9" s="34"/>
      <c r="L9" s="34"/>
      <c r="M9" s="34"/>
      <c r="N9" s="34"/>
      <c r="O9" s="34"/>
      <c r="P9" s="18"/>
      <c r="Q9" s="21"/>
      <c r="R9" s="22"/>
    </row>
    <row r="10" spans="1:18" ht="15.75" customHeight="1">
      <c r="A10" s="14" t="s">
        <v>7</v>
      </c>
      <c r="B10" s="43">
        <v>12675</v>
      </c>
      <c r="C10" s="43">
        <v>137612</v>
      </c>
      <c r="D10" s="43">
        <v>12335</v>
      </c>
      <c r="E10" s="43">
        <v>123727</v>
      </c>
      <c r="F10" s="44">
        <v>6841</v>
      </c>
      <c r="G10" s="44">
        <v>14981</v>
      </c>
      <c r="H10" s="35">
        <v>2627</v>
      </c>
      <c r="I10" s="35">
        <v>17165</v>
      </c>
      <c r="J10" s="35">
        <v>1526</v>
      </c>
      <c r="K10" s="35">
        <v>20709</v>
      </c>
      <c r="L10" s="35">
        <v>540</v>
      </c>
      <c r="M10" s="35">
        <v>12766</v>
      </c>
      <c r="N10" s="35">
        <v>731</v>
      </c>
      <c r="O10" s="35">
        <v>58106</v>
      </c>
      <c r="P10" s="35">
        <v>70</v>
      </c>
      <c r="Q10" s="36">
        <v>340</v>
      </c>
      <c r="R10" s="36">
        <v>13885</v>
      </c>
    </row>
    <row r="11" spans="1:18" ht="15.75" customHeight="1">
      <c r="A11" s="14" t="s">
        <v>8</v>
      </c>
      <c r="B11" s="43">
        <v>2500</v>
      </c>
      <c r="C11" s="43">
        <v>21521</v>
      </c>
      <c r="D11" s="43">
        <v>2414</v>
      </c>
      <c r="E11" s="43">
        <v>18862</v>
      </c>
      <c r="F11" s="45">
        <v>1498</v>
      </c>
      <c r="G11" s="45">
        <v>3219</v>
      </c>
      <c r="H11" s="35">
        <v>447</v>
      </c>
      <c r="I11" s="35">
        <v>2904</v>
      </c>
      <c r="J11" s="35">
        <v>259</v>
      </c>
      <c r="K11" s="35">
        <v>3431</v>
      </c>
      <c r="L11" s="35">
        <v>92</v>
      </c>
      <c r="M11" s="35">
        <v>2175</v>
      </c>
      <c r="N11" s="35">
        <v>107</v>
      </c>
      <c r="O11" s="35">
        <v>7133</v>
      </c>
      <c r="P11" s="37">
        <v>11</v>
      </c>
      <c r="Q11" s="36">
        <v>86</v>
      </c>
      <c r="R11" s="36">
        <v>2659</v>
      </c>
    </row>
    <row r="12" spans="1:18" ht="15.75" customHeight="1">
      <c r="A12" s="14" t="s">
        <v>9</v>
      </c>
      <c r="B12" s="43">
        <v>3171</v>
      </c>
      <c r="C12" s="43">
        <v>43121</v>
      </c>
      <c r="D12" s="43">
        <v>3074</v>
      </c>
      <c r="E12" s="43">
        <v>40736</v>
      </c>
      <c r="F12" s="35">
        <v>1669</v>
      </c>
      <c r="G12" s="35">
        <v>3663</v>
      </c>
      <c r="H12" s="35">
        <v>603</v>
      </c>
      <c r="I12" s="35">
        <v>4020</v>
      </c>
      <c r="J12" s="35">
        <v>415</v>
      </c>
      <c r="K12" s="35">
        <v>5711</v>
      </c>
      <c r="L12" s="35">
        <v>139</v>
      </c>
      <c r="M12" s="35">
        <v>3216</v>
      </c>
      <c r="N12" s="35">
        <v>230</v>
      </c>
      <c r="O12" s="35">
        <v>24126</v>
      </c>
      <c r="P12" s="37">
        <v>18</v>
      </c>
      <c r="Q12" s="38">
        <v>97</v>
      </c>
      <c r="R12" s="38">
        <v>2385</v>
      </c>
    </row>
    <row r="13" spans="1:18" ht="15.75" customHeight="1">
      <c r="A13" s="14" t="s">
        <v>10</v>
      </c>
      <c r="B13" s="43">
        <v>2650</v>
      </c>
      <c r="C13" s="43">
        <v>31939</v>
      </c>
      <c r="D13" s="43">
        <v>2574</v>
      </c>
      <c r="E13" s="43">
        <v>30045</v>
      </c>
      <c r="F13" s="35">
        <v>1518</v>
      </c>
      <c r="G13" s="35">
        <v>3365</v>
      </c>
      <c r="H13" s="35">
        <v>502</v>
      </c>
      <c r="I13" s="35">
        <v>3281</v>
      </c>
      <c r="J13" s="35">
        <v>259</v>
      </c>
      <c r="K13" s="35">
        <v>3509</v>
      </c>
      <c r="L13" s="35">
        <v>119</v>
      </c>
      <c r="M13" s="35">
        <v>2826</v>
      </c>
      <c r="N13" s="35">
        <v>161</v>
      </c>
      <c r="O13" s="35">
        <v>17064</v>
      </c>
      <c r="P13" s="37">
        <v>15</v>
      </c>
      <c r="Q13" s="38">
        <v>76</v>
      </c>
      <c r="R13" s="38">
        <v>1894</v>
      </c>
    </row>
    <row r="14" spans="1:18" ht="15.75" customHeight="1">
      <c r="A14" s="14" t="s">
        <v>11</v>
      </c>
      <c r="B14" s="43">
        <v>4739</v>
      </c>
      <c r="C14" s="43">
        <v>49532</v>
      </c>
      <c r="D14" s="43">
        <v>4635</v>
      </c>
      <c r="E14" s="43">
        <v>46286</v>
      </c>
      <c r="F14" s="43">
        <v>2591</v>
      </c>
      <c r="G14" s="43">
        <v>5532</v>
      </c>
      <c r="H14" s="35">
        <v>958</v>
      </c>
      <c r="I14" s="35">
        <v>6280</v>
      </c>
      <c r="J14" s="35">
        <v>594</v>
      </c>
      <c r="K14" s="35">
        <v>7924</v>
      </c>
      <c r="L14" s="35">
        <v>228</v>
      </c>
      <c r="M14" s="35">
        <v>5380</v>
      </c>
      <c r="N14" s="35">
        <v>241</v>
      </c>
      <c r="O14" s="35">
        <v>21170</v>
      </c>
      <c r="P14" s="37">
        <v>23</v>
      </c>
      <c r="Q14" s="39">
        <v>104</v>
      </c>
      <c r="R14" s="39">
        <v>3246</v>
      </c>
    </row>
    <row r="15" spans="1:18" ht="15.75" customHeight="1">
      <c r="A15" s="14" t="s">
        <v>12</v>
      </c>
      <c r="B15" s="43">
        <v>2584</v>
      </c>
      <c r="C15" s="43">
        <v>19653</v>
      </c>
      <c r="D15" s="43">
        <v>2523</v>
      </c>
      <c r="E15" s="43">
        <v>17950</v>
      </c>
      <c r="F15" s="40">
        <v>1628</v>
      </c>
      <c r="G15" s="40">
        <v>3394</v>
      </c>
      <c r="H15" s="35">
        <v>462</v>
      </c>
      <c r="I15" s="35">
        <v>2969</v>
      </c>
      <c r="J15" s="35">
        <v>250</v>
      </c>
      <c r="K15" s="35">
        <v>3396</v>
      </c>
      <c r="L15" s="35">
        <v>83</v>
      </c>
      <c r="M15" s="35">
        <v>1954</v>
      </c>
      <c r="N15" s="35">
        <v>98</v>
      </c>
      <c r="O15" s="35">
        <v>6237</v>
      </c>
      <c r="P15" s="37">
        <v>2</v>
      </c>
      <c r="Q15" s="39">
        <v>61</v>
      </c>
      <c r="R15" s="39">
        <v>1703</v>
      </c>
    </row>
    <row r="16" spans="1:18" ht="15.75" customHeight="1">
      <c r="A16" s="14" t="s">
        <v>13</v>
      </c>
      <c r="B16" s="43">
        <v>1565</v>
      </c>
      <c r="C16" s="43">
        <v>13086</v>
      </c>
      <c r="D16" s="43">
        <v>1478</v>
      </c>
      <c r="E16" s="43">
        <v>11348</v>
      </c>
      <c r="F16" s="40">
        <v>959</v>
      </c>
      <c r="G16" s="40">
        <v>1982</v>
      </c>
      <c r="H16" s="35">
        <v>265</v>
      </c>
      <c r="I16" s="35">
        <v>1708</v>
      </c>
      <c r="J16" s="35">
        <v>139</v>
      </c>
      <c r="K16" s="35">
        <v>1946</v>
      </c>
      <c r="L16" s="35">
        <v>36</v>
      </c>
      <c r="M16" s="35">
        <v>864</v>
      </c>
      <c r="N16" s="35">
        <v>73</v>
      </c>
      <c r="O16" s="35">
        <v>4848</v>
      </c>
      <c r="P16" s="37">
        <v>6</v>
      </c>
      <c r="Q16" s="39">
        <v>87</v>
      </c>
      <c r="R16" s="39">
        <v>1738</v>
      </c>
    </row>
    <row r="17" spans="1:18" ht="15.75" customHeight="1">
      <c r="A17" s="14" t="s">
        <v>14</v>
      </c>
      <c r="B17" s="43">
        <v>1155</v>
      </c>
      <c r="C17" s="43">
        <v>10531</v>
      </c>
      <c r="D17" s="43">
        <v>1091</v>
      </c>
      <c r="E17" s="43">
        <v>9590</v>
      </c>
      <c r="F17" s="40">
        <v>664</v>
      </c>
      <c r="G17" s="40">
        <v>1415</v>
      </c>
      <c r="H17" s="35">
        <v>192</v>
      </c>
      <c r="I17" s="35">
        <v>1254</v>
      </c>
      <c r="J17" s="35">
        <v>134</v>
      </c>
      <c r="K17" s="35">
        <v>1837</v>
      </c>
      <c r="L17" s="35">
        <v>40</v>
      </c>
      <c r="M17" s="35">
        <v>973</v>
      </c>
      <c r="N17" s="35">
        <v>55</v>
      </c>
      <c r="O17" s="35">
        <v>4111</v>
      </c>
      <c r="P17" s="37">
        <v>6</v>
      </c>
      <c r="Q17" s="39">
        <v>64</v>
      </c>
      <c r="R17" s="39">
        <v>941</v>
      </c>
    </row>
    <row r="18" spans="1:18" ht="15.75" customHeight="1">
      <c r="A18" s="14" t="s">
        <v>15</v>
      </c>
      <c r="B18" s="43">
        <v>2983</v>
      </c>
      <c r="C18" s="43">
        <v>29612</v>
      </c>
      <c r="D18" s="43">
        <v>2892</v>
      </c>
      <c r="E18" s="43">
        <v>27291</v>
      </c>
      <c r="F18" s="40">
        <v>1624</v>
      </c>
      <c r="G18" s="40">
        <v>3510</v>
      </c>
      <c r="H18" s="35">
        <v>645</v>
      </c>
      <c r="I18" s="35">
        <v>4316</v>
      </c>
      <c r="J18" s="35">
        <v>351</v>
      </c>
      <c r="K18" s="35">
        <v>4660</v>
      </c>
      <c r="L18" s="35">
        <v>108</v>
      </c>
      <c r="M18" s="35">
        <v>2557</v>
      </c>
      <c r="N18" s="35">
        <v>154</v>
      </c>
      <c r="O18" s="35">
        <v>12248</v>
      </c>
      <c r="P18" s="37">
        <v>10</v>
      </c>
      <c r="Q18" s="39">
        <v>91</v>
      </c>
      <c r="R18" s="39">
        <v>2321</v>
      </c>
    </row>
    <row r="19" spans="1:18" ht="15.75" customHeight="1">
      <c r="A19" s="14" t="s">
        <v>16</v>
      </c>
      <c r="B19" s="43">
        <v>1991</v>
      </c>
      <c r="C19" s="43">
        <v>18432</v>
      </c>
      <c r="D19" s="43">
        <v>1926</v>
      </c>
      <c r="E19" s="43">
        <v>16872</v>
      </c>
      <c r="F19" s="40">
        <v>1047</v>
      </c>
      <c r="G19" s="40">
        <v>2318</v>
      </c>
      <c r="H19" s="35">
        <v>404</v>
      </c>
      <c r="I19" s="35">
        <v>2694</v>
      </c>
      <c r="J19" s="35">
        <v>272</v>
      </c>
      <c r="K19" s="35">
        <v>3711</v>
      </c>
      <c r="L19" s="35">
        <v>85</v>
      </c>
      <c r="M19" s="35">
        <v>2021</v>
      </c>
      <c r="N19" s="35">
        <v>108</v>
      </c>
      <c r="O19" s="35">
        <v>6128</v>
      </c>
      <c r="P19" s="37">
        <v>10</v>
      </c>
      <c r="Q19" s="39">
        <v>65</v>
      </c>
      <c r="R19" s="39">
        <v>1560</v>
      </c>
    </row>
    <row r="20" spans="1:18" ht="15.75" customHeight="1">
      <c r="A20" s="14" t="s">
        <v>24</v>
      </c>
      <c r="B20" s="43">
        <v>1252</v>
      </c>
      <c r="C20" s="43">
        <v>12596</v>
      </c>
      <c r="D20" s="43">
        <v>1198</v>
      </c>
      <c r="E20" s="43">
        <v>11754</v>
      </c>
      <c r="F20" s="40">
        <v>723</v>
      </c>
      <c r="G20" s="46">
        <v>1563</v>
      </c>
      <c r="H20" s="35">
        <v>211</v>
      </c>
      <c r="I20" s="35">
        <v>1402</v>
      </c>
      <c r="J20" s="35">
        <v>137</v>
      </c>
      <c r="K20" s="35">
        <v>1867</v>
      </c>
      <c r="L20" s="35">
        <v>55</v>
      </c>
      <c r="M20" s="35">
        <v>1288</v>
      </c>
      <c r="N20" s="35">
        <v>67</v>
      </c>
      <c r="O20" s="35">
        <v>5634</v>
      </c>
      <c r="P20" s="37">
        <v>5</v>
      </c>
      <c r="Q20" s="39">
        <v>54</v>
      </c>
      <c r="R20" s="39">
        <v>842</v>
      </c>
    </row>
    <row r="21" spans="1:18" ht="15.75" customHeight="1">
      <c r="A21" s="14" t="s">
        <v>25</v>
      </c>
      <c r="B21" s="43">
        <v>1459</v>
      </c>
      <c r="C21" s="43">
        <v>9216</v>
      </c>
      <c r="D21" s="43">
        <v>1372</v>
      </c>
      <c r="E21" s="43">
        <v>7771</v>
      </c>
      <c r="F21" s="40">
        <v>977</v>
      </c>
      <c r="G21" s="46">
        <v>2023</v>
      </c>
      <c r="H21" s="35">
        <v>219</v>
      </c>
      <c r="I21" s="35">
        <v>1390</v>
      </c>
      <c r="J21" s="35">
        <v>95</v>
      </c>
      <c r="K21" s="35">
        <v>1286</v>
      </c>
      <c r="L21" s="35">
        <v>39</v>
      </c>
      <c r="M21" s="35">
        <v>944</v>
      </c>
      <c r="N21" s="35">
        <v>37</v>
      </c>
      <c r="O21" s="35">
        <v>2128</v>
      </c>
      <c r="P21" s="37">
        <v>5</v>
      </c>
      <c r="Q21" s="39">
        <v>87</v>
      </c>
      <c r="R21" s="39">
        <v>1445</v>
      </c>
    </row>
    <row r="22" spans="1:18" s="6" customFormat="1" ht="6" customHeight="1">
      <c r="A22" s="17"/>
      <c r="B22" s="42"/>
      <c r="C22" s="42"/>
      <c r="D22" s="42"/>
      <c r="E22" s="42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3"/>
      <c r="Q22" s="21"/>
      <c r="R22" s="22"/>
    </row>
    <row r="23" spans="1:18" s="29" customFormat="1" ht="15.75" customHeight="1">
      <c r="A23" s="27" t="s">
        <v>30</v>
      </c>
      <c r="B23" s="33">
        <f>B25+B27+B32+B36+B39+B42+B47</f>
        <v>11099</v>
      </c>
      <c r="C23" s="33">
        <f aca="true" t="shared" si="2" ref="C23:O23">C25+C27+C32+C36+C39+C42+C47</f>
        <v>89926</v>
      </c>
      <c r="D23" s="33">
        <f t="shared" si="2"/>
        <v>10522</v>
      </c>
      <c r="E23" s="33">
        <f t="shared" si="2"/>
        <v>80452</v>
      </c>
      <c r="F23" s="33">
        <f t="shared" si="2"/>
        <v>6782</v>
      </c>
      <c r="G23" s="33">
        <f t="shared" si="2"/>
        <v>14255</v>
      </c>
      <c r="H23" s="33">
        <f t="shared" si="2"/>
        <v>1904</v>
      </c>
      <c r="I23" s="33">
        <f t="shared" si="2"/>
        <v>12472</v>
      </c>
      <c r="J23" s="33">
        <f t="shared" si="2"/>
        <v>1027</v>
      </c>
      <c r="K23" s="33">
        <f t="shared" si="2"/>
        <v>13748</v>
      </c>
      <c r="L23" s="33">
        <f t="shared" si="2"/>
        <v>325</v>
      </c>
      <c r="M23" s="33">
        <f t="shared" si="2"/>
        <v>7643</v>
      </c>
      <c r="N23" s="33">
        <f t="shared" si="2"/>
        <v>446</v>
      </c>
      <c r="O23" s="33">
        <f t="shared" si="2"/>
        <v>32334</v>
      </c>
      <c r="P23" s="28">
        <f>P25+P27+P32+P36+P39+P42+P47</f>
        <v>38</v>
      </c>
      <c r="Q23" s="22">
        <f>Q25+Q27+Q32+Q36+Q39+Q42+Q47</f>
        <v>577</v>
      </c>
      <c r="R23" s="22">
        <f>R25+R27+R32+R36+R39+R42+R47</f>
        <v>9474</v>
      </c>
    </row>
    <row r="24" spans="1:18" s="6" customFormat="1" ht="6" customHeight="1">
      <c r="A24" s="17"/>
      <c r="B24" s="42"/>
      <c r="C24" s="42"/>
      <c r="D24" s="42"/>
      <c r="E24" s="42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23"/>
      <c r="Q24" s="21"/>
      <c r="R24" s="22"/>
    </row>
    <row r="25" spans="1:18" s="29" customFormat="1" ht="15.75" customHeight="1">
      <c r="A25" s="27" t="s">
        <v>31</v>
      </c>
      <c r="B25" s="33">
        <f>SUM(B26)</f>
        <v>236</v>
      </c>
      <c r="C25" s="33">
        <f>SUM(C26)</f>
        <v>1627</v>
      </c>
      <c r="D25" s="33">
        <f aca="true" t="shared" si="3" ref="D25:O25">SUM(D26)</f>
        <v>212</v>
      </c>
      <c r="E25" s="33">
        <f t="shared" si="3"/>
        <v>1453</v>
      </c>
      <c r="F25" s="33">
        <f t="shared" si="3"/>
        <v>145</v>
      </c>
      <c r="G25" s="33">
        <f t="shared" si="3"/>
        <v>282</v>
      </c>
      <c r="H25" s="33">
        <f t="shared" si="3"/>
        <v>32</v>
      </c>
      <c r="I25" s="33">
        <f t="shared" si="3"/>
        <v>215</v>
      </c>
      <c r="J25" s="33">
        <f t="shared" si="3"/>
        <v>16</v>
      </c>
      <c r="K25" s="33">
        <f t="shared" si="3"/>
        <v>214</v>
      </c>
      <c r="L25" s="33">
        <f t="shared" si="3"/>
        <v>2</v>
      </c>
      <c r="M25" s="33">
        <f t="shared" si="3"/>
        <v>48</v>
      </c>
      <c r="N25" s="33">
        <f t="shared" si="3"/>
        <v>16</v>
      </c>
      <c r="O25" s="33">
        <f t="shared" si="3"/>
        <v>694</v>
      </c>
      <c r="P25" s="28">
        <f>P26</f>
        <v>1</v>
      </c>
      <c r="Q25" s="22">
        <f>Q26</f>
        <v>24</v>
      </c>
      <c r="R25" s="22">
        <f>R26</f>
        <v>174</v>
      </c>
    </row>
    <row r="26" spans="1:18" ht="15.75" customHeight="1">
      <c r="A26" s="20" t="s">
        <v>32</v>
      </c>
      <c r="B26" s="43">
        <v>236</v>
      </c>
      <c r="C26" s="43">
        <v>1627</v>
      </c>
      <c r="D26" s="43">
        <v>212</v>
      </c>
      <c r="E26" s="43">
        <v>1453</v>
      </c>
      <c r="F26" s="40">
        <v>145</v>
      </c>
      <c r="G26" s="40">
        <v>282</v>
      </c>
      <c r="H26" s="35">
        <v>32</v>
      </c>
      <c r="I26" s="35">
        <v>215</v>
      </c>
      <c r="J26" s="35">
        <v>16</v>
      </c>
      <c r="K26" s="35">
        <v>214</v>
      </c>
      <c r="L26" s="35">
        <v>2</v>
      </c>
      <c r="M26" s="35">
        <v>48</v>
      </c>
      <c r="N26" s="35">
        <v>16</v>
      </c>
      <c r="O26" s="35">
        <v>694</v>
      </c>
      <c r="P26" s="37">
        <v>1</v>
      </c>
      <c r="Q26" s="24">
        <v>24</v>
      </c>
      <c r="R26" s="25">
        <v>174</v>
      </c>
    </row>
    <row r="27" spans="1:18" s="29" customFormat="1" ht="15.75" customHeight="1">
      <c r="A27" s="27" t="s">
        <v>17</v>
      </c>
      <c r="B27" s="33">
        <f>SUM(B28:B31)</f>
        <v>1935</v>
      </c>
      <c r="C27" s="33">
        <f>SUM(C28:C31)</f>
        <v>17361</v>
      </c>
      <c r="D27" s="33">
        <f aca="true" t="shared" si="4" ref="D27:O27">SUM(D28:D31)</f>
        <v>1839</v>
      </c>
      <c r="E27" s="33">
        <f t="shared" si="4"/>
        <v>15711</v>
      </c>
      <c r="F27" s="33">
        <f t="shared" si="4"/>
        <v>1155</v>
      </c>
      <c r="G27" s="33">
        <f t="shared" si="4"/>
        <v>2389</v>
      </c>
      <c r="H27" s="33">
        <f t="shared" si="4"/>
        <v>328</v>
      </c>
      <c r="I27" s="33">
        <f t="shared" si="4"/>
        <v>2133</v>
      </c>
      <c r="J27" s="33">
        <f t="shared" si="4"/>
        <v>201</v>
      </c>
      <c r="K27" s="33">
        <f t="shared" si="4"/>
        <v>2697</v>
      </c>
      <c r="L27" s="33">
        <f t="shared" si="4"/>
        <v>60</v>
      </c>
      <c r="M27" s="33">
        <f t="shared" si="4"/>
        <v>1449</v>
      </c>
      <c r="N27" s="33">
        <f t="shared" si="4"/>
        <v>89</v>
      </c>
      <c r="O27" s="33">
        <f t="shared" si="4"/>
        <v>7043</v>
      </c>
      <c r="P27" s="28">
        <f>SUM(P28:P31)</f>
        <v>6</v>
      </c>
      <c r="Q27" s="22">
        <f>SUM(Q28:Q31)</f>
        <v>96</v>
      </c>
      <c r="R27" s="22">
        <f>SUM(R28:R31)</f>
        <v>1650</v>
      </c>
    </row>
    <row r="28" spans="1:18" ht="15.75" customHeight="1">
      <c r="A28" s="20" t="s">
        <v>33</v>
      </c>
      <c r="B28" s="43">
        <v>467</v>
      </c>
      <c r="C28" s="43">
        <v>3673</v>
      </c>
      <c r="D28" s="43">
        <v>442</v>
      </c>
      <c r="E28" s="43">
        <v>3189</v>
      </c>
      <c r="F28" s="40">
        <v>278</v>
      </c>
      <c r="G28" s="40">
        <v>593</v>
      </c>
      <c r="H28" s="35">
        <v>84</v>
      </c>
      <c r="I28" s="35">
        <v>554</v>
      </c>
      <c r="J28" s="35">
        <v>47</v>
      </c>
      <c r="K28" s="35">
        <v>626</v>
      </c>
      <c r="L28" s="35">
        <v>15</v>
      </c>
      <c r="M28" s="35">
        <v>347</v>
      </c>
      <c r="N28" s="35">
        <v>17</v>
      </c>
      <c r="O28" s="35">
        <v>1069</v>
      </c>
      <c r="P28" s="37">
        <v>1</v>
      </c>
      <c r="Q28" s="24">
        <v>25</v>
      </c>
      <c r="R28" s="25">
        <v>484</v>
      </c>
    </row>
    <row r="29" spans="1:18" ht="15.75" customHeight="1">
      <c r="A29" s="20" t="s">
        <v>34</v>
      </c>
      <c r="B29" s="43">
        <v>474</v>
      </c>
      <c r="C29" s="43">
        <v>5068</v>
      </c>
      <c r="D29" s="43">
        <v>453</v>
      </c>
      <c r="E29" s="43">
        <v>4712</v>
      </c>
      <c r="F29" s="40">
        <v>288</v>
      </c>
      <c r="G29" s="40">
        <v>602</v>
      </c>
      <c r="H29" s="35">
        <v>81</v>
      </c>
      <c r="I29" s="35">
        <v>534</v>
      </c>
      <c r="J29" s="35">
        <v>46</v>
      </c>
      <c r="K29" s="35">
        <v>652</v>
      </c>
      <c r="L29" s="35">
        <v>16</v>
      </c>
      <c r="M29" s="35">
        <v>398</v>
      </c>
      <c r="N29" s="35">
        <v>21</v>
      </c>
      <c r="O29" s="35">
        <v>2526</v>
      </c>
      <c r="P29" s="37">
        <v>1</v>
      </c>
      <c r="Q29" s="24">
        <v>21</v>
      </c>
      <c r="R29" s="25">
        <v>356</v>
      </c>
    </row>
    <row r="30" spans="1:18" ht="15.75" customHeight="1">
      <c r="A30" s="20" t="s">
        <v>35</v>
      </c>
      <c r="B30" s="43">
        <v>800</v>
      </c>
      <c r="C30" s="43">
        <v>6453</v>
      </c>
      <c r="D30" s="43">
        <v>766</v>
      </c>
      <c r="E30" s="43">
        <v>5840</v>
      </c>
      <c r="F30" s="40">
        <v>478</v>
      </c>
      <c r="G30" s="40">
        <v>986</v>
      </c>
      <c r="H30" s="35">
        <v>139</v>
      </c>
      <c r="I30" s="35">
        <v>898</v>
      </c>
      <c r="J30" s="35">
        <v>88</v>
      </c>
      <c r="K30" s="35">
        <v>1159</v>
      </c>
      <c r="L30" s="35">
        <v>26</v>
      </c>
      <c r="M30" s="35">
        <v>635</v>
      </c>
      <c r="N30" s="35">
        <v>31</v>
      </c>
      <c r="O30" s="35">
        <v>2162</v>
      </c>
      <c r="P30" s="37">
        <v>4</v>
      </c>
      <c r="Q30" s="24">
        <v>34</v>
      </c>
      <c r="R30" s="25">
        <v>613</v>
      </c>
    </row>
    <row r="31" spans="1:18" ht="15.75" customHeight="1">
      <c r="A31" s="20" t="s">
        <v>36</v>
      </c>
      <c r="B31" s="43">
        <v>194</v>
      </c>
      <c r="C31" s="43">
        <v>2167</v>
      </c>
      <c r="D31" s="43">
        <v>178</v>
      </c>
      <c r="E31" s="43">
        <v>1970</v>
      </c>
      <c r="F31" s="40">
        <v>111</v>
      </c>
      <c r="G31" s="40">
        <v>208</v>
      </c>
      <c r="H31" s="35">
        <v>24</v>
      </c>
      <c r="I31" s="35">
        <v>147</v>
      </c>
      <c r="J31" s="35">
        <v>20</v>
      </c>
      <c r="K31" s="35">
        <v>260</v>
      </c>
      <c r="L31" s="35">
        <v>3</v>
      </c>
      <c r="M31" s="35">
        <v>69</v>
      </c>
      <c r="N31" s="35">
        <v>20</v>
      </c>
      <c r="O31" s="35">
        <v>1286</v>
      </c>
      <c r="P31" s="37">
        <v>0</v>
      </c>
      <c r="Q31" s="24">
        <v>16</v>
      </c>
      <c r="R31" s="25">
        <v>197</v>
      </c>
    </row>
    <row r="32" spans="1:18" s="29" customFormat="1" ht="15.75" customHeight="1">
      <c r="A32" s="27" t="s">
        <v>18</v>
      </c>
      <c r="B32" s="33">
        <f>SUM(B33:B35)</f>
        <v>1775</v>
      </c>
      <c r="C32" s="33">
        <f>SUM(C33:C35)</f>
        <v>17223</v>
      </c>
      <c r="D32" s="33">
        <f aca="true" t="shared" si="5" ref="D32:O32">SUM(D33:D35)</f>
        <v>1708</v>
      </c>
      <c r="E32" s="33">
        <f t="shared" si="5"/>
        <v>15856</v>
      </c>
      <c r="F32" s="33">
        <f t="shared" si="5"/>
        <v>1062</v>
      </c>
      <c r="G32" s="33">
        <f t="shared" si="5"/>
        <v>2272</v>
      </c>
      <c r="H32" s="33">
        <f t="shared" si="5"/>
        <v>307</v>
      </c>
      <c r="I32" s="33">
        <f t="shared" si="5"/>
        <v>2046</v>
      </c>
      <c r="J32" s="33">
        <f t="shared" si="5"/>
        <v>176</v>
      </c>
      <c r="K32" s="33">
        <f t="shared" si="5"/>
        <v>2377</v>
      </c>
      <c r="L32" s="33">
        <f t="shared" si="5"/>
        <v>55</v>
      </c>
      <c r="M32" s="33">
        <f t="shared" si="5"/>
        <v>1283</v>
      </c>
      <c r="N32" s="33">
        <f t="shared" si="5"/>
        <v>100</v>
      </c>
      <c r="O32" s="33">
        <f t="shared" si="5"/>
        <v>7878</v>
      </c>
      <c r="P32" s="28">
        <f>SUM(P33:P35)</f>
        <v>8</v>
      </c>
      <c r="Q32" s="22">
        <f>SUM(Q33:Q35)</f>
        <v>67</v>
      </c>
      <c r="R32" s="22">
        <f>SUM(R33:R35)</f>
        <v>1367</v>
      </c>
    </row>
    <row r="33" spans="1:18" ht="15.75" customHeight="1">
      <c r="A33" s="20" t="s">
        <v>37</v>
      </c>
      <c r="B33" s="43">
        <v>335</v>
      </c>
      <c r="C33" s="43">
        <v>3297</v>
      </c>
      <c r="D33" s="43">
        <v>319</v>
      </c>
      <c r="E33" s="43">
        <v>3068</v>
      </c>
      <c r="F33" s="40">
        <v>214</v>
      </c>
      <c r="G33" s="40">
        <v>445</v>
      </c>
      <c r="H33" s="40">
        <v>54</v>
      </c>
      <c r="I33" s="40">
        <v>360</v>
      </c>
      <c r="J33" s="40">
        <v>30</v>
      </c>
      <c r="K33" s="40">
        <v>426</v>
      </c>
      <c r="L33" s="40">
        <v>7</v>
      </c>
      <c r="M33" s="40">
        <v>160</v>
      </c>
      <c r="N33" s="40">
        <v>14</v>
      </c>
      <c r="O33" s="40">
        <v>1677</v>
      </c>
      <c r="P33" s="37">
        <v>0</v>
      </c>
      <c r="Q33" s="24">
        <v>16</v>
      </c>
      <c r="R33" s="25">
        <v>229</v>
      </c>
    </row>
    <row r="34" spans="1:18" ht="15.75" customHeight="1">
      <c r="A34" s="20" t="s">
        <v>38</v>
      </c>
      <c r="B34" s="43">
        <v>239</v>
      </c>
      <c r="C34" s="43">
        <v>1703</v>
      </c>
      <c r="D34" s="43">
        <v>230</v>
      </c>
      <c r="E34" s="43">
        <v>1485</v>
      </c>
      <c r="F34" s="40">
        <v>156</v>
      </c>
      <c r="G34" s="40">
        <v>317</v>
      </c>
      <c r="H34" s="40">
        <v>42</v>
      </c>
      <c r="I34" s="40">
        <v>286</v>
      </c>
      <c r="J34" s="40">
        <v>21</v>
      </c>
      <c r="K34" s="40">
        <v>274</v>
      </c>
      <c r="L34" s="40">
        <v>5</v>
      </c>
      <c r="M34" s="40">
        <v>110</v>
      </c>
      <c r="N34" s="40">
        <v>6</v>
      </c>
      <c r="O34" s="40">
        <v>498</v>
      </c>
      <c r="P34" s="37">
        <v>0</v>
      </c>
      <c r="Q34" s="24">
        <v>9</v>
      </c>
      <c r="R34" s="25">
        <v>218</v>
      </c>
    </row>
    <row r="35" spans="1:18" ht="15.75" customHeight="1">
      <c r="A35" s="20" t="s">
        <v>39</v>
      </c>
      <c r="B35" s="43">
        <v>1201</v>
      </c>
      <c r="C35" s="43">
        <v>12223</v>
      </c>
      <c r="D35" s="43">
        <v>1159</v>
      </c>
      <c r="E35" s="43">
        <v>11303</v>
      </c>
      <c r="F35" s="40">
        <v>692</v>
      </c>
      <c r="G35" s="40">
        <v>1510</v>
      </c>
      <c r="H35" s="35">
        <v>211</v>
      </c>
      <c r="I35" s="35">
        <v>1400</v>
      </c>
      <c r="J35" s="35">
        <v>125</v>
      </c>
      <c r="K35" s="35">
        <v>1677</v>
      </c>
      <c r="L35" s="35">
        <v>43</v>
      </c>
      <c r="M35" s="35">
        <v>1013</v>
      </c>
      <c r="N35" s="35">
        <v>80</v>
      </c>
      <c r="O35" s="35">
        <v>5703</v>
      </c>
      <c r="P35" s="19">
        <v>8</v>
      </c>
      <c r="Q35" s="24">
        <v>42</v>
      </c>
      <c r="R35" s="25">
        <v>920</v>
      </c>
    </row>
    <row r="36" spans="1:18" s="29" customFormat="1" ht="15.75" customHeight="1">
      <c r="A36" s="27" t="s">
        <v>19</v>
      </c>
      <c r="B36" s="33">
        <f>SUM(B37:B38)</f>
        <v>294</v>
      </c>
      <c r="C36" s="33">
        <f>SUM(C37:C38)</f>
        <v>1235</v>
      </c>
      <c r="D36" s="33">
        <f aca="true" t="shared" si="6" ref="D36:O36">SUM(D37:D38)</f>
        <v>270</v>
      </c>
      <c r="E36" s="33">
        <f t="shared" si="6"/>
        <v>959</v>
      </c>
      <c r="F36" s="33">
        <f t="shared" si="6"/>
        <v>217</v>
      </c>
      <c r="G36" s="33">
        <f t="shared" si="6"/>
        <v>417</v>
      </c>
      <c r="H36" s="33">
        <f t="shared" si="6"/>
        <v>35</v>
      </c>
      <c r="I36" s="33">
        <f t="shared" si="6"/>
        <v>229</v>
      </c>
      <c r="J36" s="33">
        <f t="shared" si="6"/>
        <v>14</v>
      </c>
      <c r="K36" s="33">
        <f t="shared" si="6"/>
        <v>180</v>
      </c>
      <c r="L36" s="33">
        <f t="shared" si="6"/>
        <v>2</v>
      </c>
      <c r="M36" s="33">
        <f t="shared" si="6"/>
        <v>42</v>
      </c>
      <c r="N36" s="33">
        <f t="shared" si="6"/>
        <v>2</v>
      </c>
      <c r="O36" s="33">
        <f t="shared" si="6"/>
        <v>91</v>
      </c>
      <c r="P36" s="28">
        <f>SUM(P37:P38)</f>
        <v>0</v>
      </c>
      <c r="Q36" s="22">
        <f>SUM(Q37:Q38)</f>
        <v>24</v>
      </c>
      <c r="R36" s="22">
        <f>SUM(R37:R38)</f>
        <v>276</v>
      </c>
    </row>
    <row r="37" spans="1:18" ht="15.75" customHeight="1">
      <c r="A37" s="20" t="s">
        <v>40</v>
      </c>
      <c r="B37" s="43">
        <v>148</v>
      </c>
      <c r="C37" s="43">
        <v>655</v>
      </c>
      <c r="D37" s="43">
        <v>137</v>
      </c>
      <c r="E37" s="43">
        <v>554</v>
      </c>
      <c r="F37" s="40">
        <v>108</v>
      </c>
      <c r="G37" s="40">
        <v>223</v>
      </c>
      <c r="H37" s="40">
        <v>16</v>
      </c>
      <c r="I37" s="40">
        <v>109</v>
      </c>
      <c r="J37" s="40">
        <v>10</v>
      </c>
      <c r="K37" s="40">
        <v>126</v>
      </c>
      <c r="L37" s="40">
        <v>2</v>
      </c>
      <c r="M37" s="40">
        <v>42</v>
      </c>
      <c r="N37" s="40">
        <v>1</v>
      </c>
      <c r="O37" s="40">
        <v>54</v>
      </c>
      <c r="P37" s="37">
        <v>0</v>
      </c>
      <c r="Q37" s="24">
        <v>11</v>
      </c>
      <c r="R37" s="25">
        <v>101</v>
      </c>
    </row>
    <row r="38" spans="1:18" ht="15.75" customHeight="1">
      <c r="A38" s="20" t="s">
        <v>41</v>
      </c>
      <c r="B38" s="43">
        <v>146</v>
      </c>
      <c r="C38" s="43">
        <v>580</v>
      </c>
      <c r="D38" s="43">
        <v>133</v>
      </c>
      <c r="E38" s="43">
        <v>405</v>
      </c>
      <c r="F38" s="40">
        <v>109</v>
      </c>
      <c r="G38" s="40">
        <v>194</v>
      </c>
      <c r="H38" s="40">
        <v>19</v>
      </c>
      <c r="I38" s="40">
        <v>120</v>
      </c>
      <c r="J38" s="40">
        <v>4</v>
      </c>
      <c r="K38" s="40">
        <v>54</v>
      </c>
      <c r="L38" s="41">
        <v>0</v>
      </c>
      <c r="M38" s="41">
        <v>0</v>
      </c>
      <c r="N38" s="40">
        <v>1</v>
      </c>
      <c r="O38" s="40">
        <v>37</v>
      </c>
      <c r="P38" s="37">
        <v>0</v>
      </c>
      <c r="Q38" s="24">
        <v>13</v>
      </c>
      <c r="R38" s="25">
        <v>175</v>
      </c>
    </row>
    <row r="39" spans="1:18" s="29" customFormat="1" ht="15.75" customHeight="1">
      <c r="A39" s="27" t="s">
        <v>20</v>
      </c>
      <c r="B39" s="33">
        <f>SUM(B40:B41)</f>
        <v>649</v>
      </c>
      <c r="C39" s="33">
        <f>SUM(C40:C41)</f>
        <v>4469</v>
      </c>
      <c r="D39" s="33">
        <f aca="true" t="shared" si="7" ref="D39:O39">SUM(D40:D41)</f>
        <v>619</v>
      </c>
      <c r="E39" s="33">
        <f t="shared" si="7"/>
        <v>3812</v>
      </c>
      <c r="F39" s="33">
        <f t="shared" si="7"/>
        <v>437</v>
      </c>
      <c r="G39" s="33">
        <f t="shared" si="7"/>
        <v>839</v>
      </c>
      <c r="H39" s="33">
        <f t="shared" si="7"/>
        <v>89</v>
      </c>
      <c r="I39" s="33">
        <f t="shared" si="7"/>
        <v>572</v>
      </c>
      <c r="J39" s="33">
        <f t="shared" si="7"/>
        <v>50</v>
      </c>
      <c r="K39" s="33">
        <f t="shared" si="7"/>
        <v>681</v>
      </c>
      <c r="L39" s="33">
        <f t="shared" si="7"/>
        <v>19</v>
      </c>
      <c r="M39" s="33">
        <f t="shared" si="7"/>
        <v>457</v>
      </c>
      <c r="N39" s="33">
        <f t="shared" si="7"/>
        <v>21</v>
      </c>
      <c r="O39" s="33">
        <f t="shared" si="7"/>
        <v>1263</v>
      </c>
      <c r="P39" s="28">
        <f>SUM(P40:P41)</f>
        <v>3</v>
      </c>
      <c r="Q39" s="22">
        <f>SUM(Q40:Q41)</f>
        <v>30</v>
      </c>
      <c r="R39" s="22">
        <f>SUM(R40:R41)</f>
        <v>657</v>
      </c>
    </row>
    <row r="40" spans="1:18" ht="15.75" customHeight="1">
      <c r="A40" s="20" t="s">
        <v>42</v>
      </c>
      <c r="B40" s="43">
        <v>353</v>
      </c>
      <c r="C40" s="43">
        <v>2599</v>
      </c>
      <c r="D40" s="43">
        <v>337</v>
      </c>
      <c r="E40" s="43">
        <v>2294</v>
      </c>
      <c r="F40" s="40">
        <v>229</v>
      </c>
      <c r="G40" s="40">
        <v>432</v>
      </c>
      <c r="H40" s="35">
        <v>53</v>
      </c>
      <c r="I40" s="35">
        <v>342</v>
      </c>
      <c r="J40" s="35">
        <v>26</v>
      </c>
      <c r="K40" s="35">
        <v>353</v>
      </c>
      <c r="L40" s="35">
        <v>13</v>
      </c>
      <c r="M40" s="35">
        <v>299</v>
      </c>
      <c r="N40" s="35">
        <v>13</v>
      </c>
      <c r="O40" s="35">
        <v>868</v>
      </c>
      <c r="P40" s="37">
        <v>3</v>
      </c>
      <c r="Q40" s="24">
        <v>16</v>
      </c>
      <c r="R40" s="25">
        <v>305</v>
      </c>
    </row>
    <row r="41" spans="1:18" ht="15.75" customHeight="1">
      <c r="A41" s="20" t="s">
        <v>43</v>
      </c>
      <c r="B41" s="43">
        <v>296</v>
      </c>
      <c r="C41" s="43">
        <v>1870</v>
      </c>
      <c r="D41" s="43">
        <v>282</v>
      </c>
      <c r="E41" s="43">
        <v>1518</v>
      </c>
      <c r="F41" s="40">
        <v>208</v>
      </c>
      <c r="G41" s="40">
        <v>407</v>
      </c>
      <c r="H41" s="40">
        <v>36</v>
      </c>
      <c r="I41" s="40">
        <v>230</v>
      </c>
      <c r="J41" s="40">
        <v>24</v>
      </c>
      <c r="K41" s="40">
        <v>328</v>
      </c>
      <c r="L41" s="40">
        <v>6</v>
      </c>
      <c r="M41" s="40">
        <v>158</v>
      </c>
      <c r="N41" s="40">
        <v>8</v>
      </c>
      <c r="O41" s="40">
        <v>395</v>
      </c>
      <c r="P41" s="37">
        <v>0</v>
      </c>
      <c r="Q41" s="24">
        <v>14</v>
      </c>
      <c r="R41" s="25">
        <v>352</v>
      </c>
    </row>
    <row r="42" spans="1:18" s="29" customFormat="1" ht="15.75" customHeight="1">
      <c r="A42" s="27" t="s">
        <v>21</v>
      </c>
      <c r="B42" s="33">
        <f>SUM(B43:B46)</f>
        <v>2991</v>
      </c>
      <c r="C42" s="33">
        <f>SUM(C43:C46)</f>
        <v>28955</v>
      </c>
      <c r="D42" s="33">
        <f aca="true" t="shared" si="8" ref="D42:O42">SUM(D43:D46)</f>
        <v>2888</v>
      </c>
      <c r="E42" s="33">
        <f t="shared" si="8"/>
        <v>26662</v>
      </c>
      <c r="F42" s="33">
        <f t="shared" si="8"/>
        <v>1675</v>
      </c>
      <c r="G42" s="33">
        <f t="shared" si="8"/>
        <v>3719</v>
      </c>
      <c r="H42" s="33">
        <f t="shared" si="8"/>
        <v>564</v>
      </c>
      <c r="I42" s="33">
        <f t="shared" si="8"/>
        <v>3702</v>
      </c>
      <c r="J42" s="33">
        <f t="shared" si="8"/>
        <v>349</v>
      </c>
      <c r="K42" s="33">
        <f t="shared" si="8"/>
        <v>4713</v>
      </c>
      <c r="L42" s="33">
        <f t="shared" si="8"/>
        <v>127</v>
      </c>
      <c r="M42" s="33">
        <f t="shared" si="8"/>
        <v>2966</v>
      </c>
      <c r="N42" s="33">
        <f t="shared" si="8"/>
        <v>159</v>
      </c>
      <c r="O42" s="33">
        <f t="shared" si="8"/>
        <v>11562</v>
      </c>
      <c r="P42" s="28">
        <f>SUM(P43:P46)</f>
        <v>14</v>
      </c>
      <c r="Q42" s="22">
        <f>SUM(Q43:Q46)</f>
        <v>103</v>
      </c>
      <c r="R42" s="22">
        <f>SUM(R43:R46)</f>
        <v>2293</v>
      </c>
    </row>
    <row r="43" spans="1:18" ht="15.75" customHeight="1">
      <c r="A43" s="20" t="s">
        <v>44</v>
      </c>
      <c r="B43" s="43">
        <v>488</v>
      </c>
      <c r="C43" s="43">
        <v>6017</v>
      </c>
      <c r="D43" s="43">
        <v>471</v>
      </c>
      <c r="E43" s="43">
        <v>5429</v>
      </c>
      <c r="F43" s="40">
        <v>248</v>
      </c>
      <c r="G43" s="40">
        <v>554</v>
      </c>
      <c r="H43" s="35">
        <v>93</v>
      </c>
      <c r="I43" s="35">
        <v>587</v>
      </c>
      <c r="J43" s="35">
        <v>81</v>
      </c>
      <c r="K43" s="35">
        <v>1116</v>
      </c>
      <c r="L43" s="35">
        <v>14</v>
      </c>
      <c r="M43" s="35">
        <v>330</v>
      </c>
      <c r="N43" s="35">
        <v>33</v>
      </c>
      <c r="O43" s="35">
        <v>2842</v>
      </c>
      <c r="P43" s="37">
        <v>2</v>
      </c>
      <c r="Q43" s="24">
        <v>17</v>
      </c>
      <c r="R43" s="25">
        <v>588</v>
      </c>
    </row>
    <row r="44" spans="1:18" ht="15.75" customHeight="1">
      <c r="A44" s="20" t="s">
        <v>45</v>
      </c>
      <c r="B44" s="43">
        <v>880</v>
      </c>
      <c r="C44" s="43">
        <v>8123</v>
      </c>
      <c r="D44" s="43">
        <v>852</v>
      </c>
      <c r="E44" s="43">
        <v>7480</v>
      </c>
      <c r="F44" s="40">
        <v>509</v>
      </c>
      <c r="G44" s="40">
        <v>1101</v>
      </c>
      <c r="H44" s="40">
        <v>149</v>
      </c>
      <c r="I44" s="40">
        <v>990</v>
      </c>
      <c r="J44" s="40">
        <v>100</v>
      </c>
      <c r="K44" s="40">
        <v>1367</v>
      </c>
      <c r="L44" s="40">
        <v>39</v>
      </c>
      <c r="M44" s="40">
        <v>910</v>
      </c>
      <c r="N44" s="40">
        <v>52</v>
      </c>
      <c r="O44" s="40">
        <v>3112</v>
      </c>
      <c r="P44" s="37">
        <v>3</v>
      </c>
      <c r="Q44" s="24">
        <v>28</v>
      </c>
      <c r="R44" s="25">
        <v>643</v>
      </c>
    </row>
    <row r="45" spans="1:18" ht="15.75" customHeight="1">
      <c r="A45" s="20" t="s">
        <v>46</v>
      </c>
      <c r="B45" s="43">
        <v>1128</v>
      </c>
      <c r="C45" s="43">
        <v>9687</v>
      </c>
      <c r="D45" s="43">
        <v>1096</v>
      </c>
      <c r="E45" s="43">
        <v>8996</v>
      </c>
      <c r="F45" s="40">
        <v>659</v>
      </c>
      <c r="G45" s="40">
        <v>1502</v>
      </c>
      <c r="H45" s="40">
        <v>221</v>
      </c>
      <c r="I45" s="40">
        <v>1453</v>
      </c>
      <c r="J45" s="40">
        <v>117</v>
      </c>
      <c r="K45" s="40">
        <v>1529</v>
      </c>
      <c r="L45" s="40">
        <v>43</v>
      </c>
      <c r="M45" s="40">
        <v>1004</v>
      </c>
      <c r="N45" s="40">
        <v>49</v>
      </c>
      <c r="O45" s="40">
        <v>3508</v>
      </c>
      <c r="P45" s="37">
        <v>7</v>
      </c>
      <c r="Q45" s="24">
        <v>32</v>
      </c>
      <c r="R45" s="25">
        <v>691</v>
      </c>
    </row>
    <row r="46" spans="1:18" ht="15.75" customHeight="1">
      <c r="A46" s="20" t="s">
        <v>47</v>
      </c>
      <c r="B46" s="43">
        <v>495</v>
      </c>
      <c r="C46" s="43">
        <v>5128</v>
      </c>
      <c r="D46" s="43">
        <v>469</v>
      </c>
      <c r="E46" s="43">
        <v>4757</v>
      </c>
      <c r="F46" s="40">
        <v>259</v>
      </c>
      <c r="G46" s="40">
        <v>562</v>
      </c>
      <c r="H46" s="40">
        <v>101</v>
      </c>
      <c r="I46" s="40">
        <v>672</v>
      </c>
      <c r="J46" s="40">
        <v>51</v>
      </c>
      <c r="K46" s="40">
        <v>701</v>
      </c>
      <c r="L46" s="40">
        <v>31</v>
      </c>
      <c r="M46" s="40">
        <v>722</v>
      </c>
      <c r="N46" s="40">
        <v>25</v>
      </c>
      <c r="O46" s="40">
        <v>2100</v>
      </c>
      <c r="P46" s="37">
        <v>2</v>
      </c>
      <c r="Q46" s="24">
        <v>26</v>
      </c>
      <c r="R46" s="25">
        <v>371</v>
      </c>
    </row>
    <row r="47" spans="1:18" s="29" customFormat="1" ht="15.75" customHeight="1">
      <c r="A47" s="27" t="s">
        <v>22</v>
      </c>
      <c r="B47" s="33">
        <f>SUM(B48:B58)</f>
        <v>3219</v>
      </c>
      <c r="C47" s="33">
        <f aca="true" t="shared" si="9" ref="C47:O47">SUM(C48:C58)</f>
        <v>19056</v>
      </c>
      <c r="D47" s="33">
        <f t="shared" si="9"/>
        <v>2986</v>
      </c>
      <c r="E47" s="33">
        <f t="shared" si="9"/>
        <v>15999</v>
      </c>
      <c r="F47" s="33">
        <f t="shared" si="9"/>
        <v>2091</v>
      </c>
      <c r="G47" s="33">
        <f t="shared" si="9"/>
        <v>4337</v>
      </c>
      <c r="H47" s="33">
        <f t="shared" si="9"/>
        <v>549</v>
      </c>
      <c r="I47" s="33">
        <f t="shared" si="9"/>
        <v>3575</v>
      </c>
      <c r="J47" s="33">
        <f t="shared" si="9"/>
        <v>221</v>
      </c>
      <c r="K47" s="33">
        <f t="shared" si="9"/>
        <v>2886</v>
      </c>
      <c r="L47" s="33">
        <f t="shared" si="9"/>
        <v>60</v>
      </c>
      <c r="M47" s="33">
        <f t="shared" si="9"/>
        <v>1398</v>
      </c>
      <c r="N47" s="33">
        <f t="shared" si="9"/>
        <v>59</v>
      </c>
      <c r="O47" s="33">
        <f t="shared" si="9"/>
        <v>3803</v>
      </c>
      <c r="P47" s="28">
        <f>SUM(P48:P58)</f>
        <v>6</v>
      </c>
      <c r="Q47" s="28">
        <f>SUM(Q48:Q58)</f>
        <v>233</v>
      </c>
      <c r="R47" s="28">
        <f>SUM(R48:R58)</f>
        <v>3057</v>
      </c>
    </row>
    <row r="48" spans="1:18" ht="15.75" customHeight="1">
      <c r="A48" s="20" t="s">
        <v>48</v>
      </c>
      <c r="B48" s="43">
        <v>771</v>
      </c>
      <c r="C48" s="43">
        <v>3992</v>
      </c>
      <c r="D48" s="43">
        <v>734</v>
      </c>
      <c r="E48" s="43">
        <v>3357</v>
      </c>
      <c r="F48" s="40">
        <v>537</v>
      </c>
      <c r="G48" s="40">
        <v>1105</v>
      </c>
      <c r="H48" s="40">
        <v>121</v>
      </c>
      <c r="I48" s="40">
        <v>787</v>
      </c>
      <c r="J48" s="40">
        <v>54</v>
      </c>
      <c r="K48" s="40">
        <v>684</v>
      </c>
      <c r="L48" s="40">
        <v>15</v>
      </c>
      <c r="M48" s="40">
        <v>348</v>
      </c>
      <c r="N48" s="40">
        <v>7</v>
      </c>
      <c r="O48" s="40">
        <v>433</v>
      </c>
      <c r="P48" s="37">
        <v>0</v>
      </c>
      <c r="Q48" s="24">
        <v>37</v>
      </c>
      <c r="R48" s="25">
        <v>635</v>
      </c>
    </row>
    <row r="49" spans="1:18" ht="15.75" customHeight="1">
      <c r="A49" s="20" t="s">
        <v>49</v>
      </c>
      <c r="B49" s="43">
        <v>858</v>
      </c>
      <c r="C49" s="43">
        <v>7006</v>
      </c>
      <c r="D49" s="43">
        <v>825</v>
      </c>
      <c r="E49" s="43">
        <v>5918</v>
      </c>
      <c r="F49" s="40">
        <v>539</v>
      </c>
      <c r="G49" s="40">
        <v>1127</v>
      </c>
      <c r="H49" s="40">
        <v>146</v>
      </c>
      <c r="I49" s="40">
        <v>951</v>
      </c>
      <c r="J49" s="40">
        <v>82</v>
      </c>
      <c r="K49" s="40">
        <v>1104</v>
      </c>
      <c r="L49" s="40">
        <v>24</v>
      </c>
      <c r="M49" s="40">
        <v>576</v>
      </c>
      <c r="N49" s="40">
        <v>31</v>
      </c>
      <c r="O49" s="40">
        <v>2160</v>
      </c>
      <c r="P49" s="37">
        <v>3</v>
      </c>
      <c r="Q49" s="24">
        <v>33</v>
      </c>
      <c r="R49" s="25">
        <v>1088</v>
      </c>
    </row>
    <row r="50" spans="1:18" ht="15.75" customHeight="1">
      <c r="A50" s="20" t="s">
        <v>50</v>
      </c>
      <c r="B50" s="43">
        <v>367</v>
      </c>
      <c r="C50" s="43">
        <v>2209</v>
      </c>
      <c r="D50" s="43">
        <v>345</v>
      </c>
      <c r="E50" s="43">
        <v>1954</v>
      </c>
      <c r="F50" s="40">
        <v>250</v>
      </c>
      <c r="G50" s="40">
        <v>536</v>
      </c>
      <c r="H50" s="35">
        <v>61</v>
      </c>
      <c r="I50" s="35">
        <v>395</v>
      </c>
      <c r="J50" s="35">
        <v>16</v>
      </c>
      <c r="K50" s="35">
        <v>218</v>
      </c>
      <c r="L50" s="35">
        <v>8</v>
      </c>
      <c r="M50" s="35">
        <v>178</v>
      </c>
      <c r="N50" s="35">
        <v>8</v>
      </c>
      <c r="O50" s="35">
        <v>627</v>
      </c>
      <c r="P50" s="37">
        <v>2</v>
      </c>
      <c r="Q50" s="24">
        <v>22</v>
      </c>
      <c r="R50" s="25">
        <v>255</v>
      </c>
    </row>
    <row r="51" spans="1:18" ht="15.75" customHeight="1">
      <c r="A51" s="20" t="s">
        <v>51</v>
      </c>
      <c r="B51" s="43">
        <v>84</v>
      </c>
      <c r="C51" s="43">
        <v>356</v>
      </c>
      <c r="D51" s="43">
        <v>75</v>
      </c>
      <c r="E51" s="43">
        <v>292</v>
      </c>
      <c r="F51" s="40">
        <v>54</v>
      </c>
      <c r="G51" s="40">
        <v>94</v>
      </c>
      <c r="H51" s="40">
        <v>12</v>
      </c>
      <c r="I51" s="40">
        <v>71</v>
      </c>
      <c r="J51" s="40">
        <v>8</v>
      </c>
      <c r="K51" s="40">
        <v>97</v>
      </c>
      <c r="L51" s="41">
        <v>0</v>
      </c>
      <c r="M51" s="41">
        <v>0</v>
      </c>
      <c r="N51" s="41">
        <v>1</v>
      </c>
      <c r="O51" s="41">
        <v>30</v>
      </c>
      <c r="P51" s="37">
        <v>0</v>
      </c>
      <c r="Q51" s="24">
        <v>9</v>
      </c>
      <c r="R51" s="25">
        <v>64</v>
      </c>
    </row>
    <row r="52" spans="1:18" ht="15.75" customHeight="1">
      <c r="A52" s="20" t="s">
        <v>52</v>
      </c>
      <c r="B52" s="43">
        <v>255</v>
      </c>
      <c r="C52" s="43">
        <v>1028</v>
      </c>
      <c r="D52" s="43">
        <v>224</v>
      </c>
      <c r="E52" s="43">
        <v>875</v>
      </c>
      <c r="F52" s="40">
        <v>162</v>
      </c>
      <c r="G52" s="40">
        <v>348</v>
      </c>
      <c r="H52" s="40">
        <v>49</v>
      </c>
      <c r="I52" s="40">
        <v>347</v>
      </c>
      <c r="J52" s="40">
        <v>11</v>
      </c>
      <c r="K52" s="40">
        <v>136</v>
      </c>
      <c r="L52" s="41">
        <v>2</v>
      </c>
      <c r="M52" s="41">
        <v>44</v>
      </c>
      <c r="N52" s="41">
        <v>0</v>
      </c>
      <c r="O52" s="41">
        <v>0</v>
      </c>
      <c r="P52" s="37">
        <v>0</v>
      </c>
      <c r="Q52" s="24">
        <v>31</v>
      </c>
      <c r="R52" s="25">
        <v>153</v>
      </c>
    </row>
    <row r="53" spans="1:18" ht="15.75" customHeight="1">
      <c r="A53" s="20" t="s">
        <v>53</v>
      </c>
      <c r="B53" s="43">
        <v>54</v>
      </c>
      <c r="C53" s="43">
        <v>271</v>
      </c>
      <c r="D53" s="43">
        <v>46</v>
      </c>
      <c r="E53" s="43">
        <v>202</v>
      </c>
      <c r="F53" s="40">
        <v>29</v>
      </c>
      <c r="G53" s="40">
        <v>57</v>
      </c>
      <c r="H53" s="40">
        <v>12</v>
      </c>
      <c r="I53" s="40">
        <v>83</v>
      </c>
      <c r="J53" s="40">
        <v>5</v>
      </c>
      <c r="K53" s="40">
        <v>62</v>
      </c>
      <c r="L53" s="41">
        <v>0</v>
      </c>
      <c r="M53" s="41">
        <v>0</v>
      </c>
      <c r="N53" s="41">
        <v>0</v>
      </c>
      <c r="O53" s="41">
        <v>0</v>
      </c>
      <c r="P53" s="37">
        <v>0</v>
      </c>
      <c r="Q53" s="24">
        <v>8</v>
      </c>
      <c r="R53" s="25">
        <v>69</v>
      </c>
    </row>
    <row r="54" spans="1:18" ht="15.75" customHeight="1">
      <c r="A54" s="20" t="s">
        <v>54</v>
      </c>
      <c r="B54" s="43">
        <v>278</v>
      </c>
      <c r="C54" s="43">
        <v>1712</v>
      </c>
      <c r="D54" s="43">
        <v>244</v>
      </c>
      <c r="E54" s="43">
        <v>1362</v>
      </c>
      <c r="F54" s="40">
        <v>152</v>
      </c>
      <c r="G54" s="40">
        <v>322</v>
      </c>
      <c r="H54" s="35">
        <v>59</v>
      </c>
      <c r="I54" s="35">
        <v>369</v>
      </c>
      <c r="J54" s="35">
        <v>18</v>
      </c>
      <c r="K54" s="35">
        <v>227</v>
      </c>
      <c r="L54" s="35">
        <v>8</v>
      </c>
      <c r="M54" s="35">
        <v>183</v>
      </c>
      <c r="N54" s="35">
        <v>6</v>
      </c>
      <c r="O54" s="35">
        <v>261</v>
      </c>
      <c r="P54" s="37">
        <v>1</v>
      </c>
      <c r="Q54" s="24">
        <v>34</v>
      </c>
      <c r="R54" s="25">
        <v>350</v>
      </c>
    </row>
    <row r="55" spans="1:18" ht="15.75" customHeight="1">
      <c r="A55" s="20" t="s">
        <v>55</v>
      </c>
      <c r="B55" s="43">
        <v>109</v>
      </c>
      <c r="C55" s="43">
        <v>525</v>
      </c>
      <c r="D55" s="43">
        <v>88</v>
      </c>
      <c r="E55" s="43">
        <v>418</v>
      </c>
      <c r="F55" s="40">
        <v>60</v>
      </c>
      <c r="G55" s="40">
        <v>111</v>
      </c>
      <c r="H55" s="40">
        <v>21</v>
      </c>
      <c r="I55" s="40">
        <v>135</v>
      </c>
      <c r="J55" s="40">
        <v>5</v>
      </c>
      <c r="K55" s="40">
        <v>73</v>
      </c>
      <c r="L55" s="40">
        <v>0</v>
      </c>
      <c r="M55" s="40">
        <v>0</v>
      </c>
      <c r="N55" s="40">
        <v>2</v>
      </c>
      <c r="O55" s="40">
        <v>99</v>
      </c>
      <c r="P55" s="37">
        <v>0</v>
      </c>
      <c r="Q55" s="24">
        <v>21</v>
      </c>
      <c r="R55" s="25">
        <v>107</v>
      </c>
    </row>
    <row r="56" spans="1:18" ht="15.75" customHeight="1">
      <c r="A56" s="20" t="s">
        <v>56</v>
      </c>
      <c r="B56" s="43">
        <v>89</v>
      </c>
      <c r="C56" s="43">
        <v>386</v>
      </c>
      <c r="D56" s="43">
        <v>77</v>
      </c>
      <c r="E56" s="43">
        <v>292</v>
      </c>
      <c r="F56" s="40">
        <v>57</v>
      </c>
      <c r="G56" s="40">
        <v>124</v>
      </c>
      <c r="H56" s="35">
        <v>15</v>
      </c>
      <c r="I56" s="35">
        <v>97</v>
      </c>
      <c r="J56" s="35">
        <v>4</v>
      </c>
      <c r="K56" s="35">
        <v>51</v>
      </c>
      <c r="L56" s="41">
        <v>1</v>
      </c>
      <c r="M56" s="41">
        <v>20</v>
      </c>
      <c r="N56" s="41">
        <v>0</v>
      </c>
      <c r="O56" s="41">
        <v>0</v>
      </c>
      <c r="P56" s="37">
        <v>0</v>
      </c>
      <c r="Q56" s="24">
        <v>12</v>
      </c>
      <c r="R56" s="25">
        <v>94</v>
      </c>
    </row>
    <row r="57" spans="1:18" ht="15.75" customHeight="1">
      <c r="A57" s="20" t="s">
        <v>57</v>
      </c>
      <c r="B57" s="43">
        <v>185</v>
      </c>
      <c r="C57" s="43">
        <v>830</v>
      </c>
      <c r="D57" s="43">
        <v>167</v>
      </c>
      <c r="E57" s="43">
        <v>690</v>
      </c>
      <c r="F57" s="40">
        <v>128</v>
      </c>
      <c r="G57" s="40">
        <v>244</v>
      </c>
      <c r="H57" s="41">
        <v>27</v>
      </c>
      <c r="I57" s="41">
        <v>170</v>
      </c>
      <c r="J57" s="41">
        <v>8</v>
      </c>
      <c r="K57" s="41">
        <v>106</v>
      </c>
      <c r="L57" s="41">
        <v>1</v>
      </c>
      <c r="M57" s="41">
        <v>23</v>
      </c>
      <c r="N57" s="35">
        <v>3</v>
      </c>
      <c r="O57" s="35">
        <v>147</v>
      </c>
      <c r="P57" s="37">
        <v>0</v>
      </c>
      <c r="Q57" s="24">
        <v>18</v>
      </c>
      <c r="R57" s="25">
        <v>140</v>
      </c>
    </row>
    <row r="58" spans="1:18" ht="15" customHeight="1" thickBot="1">
      <c r="A58" s="20" t="s">
        <v>58</v>
      </c>
      <c r="B58" s="43">
        <v>169</v>
      </c>
      <c r="C58" s="43">
        <v>741</v>
      </c>
      <c r="D58" s="43">
        <v>161</v>
      </c>
      <c r="E58" s="43">
        <v>639</v>
      </c>
      <c r="F58" s="40">
        <v>123</v>
      </c>
      <c r="G58" s="40">
        <v>269</v>
      </c>
      <c r="H58" s="35">
        <v>26</v>
      </c>
      <c r="I58" s="35">
        <v>170</v>
      </c>
      <c r="J58" s="37">
        <v>10</v>
      </c>
      <c r="K58" s="37">
        <v>128</v>
      </c>
      <c r="L58" s="35">
        <v>1</v>
      </c>
      <c r="M58" s="35">
        <v>26</v>
      </c>
      <c r="N58" s="35">
        <v>1</v>
      </c>
      <c r="O58" s="35">
        <v>46</v>
      </c>
      <c r="P58" s="37">
        <v>0</v>
      </c>
      <c r="Q58" s="26">
        <v>8</v>
      </c>
      <c r="R58" s="26">
        <v>102</v>
      </c>
    </row>
    <row r="59" spans="1:18" ht="15" customHeight="1">
      <c r="A59" s="52" t="s">
        <v>68</v>
      </c>
      <c r="B59" s="48"/>
      <c r="C59" s="48"/>
      <c r="D59" s="48"/>
      <c r="E59" s="48"/>
      <c r="F59" s="49"/>
      <c r="G59" s="49"/>
      <c r="H59" s="48"/>
      <c r="I59" s="48"/>
      <c r="J59" s="50"/>
      <c r="K59" s="50"/>
      <c r="L59" s="48"/>
      <c r="M59" s="48"/>
      <c r="N59" s="48"/>
      <c r="O59" s="48"/>
      <c r="P59" s="50"/>
      <c r="Q59" s="51"/>
      <c r="R59" s="51"/>
    </row>
    <row r="60" spans="1:18" ht="15" customHeight="1">
      <c r="A60" s="47" t="s">
        <v>66</v>
      </c>
      <c r="B60" s="47"/>
      <c r="C60" s="7"/>
      <c r="D60" s="7"/>
      <c r="E60" s="7"/>
      <c r="F60" s="47"/>
      <c r="G60" s="47"/>
      <c r="H60" s="47"/>
      <c r="I60" s="47"/>
      <c r="J60" s="7"/>
      <c r="K60" s="47"/>
      <c r="L60" s="47"/>
      <c r="M60" s="47"/>
      <c r="N60" s="47"/>
      <c r="O60" s="47"/>
      <c r="P60" s="47"/>
      <c r="Q60" s="47"/>
      <c r="R60" s="47"/>
    </row>
    <row r="61" spans="1:8" ht="12">
      <c r="A61" s="62"/>
      <c r="B61" s="62"/>
      <c r="C61" s="62"/>
      <c r="D61" s="62"/>
      <c r="E61" s="62"/>
      <c r="F61" s="62"/>
      <c r="G61" s="62"/>
      <c r="H61" s="62"/>
    </row>
    <row r="62" spans="1:8" ht="12">
      <c r="A62" s="7"/>
      <c r="B62" s="7"/>
      <c r="C62" s="7"/>
      <c r="D62" s="7"/>
      <c r="E62" s="7"/>
      <c r="F62" s="7"/>
      <c r="G62" s="7"/>
      <c r="H62" s="7"/>
    </row>
  </sheetData>
  <sheetProtection/>
  <mergeCells count="13">
    <mergeCell ref="Q3:R4"/>
    <mergeCell ref="A3:A5"/>
    <mergeCell ref="F4:G4"/>
    <mergeCell ref="H4:I4"/>
    <mergeCell ref="J4:K4"/>
    <mergeCell ref="L4:M4"/>
    <mergeCell ref="J3:P3"/>
    <mergeCell ref="B3:C4"/>
    <mergeCell ref="N4:O4"/>
    <mergeCell ref="D3:I3"/>
    <mergeCell ref="O2:P2"/>
    <mergeCell ref="A61:H61"/>
    <mergeCell ref="D4:E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2018-10-10T02:04:07Z</cp:lastPrinted>
  <dcterms:created xsi:type="dcterms:W3CDTF">2003-01-15T05:16:22Z</dcterms:created>
  <dcterms:modified xsi:type="dcterms:W3CDTF">2018-11-07T05:21:16Z</dcterms:modified>
  <cp:category/>
  <cp:version/>
  <cp:contentType/>
  <cp:contentStatus/>
</cp:coreProperties>
</file>