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11 財政状況公表\財政状況資料集(報告）\H30\20200918　公会計統合版\"/>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<sst xmlns="http://schemas.openxmlformats.org/spreadsheetml/2006/main" count="1077" uniqueCount="614">
  <si>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</si>
  <si>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</si>
  <si>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</si>
  <si>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</si>
  <si>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</si>
  <si>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</si>
  <si>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</si>
  <si>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</si>
  <si>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</si>
  <si>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</si>
  <si>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</si>
  <si>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</si>
  <si>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</si>
  <si>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</si>
  <si>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</si>
  <si>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</si>
  <si>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</si>
  <si>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</si>
  <si>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</si>
  <si>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</si>
  <si>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</si>
  <si>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</si>
  <si>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</si>
  <si>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</si>
  <si>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</si>
  <si>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</si>
  <si>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</si>
  <si>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</si>
  <si>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</si>
  <si>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</si>
  <si>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</si>
  <si>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</si>
  <si>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</si>
  <si>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</si>
  <si>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</si>
  <si>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</si>
  <si>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</si>
  <si>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</si>
  <si>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</si>
  <si>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</si>
  <si>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</si>
  <si>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</si>
  <si>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</si>
  <si>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</si>
  <si>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</si>
  <si>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</si>
  <si>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</si>
  <si>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</si>
  <si>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</si>
  <si>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</si>
  <si>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</si>
  <si>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</si>
  <si>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</si>
  <si>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</si>
  <si>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</si>
  <si>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</si>
  <si>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</si>
  <si>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</si>
  <si>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</si>
  <si>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</si>
  <si>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</si>
  <si>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</si>
  <si>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</si>
  <si>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</si>
  <si>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</si>
  <si>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</si>
  <si>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</si>
  <si>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</si>
  <si>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</si>
  <si>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</si>
  <si>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</si>
  <si>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</si>
  <si>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</si>
  <si>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</si>
  <si>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</si>
  <si>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</si>
  <si>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</si>
  <si>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</si>
  <si>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</si>
  <si>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</si>
  <si>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</si>
  <si>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</si>
  <si>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</si>
  <si>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</si>
  <si>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</si>
  <si>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Ⅱ－３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</si>
  <si>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</si>
  <si>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</si>
  <si>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</si>
  <si>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</si>
  <si>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</si>
  <si>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</si>
  <si>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</si>
  <si>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</si>
  <si>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</si>
  <si>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</si>
  <si>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</si>
  <si>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</si>
  <si>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香芝市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</si>
  <si>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</si>
  <si>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</si>
  <si>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</si>
  <si>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</si>
  <si>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</si>
  <si>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</si>
  <si>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</si>
  <si>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</si>
  <si>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</si>
  <si>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</si>
  <si>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</si>
  <si>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</si>
  <si>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</si>
  <si>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</si>
  <si>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</si>
  <si>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</si>
  <si>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</si>
  <si>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</si>
  <si>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</si>
  <si>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</si>
  <si>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</si>
  <si>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</si>
  <si>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</si>
  <si>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</si>
  <si>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</si>
  <si>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</si>
  <si>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</si>
  <si>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</si>
  <si>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</si>
  <si>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</si>
  <si>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</si>
  <si>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</si>
  <si>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</si>
  <si>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</si>
  <si>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</si>
  <si>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</si>
  <si>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</si>
  <si>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</si>
  <si>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</si>
  <si>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</si>
  <si>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</si>
  <si>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</si>
  <si>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</si>
  <si>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</si>
  <si>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</si>
  <si>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</si>
  <si>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</si>
  <si>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</si>
  <si>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</si>
  <si>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</si>
  <si>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</si>
  <si>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</si>
  <si>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</si>
  <si>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</si>
  <si>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4"/>
  </si>
  <si>
    <t>うち日本人(％)</t>
    <phoneticPr fontId="5"/>
  </si>
  <si>
    <t>0.1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</si>
  <si>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</si>
  <si>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</si>
  <si>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</si>
  <si>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</si>
  <si>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</si>
  <si>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</si>
  <si>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</si>
  <si>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</si>
  <si>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</si>
  <si>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</si>
  <si>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</si>
  <si>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</si>
  <si>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</si>
  <si>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</si>
  <si>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</si>
  <si>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</si>
  <si>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</si>
  <si>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</si>
  <si>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</si>
  <si>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</si>
  <si>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</si>
  <si>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</si>
  <si>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</si>
  <si>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</si>
  <si>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</si>
  <si>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</si>
  <si>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</si>
  <si>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</si>
  <si>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</si>
  <si>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</si>
  <si>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</si>
  <si>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</si>
  <si>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</si>
  <si>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</si>
  <si>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</si>
  <si>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</si>
  <si>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</si>
  <si>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</si>
  <si>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</si>
  <si>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</si>
  <si>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</si>
  <si>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</si>
  <si>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</si>
  <si>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</si>
  <si>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</si>
  <si>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</si>
  <si>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</si>
  <si>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</si>
  <si>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</si>
  <si>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</si>
  <si>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</si>
  <si>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</si>
  <si>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</si>
  <si>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</si>
  <si>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</si>
  <si>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</si>
  <si>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</si>
  <si>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</si>
  <si>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</si>
  <si>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</si>
  <si>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</si>
  <si>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奈良県香芝市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</si>
  <si>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</si>
  <si>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</si>
  <si>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</si>
  <si>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</si>
  <si>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</si>
  <si>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</si>
  <si>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</si>
  <si>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</si>
  <si>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</si>
  <si>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</si>
  <si>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</si>
  <si>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</si>
  <si>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</si>
  <si>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</si>
  <si>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</si>
  <si>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</si>
  <si>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</si>
  <si>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</si>
  <si>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</si>
  <si>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</si>
  <si>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</si>
  <si>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</si>
  <si>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</si>
  <si>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</si>
  <si>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</si>
  <si>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</si>
  <si>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</si>
  <si>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</si>
  <si>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</si>
  <si>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</si>
  <si>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</si>
  <si>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t>
    <phoneticPr fontId="5"/>
  </si>
  <si>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</si>
  <si>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</si>
  <si>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</si>
  <si>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</si>
  <si>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</si>
  <si>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</si>
  <si>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</si>
  <si>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</si>
  <si>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</si>
  <si>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</si>
  <si>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</si>
  <si>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</si>
  <si>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</si>
  <si>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</si>
  <si>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</si>
  <si>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</si>
  <si>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</si>
  <si>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</si>
  <si>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</si>
  <si>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</si>
  <si>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</si>
  <si>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</si>
  <si>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</si>
  <si>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</si>
  <si>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</si>
  <si>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</si>
  <si>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</si>
  <si>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</si>
  <si>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</si>
  <si>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</si>
  <si>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</si>
  <si>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</si>
  <si>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</si>
  <si>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</si>
  <si>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</si>
  <si>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</si>
  <si>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</si>
  <si>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</si>
  <si>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</si>
  <si>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</si>
  <si>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</si>
  <si>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</si>
  <si>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</si>
  <si>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</si>
  <si>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</si>
  <si>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</si>
  <si>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</si>
  <si>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</si>
  <si>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</si>
  <si>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</si>
  <si>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</si>
  <si>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</si>
  <si>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</si>
  <si>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</si>
  <si>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</si>
  <si>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</si>
  <si>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</si>
  <si>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</si>
  <si>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</si>
  <si>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</si>
  <si>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</si>
  <si>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</si>
  <si>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</si>
  <si>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</si>
  <si>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</si>
  <si>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</si>
  <si>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</si>
  <si>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</si>
  <si>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</si>
  <si>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</si>
  <si>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</si>
  <si>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</si>
  <si>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</si>
  <si>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</si>
  <si>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</si>
  <si>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</si>
  <si>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</si>
  <si>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</si>
  <si>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</si>
  <si>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</si>
  <si>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</si>
  <si>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</si>
  <si>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</si>
  <si>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</si>
  <si>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</si>
  <si>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</si>
  <si>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</si>
  <si>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</si>
  <si>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</si>
  <si>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</si>
  <si>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</si>
  <si>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</si>
  <si>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</si>
  <si>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</si>
  <si>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</si>
  <si>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</si>
  <si>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</si>
  <si>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</si>
  <si>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</si>
  <si>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</si>
  <si>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</si>
  <si>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</si>
  <si>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</si>
  <si>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</si>
  <si>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</si>
  <si>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</si>
  <si>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</si>
  <si>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</si>
  <si>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</si>
  <si>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</si>
  <si>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</si>
  <si>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</si>
  <si>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</si>
  <si>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</si>
  <si>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</si>
  <si>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</si>
  <si>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</si>
  <si>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奈良県香芝市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</si>
  <si>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</si>
  <si>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</si>
  <si>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</si>
  <si>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</si>
  <si>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</si>
  <si>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</si>
  <si>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</si>
  <si>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</si>
  <si>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</si>
  <si>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</si>
  <si>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</si>
  <si>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</si>
  <si>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</si>
  <si>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</si>
  <si>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</si>
  <si>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</si>
  <si>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</si>
  <si>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</si>
  <si>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</si>
  <si>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</si>
  <si>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</si>
  <si>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</si>
  <si>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</si>
  <si>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</si>
  <si>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</si>
  <si>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</si>
  <si>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</si>
  <si>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</si>
  <si>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</si>
  <si>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</si>
  <si>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</si>
  <si>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</si>
  <si>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</si>
  <si>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</si>
  <si>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</si>
  <si>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</si>
  <si>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</si>
  <si>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</si>
  <si>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</si>
  <si>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</si>
  <si>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</si>
  <si>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</si>
  <si>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</si>
  <si>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</si>
  <si>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</si>
  <si>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</si>
  <si>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</si>
  <si>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</si>
  <si>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</si>
  <si>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</si>
  <si>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</si>
  <si>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</si>
  <si>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</si>
  <si>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</si>
  <si>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</si>
  <si>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</si>
  <si>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</si>
  <si>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</si>
  <si>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</si>
  <si>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</si>
  <si>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</si>
  <si>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</si>
  <si>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</si>
  <si>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</si>
  <si>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</si>
  <si>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</si>
  <si>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</si>
  <si>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</si>
  <si>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</si>
  <si>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</si>
  <si>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</si>
  <si>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</si>
  <si>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</si>
  <si>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</si>
  <si>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</si>
  <si>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</si>
  <si>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</si>
  <si>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</si>
  <si>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</si>
  <si>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</si>
  <si>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</si>
  <si>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</si>
  <si>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</si>
  <si>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</si>
  <si>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</si>
  <si>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</si>
  <si>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</si>
  <si>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</si>
  <si>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</si>
  <si>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</si>
  <si>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</si>
  <si>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</si>
  <si>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</si>
  <si>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</si>
  <si>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</si>
  <si>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</si>
  <si>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</si>
  <si>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</si>
  <si>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</si>
  <si>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</si>
  <si>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</si>
  <si>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</si>
  <si>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</si>
  <si>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</si>
  <si>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</si>
  <si>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</si>
  <si>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</si>
  <si>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</si>
  <si>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</si>
  <si>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</si>
  <si>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</si>
  <si>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</si>
  <si>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</si>
  <si>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</si>
  <si>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</si>
  <si>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</si>
  <si>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</si>
  <si>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</si>
  <si>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</si>
  <si>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</si>
  <si>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</si>
  <si>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</si>
  <si>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</si>
  <si>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</si>
  <si>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</si>
  <si>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</si>
  <si>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</si>
  <si>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</si>
  <si>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</si>
  <si>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</si>
  <si>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</si>
  <si>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</si>
  <si>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</si>
  <si>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</si>
  <si>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</si>
  <si>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</si>
  <si>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</si>
  <si>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</si>
  <si>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</si>
  <si>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</si>
  <si>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</si>
  <si>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</si>
  <si>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</si>
  <si>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</si>
  <si>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</si>
  <si>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</si>
  <si>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</si>
  <si>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</si>
  <si>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</si>
  <si>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</si>
  <si>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</si>
  <si>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</si>
  <si>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</si>
  <si>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</si>
  <si>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</si>
  <si>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</si>
  <si>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</si>
  <si>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</si>
  <si>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</si>
  <si>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</si>
  <si>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</si>
  <si>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</si>
  <si>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</si>
  <si>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</si>
  <si>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</si>
  <si>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</si>
  <si>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</si>
  <si>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</si>
  <si>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</si>
  <si>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</si>
  <si>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</si>
  <si>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</si>
  <si>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</si>
  <si>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</si>
  <si>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</si>
  <si>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</si>
  <si>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</si>
  <si>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</si>
  <si>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</si>
  <si>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</si>
  <si>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</si>
  <si>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</si>
  <si>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</si>
  <si>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</si>
  <si>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</si>
  <si>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</si>
  <si>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</si>
  <si>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</si>
  <si>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</si>
  <si>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</si>
  <si>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</si>
  <si>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</si>
  <si>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</si>
  <si>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2.84</t>
  </si>
  <si>
    <t>水道事業会計</t>
  </si>
  <si>
    <t>下水道事業会計</t>
  </si>
  <si>
    <t>一般会計</t>
  </si>
  <si>
    <t>介護保険特別会計</t>
  </si>
  <si>
    <t>土地取得特別会計</t>
  </si>
  <si>
    <t>国民健康保険特別会計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</si>
  <si>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</si>
  <si>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</si>
  <si>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</si>
  <si>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</si>
  <si>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</si>
  <si>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</si>
  <si>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</si>
  <si>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</si>
  <si>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</si>
  <si>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</si>
  <si>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</si>
  <si>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奈良県広域消防組合（一般会計）</t>
    <rPh sb="0" eb="3">
      <t>ナラケン</t>
    </rPh>
    <rPh sb="3" eb="5">
      <t>コウイキ</t>
    </rPh>
    <rPh sb="5" eb="7">
      <t>ショウボウ</t>
    </rPh>
    <rPh sb="7" eb="9">
      <t>クミアイ</t>
    </rPh>
    <rPh sb="10" eb="12">
      <t>イッパン</t>
    </rPh>
    <rPh sb="12" eb="14">
      <t>カイケイ</t>
    </rPh>
    <phoneticPr fontId="2"/>
  </si>
  <si>
    <t>奈良県広域消防組合（香芝・広陵消防事業特別会計）</t>
    <rPh sb="0" eb="3">
      <t>ナラケン</t>
    </rPh>
    <rPh sb="3" eb="5">
      <t>コウイキ</t>
    </rPh>
    <rPh sb="5" eb="7">
      <t>ショウボウ</t>
    </rPh>
    <rPh sb="7" eb="9">
      <t>クミアイ</t>
    </rPh>
    <rPh sb="10" eb="12">
      <t>カシバ</t>
    </rPh>
    <rPh sb="13" eb="15">
      <t>コウリョウ</t>
    </rPh>
    <rPh sb="15" eb="17">
      <t>ショウボウ</t>
    </rPh>
    <rPh sb="17" eb="19">
      <t>ジギョウ</t>
    </rPh>
    <rPh sb="19" eb="21">
      <t>トクベツ</t>
    </rPh>
    <rPh sb="21" eb="23">
      <t>カイケイ</t>
    </rPh>
    <phoneticPr fontId="2"/>
  </si>
  <si>
    <t>香芝・王寺環境施設組合</t>
    <rPh sb="0" eb="2">
      <t>カシバ</t>
    </rPh>
    <rPh sb="3" eb="5">
      <t>オウジ</t>
    </rPh>
    <rPh sb="5" eb="7">
      <t>カンキョウ</t>
    </rPh>
    <rPh sb="7" eb="9">
      <t>シセツ</t>
    </rPh>
    <rPh sb="9" eb="11">
      <t>クミアイ</t>
    </rPh>
    <phoneticPr fontId="2"/>
  </si>
  <si>
    <t>葛城広域行政事務組合</t>
    <rPh sb="0" eb="2">
      <t>カツラギ</t>
    </rPh>
    <rPh sb="2" eb="4">
      <t>コウイキ</t>
    </rPh>
    <rPh sb="4" eb="6">
      <t>ギョウセイ</t>
    </rPh>
    <rPh sb="6" eb="8">
      <t>ジム</t>
    </rPh>
    <rPh sb="8" eb="10">
      <t>クミアイ</t>
    </rPh>
    <phoneticPr fontId="2"/>
  </si>
  <si>
    <t>葛城地区清掃事務組合</t>
    <rPh sb="0" eb="2">
      <t>カツラギ</t>
    </rPh>
    <rPh sb="2" eb="4">
      <t>チク</t>
    </rPh>
    <rPh sb="4" eb="6">
      <t>セイソウ</t>
    </rPh>
    <rPh sb="6" eb="8">
      <t>ジム</t>
    </rPh>
    <rPh sb="8" eb="10">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</si>
  <si>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</si>
  <si>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奈良広域水質検査センター組合</t>
    <rPh sb="0" eb="2">
      <t>ナラ</t>
    </rPh>
    <rPh sb="2" eb="4">
      <t>コウイキ</t>
    </rPh>
    <rPh sb="4" eb="6">
      <t>スイシツ</t>
    </rPh>
    <rPh sb="6" eb="8">
      <t>ケンサ</t>
    </rPh>
    <rPh sb="12" eb="14">
      <t>クミアイ</t>
    </rPh>
    <phoneticPr fontId="2"/>
  </si>
  <si>
    <t>-</t>
    <phoneticPr fontId="2"/>
  </si>
  <si>
    <t>-</t>
    <phoneticPr fontId="2"/>
  </si>
  <si>
    <t>-</t>
    <phoneticPr fontId="2"/>
  </si>
  <si>
    <t>-</t>
    <phoneticPr fontId="2"/>
  </si>
  <si>
    <t>-</t>
    <phoneticPr fontId="2"/>
  </si>
  <si>
    <t>-</t>
    <phoneticPr fontId="2"/>
  </si>
  <si>
    <t>公共施設整備基金</t>
    <rPh sb="0" eb="2">
      <t>コウキョウ</t>
    </rPh>
    <rPh sb="2" eb="4">
      <t>シセツ</t>
    </rPh>
    <rPh sb="4" eb="6">
      <t>セイビ</t>
    </rPh>
    <rPh sb="6" eb="8">
      <t>キキン</t>
    </rPh>
    <phoneticPr fontId="2"/>
  </si>
  <si>
    <t>職員退職手当基金</t>
    <rPh sb="0" eb="2">
      <t>ショクイン</t>
    </rPh>
    <rPh sb="2" eb="4">
      <t>タイショク</t>
    </rPh>
    <rPh sb="4" eb="6">
      <t>テアテ</t>
    </rPh>
    <rPh sb="6" eb="8">
      <t>キキン</t>
    </rPh>
    <phoneticPr fontId="2"/>
  </si>
  <si>
    <t>福祉基金</t>
    <rPh sb="0" eb="2">
      <t>フクシ</t>
    </rPh>
    <rPh sb="2" eb="4">
      <t>キキン</t>
    </rPh>
    <phoneticPr fontId="2"/>
  </si>
  <si>
    <t>ふるさとまちづくり基金</t>
    <rPh sb="9" eb="11">
      <t>キキン</t>
    </rPh>
    <phoneticPr fontId="2"/>
  </si>
  <si>
    <t>学校教育振興福祉基金</t>
    <rPh sb="0" eb="2">
      <t>ガッコウ</t>
    </rPh>
    <rPh sb="2" eb="4">
      <t>キョウイク</t>
    </rPh>
    <rPh sb="4" eb="6">
      <t>シンコウ</t>
    </rPh>
    <rPh sb="6" eb="8">
      <t>フクシ</t>
    </rPh>
    <rPh sb="8" eb="10">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</si>
  <si>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</si>
  <si>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</si>
  <si>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</si>
  <si>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及び有形固定資産減価償却率は類似団体内平均値よりも上回っており、過去の公共事業における既発債の影響が大きいと考える。引き続き新発債の抑制に加え、公共施設等総合管理計画及び個別施設計画に基づいた老朽化対策等に積極的に取り組んでいく。</t>
    <rPh sb="6" eb="7">
      <t>オヨ</t>
    </rPh>
    <rPh sb="89" eb="90">
      <t>オヨ</t>
    </rPh>
    <rPh sb="91" eb="93">
      <t>コベツ</t>
    </rPh>
    <rPh sb="93" eb="95">
      <t>シセツ</t>
    </rPh>
    <rPh sb="95" eb="97">
      <t>ケイカク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</si>
  <si>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</si>
  <si>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</si>
  <si>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</si>
  <si>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</si>
  <si>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</si>
  <si>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</si>
  <si>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</si>
  <si>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に改善しているが、類似団体平均値には及ばない。過去の公共事業における既発債の影響が大きいと考える。引き続き『新規市債発行額を元金償還額以内に抑制する』という基本方針を徹底し、交付税措置のある地方債の活用や、次年度以降への負担を考慮した中で計画的に事業を実施し、地方債の発行を抑制し、数値のさらなる改善に努める。</t>
    <phoneticPr fontId="5"/>
  </si>
  <si>
    <t>将来負担比率</t>
    <phoneticPr fontId="5"/>
  </si>
  <si>
    <t>実質公債費比率</t>
    <phoneticPr fontId="5"/>
  </si>
  <si>
    <t>類似団体内平均値</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</si>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</sst>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47278</c:v>
                </c:pt>
                <c:pt idx="2">
                  <c:v>44504</c:v>
                </c:pt>
                <c:pt idx="3">
                  <c:v>47820</c:v>
                </c:pt>
                <c:pt idx="4">
                  <c:v>41934</c:v>
                </c:pt>
              </c:numCache>
            </c:numRef>
          </c:val>
          <c:smooth val="0"/>
          <c:extLst>
            <c:ext xmlns:c16="http://schemas.microsoft.com/office/drawing/2014/chart" uri="{C3380CC4-5D6E-409C-BE32-E72D297353CC}">
              <c16:uniqueId val="{00000000-5CCA-44D1-B16A-C56C228489E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32006</c:v>
                </c:pt>
                <c:pt idx="1">
                  <c:v>36220</c:v>
                </c:pt>
                <c:pt idx="2">
                  <c:v>29809</c:v>
                </c:pt>
                <c:pt idx="3">
                  <c:v>22798</c:v>
                </c:pt>
                <c:pt idx="4">
                  <c:v>20954</c:v>
                </c:pt>
              </c:numCache>
            </c:numRef>
          </c:val>
          <c:smooth val="0"/>
          <c:extLst>
            <c:ext xmlns:c16="http://schemas.microsoft.com/office/drawing/2014/chart" uri="{C3380CC4-5D6E-409C-BE32-E72D297353CC}">
              <c16:uniqueId val="{00000001-5CCA-44D1-B16A-C56C228489E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3.32</c:v>
                </c:pt>
                <c:pt idx="1">
                  <c:v>2.48</c:v>
                </c:pt>
                <c:pt idx="2">
                  <c:v>2.11</c:v>
                </c:pt>
                <c:pt idx="3">
                  <c:v>2.02</c:v>
                </c:pt>
                <c:pt idx="4">
                  <c:v>3.01</c:v>
                </c:pt>
              </c:numCache>
            </c:numRef>
          </c:val>
          <c:extLst>
            <c:ext xmlns:c16="http://schemas.microsoft.com/office/drawing/2014/chart" uri="{C3380CC4-5D6E-409C-BE32-E72D297353CC}">
              <c16:uniqueId val="{00000000-E0C6-43CB-BDB7-6DA9F61FEC8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3.98</c:v>
                </c:pt>
                <c:pt idx="1">
                  <c:v>6.89</c:v>
                </c:pt>
                <c:pt idx="2">
                  <c:v>7.44</c:v>
                </c:pt>
                <c:pt idx="3">
                  <c:v>7.79</c:v>
                </c:pt>
                <c:pt idx="4">
                  <c:v>8.31</c:v>
                </c:pt>
              </c:numCache>
            </c:numRef>
          </c:val>
          <c:extLst>
            <c:ext xmlns:c16="http://schemas.microsoft.com/office/drawing/2014/chart" uri="{C3380CC4-5D6E-409C-BE32-E72D297353CC}">
              <c16:uniqueId val="{00000001-E0C6-43CB-BDB7-6DA9F61FEC8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-2.84</c:v>
                </c:pt>
                <c:pt idx="1">
                  <c:v>0.71</c:v>
                </c:pt>
                <c:pt idx="2">
                  <c:v>0.46</c:v>
                </c:pt>
                <c:pt idx="3">
                  <c:v>1.28</c:v>
                </c:pt>
                <c:pt idx="4">
                  <c:v>2.4900000000000002</c:v>
                </c:pt>
              </c:numCache>
            </c:numRef>
          </c:val>
          <c:smooth val="0"/>
          <c:extLst>
            <c:ext xmlns:c16="http://schemas.microsoft.com/office/drawing/2014/chart" uri="{C3380CC4-5D6E-409C-BE32-E72D297353CC}">
              <c16:uniqueId val="{00000002-E0C6-43CB-BDB7-6DA9F61FEC8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0.08</c:v>
                </c:pt>
                <c:pt idx="2">
                  <c:v>#N/A</c:v>
                </c:pt>
                <c:pt idx="3">
                  <c:v>0.1</c:v>
                </c:pt>
                <c:pt idx="4">
                  <c:v>#N/A</c:v>
                </c:pt>
                <c:pt idx="5">
                  <c:v>0.15</c:v>
                </c:pt>
                <c:pt idx="6">
                  <c:v>#N/A</c:v>
                </c:pt>
                <c:pt idx="7">
                  <c:v>1.1599999999999999</c:v>
                </c:pt>
                <c:pt idx="8">
                  <c:v>0</c:v>
                </c:pt>
                <c:pt idx="9">
                  <c:v>0</c:v>
                </c:pt>
              </c:numCache>
            </c:numRef>
          </c:val>
          <c:extLst>
            <c:ext xmlns:c16="http://schemas.microsoft.com/office/drawing/2014/chart" uri="{C3380CC4-5D6E-409C-BE32-E72D297353CC}">
              <c16:uniqueId val="{00000000-8C54-42CB-8223-649F4B14EF8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C54-42CB-8223-649F4B14EF8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C54-42CB-8223-649F4B14EF84}"/>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7.0000000000000007E-2</c:v>
                </c:pt>
                <c:pt idx="2">
                  <c:v>#N/A</c:v>
                </c:pt>
                <c:pt idx="3">
                  <c:v>0.05</c:v>
                </c:pt>
                <c:pt idx="4">
                  <c:v>#N/A</c:v>
                </c:pt>
                <c:pt idx="5">
                  <c:v>0.04</c:v>
                </c:pt>
                <c:pt idx="6">
                  <c:v>#N/A</c:v>
                </c:pt>
                <c:pt idx="7">
                  <c:v>0.02</c:v>
                </c:pt>
                <c:pt idx="8">
                  <c:v>#N/A</c:v>
                </c:pt>
                <c:pt idx="9">
                  <c:v>0.01</c:v>
                </c:pt>
              </c:numCache>
            </c:numRef>
          </c:val>
          <c:extLst>
            <c:ext xmlns:c16="http://schemas.microsoft.com/office/drawing/2014/chart" uri="{C3380CC4-5D6E-409C-BE32-E72D297353CC}">
              <c16:uniqueId val="{00000003-8C54-42CB-8223-649F4B14EF84}"/>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0.94</c:v>
                </c:pt>
                <c:pt idx="2">
                  <c:v>#N/A</c:v>
                </c:pt>
                <c:pt idx="3">
                  <c:v>1.68</c:v>
                </c:pt>
                <c:pt idx="4">
                  <c:v>#N/A</c:v>
                </c:pt>
                <c:pt idx="5">
                  <c:v>2.59</c:v>
                </c:pt>
                <c:pt idx="6">
                  <c:v>#N/A</c:v>
                </c:pt>
                <c:pt idx="7">
                  <c:v>1.71</c:v>
                </c:pt>
                <c:pt idx="8">
                  <c:v>#N/A</c:v>
                </c:pt>
                <c:pt idx="9">
                  <c:v>0.35</c:v>
                </c:pt>
              </c:numCache>
            </c:numRef>
          </c:val>
          <c:extLst>
            <c:ext xmlns:c16="http://schemas.microsoft.com/office/drawing/2014/chart" uri="{C3380CC4-5D6E-409C-BE32-E72D297353CC}">
              <c16:uniqueId val="{00000004-8C54-42CB-8223-649F4B14EF84}"/>
            </c:ext>
          </c:extLst>
        </c:ser>
        <c:ser>
          <c:idx val="5"/>
          <c:order val="5"/>
          <c:tx>
            <c:strRef>
              <c:f>データシート!$A$32</c:f>
              <c:strCache>
                <c:ptCount val="1"/>
                <c:pt idx="0">
                  <c:v>土地取得特別会計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0.56000000000000005</c:v>
                </c:pt>
                <c:pt idx="2">
                  <c:v>#N/A</c:v>
                </c:pt>
                <c:pt idx="3">
                  <c:v>0.41</c:v>
                </c:pt>
                <c:pt idx="4">
                  <c:v>#N/A</c:v>
                </c:pt>
                <c:pt idx="5">
                  <c:v>0.49</c:v>
                </c:pt>
                <c:pt idx="6">
                  <c:v>#N/A</c:v>
                </c:pt>
                <c:pt idx="7">
                  <c:v>0.54</c:v>
                </c:pt>
                <c:pt idx="8">
                  <c:v>#N/A</c:v>
                </c:pt>
                <c:pt idx="9">
                  <c:v>0.49</c:v>
                </c:pt>
              </c:numCache>
            </c:numRef>
          </c:val>
          <c:extLst>
            <c:ext xmlns:c16="http://schemas.microsoft.com/office/drawing/2014/chart" uri="{C3380CC4-5D6E-409C-BE32-E72D297353CC}">
              <c16:uniqueId val="{00000005-8C54-42CB-8223-649F4B14EF84}"/>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0.56999999999999995</c:v>
                </c:pt>
                <c:pt idx="2">
                  <c:v>#N/A</c:v>
                </c:pt>
                <c:pt idx="3">
                  <c:v>0.89</c:v>
                </c:pt>
                <c:pt idx="4">
                  <c:v>#N/A</c:v>
                </c:pt>
                <c:pt idx="5">
                  <c:v>1.2</c:v>
                </c:pt>
                <c:pt idx="6">
                  <c:v>#N/A</c:v>
                </c:pt>
                <c:pt idx="7">
                  <c:v>1.05</c:v>
                </c:pt>
                <c:pt idx="8">
                  <c:v>#N/A</c:v>
                </c:pt>
                <c:pt idx="9">
                  <c:v>0.88</c:v>
                </c:pt>
              </c:numCache>
            </c:numRef>
          </c:val>
          <c:extLst>
            <c:ext xmlns:c16="http://schemas.microsoft.com/office/drawing/2014/chart" uri="{C3380CC4-5D6E-409C-BE32-E72D297353CC}">
              <c16:uniqueId val="{00000006-8C54-42CB-8223-649F4B14EF84}"/>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2.75</c:v>
                </c:pt>
                <c:pt idx="2">
                  <c:v>#N/A</c:v>
                </c:pt>
                <c:pt idx="3">
                  <c:v>2.0699999999999998</c:v>
                </c:pt>
                <c:pt idx="4">
                  <c:v>#N/A</c:v>
                </c:pt>
                <c:pt idx="5">
                  <c:v>1.61</c:v>
                </c:pt>
                <c:pt idx="6">
                  <c:v>#N/A</c:v>
                </c:pt>
                <c:pt idx="7">
                  <c:v>1.46</c:v>
                </c:pt>
                <c:pt idx="8">
                  <c:v>#N/A</c:v>
                </c:pt>
                <c:pt idx="9">
                  <c:v>2.5099999999999998</c:v>
                </c:pt>
              </c:numCache>
            </c:numRef>
          </c:val>
          <c:extLst>
            <c:ext xmlns:c16="http://schemas.microsoft.com/office/drawing/2014/chart" uri="{C3380CC4-5D6E-409C-BE32-E72D297353CC}">
              <c16:uniqueId val="{00000007-8C54-42CB-8223-649F4B14EF84}"/>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0</c:v>
                </c:pt>
                <c:pt idx="1">
                  <c:v>0</c:v>
                </c:pt>
                <c:pt idx="2">
                  <c:v>0</c:v>
                </c:pt>
                <c:pt idx="3">
                  <c:v>0</c:v>
                </c:pt>
                <c:pt idx="4">
                  <c:v>0</c:v>
                </c:pt>
                <c:pt idx="5">
                  <c:v>0</c:v>
                </c:pt>
                <c:pt idx="6">
                  <c:v>0</c:v>
                </c:pt>
                <c:pt idx="7">
                  <c:v>0</c:v>
                </c:pt>
                <c:pt idx="8">
                  <c:v>#N/A</c:v>
                </c:pt>
                <c:pt idx="9">
                  <c:v>3.28</c:v>
                </c:pt>
              </c:numCache>
            </c:numRef>
          </c:val>
          <c:extLst>
            <c:ext xmlns:c16="http://schemas.microsoft.com/office/drawing/2014/chart" uri="{C3380CC4-5D6E-409C-BE32-E72D297353CC}">
              <c16:uniqueId val="{00000008-8C54-42CB-8223-649F4B14EF8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18.72</c:v>
                </c:pt>
                <c:pt idx="2">
                  <c:v>#N/A</c:v>
                </c:pt>
                <c:pt idx="3">
                  <c:v>20.260000000000002</c:v>
                </c:pt>
                <c:pt idx="4">
                  <c:v>#N/A</c:v>
                </c:pt>
                <c:pt idx="5">
                  <c:v>17.77</c:v>
                </c:pt>
                <c:pt idx="6">
                  <c:v>#N/A</c:v>
                </c:pt>
                <c:pt idx="7">
                  <c:v>19.87</c:v>
                </c:pt>
                <c:pt idx="8">
                  <c:v>#N/A</c:v>
                </c:pt>
                <c:pt idx="9">
                  <c:v>16.32</c:v>
                </c:pt>
              </c:numCache>
            </c:numRef>
          </c:val>
          <c:extLst>
            <c:ext xmlns:c16="http://schemas.microsoft.com/office/drawing/2014/chart" uri="{C3380CC4-5D6E-409C-BE32-E72D297353CC}">
              <c16:uniqueId val="{00000009-8C54-42CB-8223-649F4B14EF8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2258</c:v>
                </c:pt>
                <c:pt idx="5">
                  <c:v>2106</c:v>
                </c:pt>
                <c:pt idx="8">
                  <c:v>1996</c:v>
                </c:pt>
                <c:pt idx="11">
                  <c:v>1942</c:v>
                </c:pt>
                <c:pt idx="14">
                  <c:v>1923</c:v>
                </c:pt>
              </c:numCache>
            </c:numRef>
          </c:val>
          <c:extLst>
            <c:ext xmlns:c16="http://schemas.microsoft.com/office/drawing/2014/chart" uri="{C3380CC4-5D6E-409C-BE32-E72D297353CC}">
              <c16:uniqueId val="{00000000-F803-4C3E-BB26-45B08095CE0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1</c:v>
                </c:pt>
                <c:pt idx="3">
                  <c:v>1</c:v>
                </c:pt>
                <c:pt idx="6">
                  <c:v>2</c:v>
                </c:pt>
                <c:pt idx="9">
                  <c:v>0</c:v>
                </c:pt>
                <c:pt idx="12">
                  <c:v>0</c:v>
                </c:pt>
              </c:numCache>
            </c:numRef>
          </c:val>
          <c:extLst>
            <c:ext xmlns:c16="http://schemas.microsoft.com/office/drawing/2014/chart" uri="{C3380CC4-5D6E-409C-BE32-E72D297353CC}">
              <c16:uniqueId val="{00000001-F803-4C3E-BB26-45B08095CE0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67</c:v>
                </c:pt>
                <c:pt idx="3">
                  <c:v>67</c:v>
                </c:pt>
                <c:pt idx="6">
                  <c:v>66</c:v>
                </c:pt>
                <c:pt idx="9">
                  <c:v>66</c:v>
                </c:pt>
                <c:pt idx="12">
                  <c:v>7</c:v>
                </c:pt>
              </c:numCache>
            </c:numRef>
          </c:val>
          <c:extLst>
            <c:ext xmlns:c16="http://schemas.microsoft.com/office/drawing/2014/chart" uri="{C3380CC4-5D6E-409C-BE32-E72D297353CC}">
              <c16:uniqueId val="{00000002-F803-4C3E-BB26-45B08095CE0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207</c:v>
                </c:pt>
                <c:pt idx="3">
                  <c:v>213</c:v>
                </c:pt>
                <c:pt idx="6">
                  <c:v>184</c:v>
                </c:pt>
                <c:pt idx="9">
                  <c:v>154</c:v>
                </c:pt>
                <c:pt idx="12">
                  <c:v>145</c:v>
                </c:pt>
              </c:numCache>
            </c:numRef>
          </c:val>
          <c:extLst>
            <c:ext xmlns:c16="http://schemas.microsoft.com/office/drawing/2014/chart" uri="{C3380CC4-5D6E-409C-BE32-E72D297353CC}">
              <c16:uniqueId val="{00000003-F803-4C3E-BB26-45B08095CE0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321</c:v>
                </c:pt>
                <c:pt idx="3">
                  <c:v>365</c:v>
                </c:pt>
                <c:pt idx="6">
                  <c:v>388</c:v>
                </c:pt>
                <c:pt idx="9">
                  <c:v>326</c:v>
                </c:pt>
                <c:pt idx="12">
                  <c:v>313</c:v>
                </c:pt>
              </c:numCache>
            </c:numRef>
          </c:val>
          <c:extLst>
            <c:ext xmlns:c16="http://schemas.microsoft.com/office/drawing/2014/chart" uri="{C3380CC4-5D6E-409C-BE32-E72D297353CC}">
              <c16:uniqueId val="{00000004-F803-4C3E-BB26-45B08095CE0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803-4C3E-BB26-45B08095CE0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803-4C3E-BB26-45B08095CE0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4024</c:v>
                </c:pt>
                <c:pt idx="3">
                  <c:v>3849</c:v>
                </c:pt>
                <c:pt idx="6">
                  <c:v>3757</c:v>
                </c:pt>
                <c:pt idx="9">
                  <c:v>3638</c:v>
                </c:pt>
                <c:pt idx="12">
                  <c:v>3387</c:v>
                </c:pt>
              </c:numCache>
            </c:numRef>
          </c:val>
          <c:extLst>
            <c:ext xmlns:c16="http://schemas.microsoft.com/office/drawing/2014/chart" uri="{C3380CC4-5D6E-409C-BE32-E72D297353CC}">
              <c16:uniqueId val="{00000007-F803-4C3E-BB26-45B08095CE0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2362</c:v>
                </c:pt>
                <c:pt idx="2">
                  <c:v>#N/A</c:v>
                </c:pt>
                <c:pt idx="3">
                  <c:v>#N/A</c:v>
                </c:pt>
                <c:pt idx="4">
                  <c:v>2389</c:v>
                </c:pt>
                <c:pt idx="5">
                  <c:v>#N/A</c:v>
                </c:pt>
                <c:pt idx="6">
                  <c:v>#N/A</c:v>
                </c:pt>
                <c:pt idx="7">
                  <c:v>2401</c:v>
                </c:pt>
                <c:pt idx="8">
                  <c:v>#N/A</c:v>
                </c:pt>
                <c:pt idx="9">
                  <c:v>#N/A</c:v>
                </c:pt>
                <c:pt idx="10">
                  <c:v>2242</c:v>
                </c:pt>
                <c:pt idx="11">
                  <c:v>#N/A</c:v>
                </c:pt>
                <c:pt idx="12">
                  <c:v>#N/A</c:v>
                </c:pt>
                <c:pt idx="13">
                  <c:v>1929</c:v>
                </c:pt>
                <c:pt idx="14">
                  <c:v>#N/A</c:v>
                </c:pt>
              </c:numCache>
            </c:numRef>
          </c:val>
          <c:smooth val="0"/>
          <c:extLst>
            <c:ext xmlns:c16="http://schemas.microsoft.com/office/drawing/2014/chart" uri="{C3380CC4-5D6E-409C-BE32-E72D297353CC}">
              <c16:uniqueId val="{00000008-F803-4C3E-BB26-45B08095CE0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23230</c:v>
                </c:pt>
                <c:pt idx="5">
                  <c:v>23231</c:v>
                </c:pt>
                <c:pt idx="8">
                  <c:v>22586</c:v>
                </c:pt>
                <c:pt idx="11">
                  <c:v>22465</c:v>
                </c:pt>
                <c:pt idx="14">
                  <c:v>22380</c:v>
                </c:pt>
              </c:numCache>
            </c:numRef>
          </c:val>
          <c:extLst>
            <c:ext xmlns:c16="http://schemas.microsoft.com/office/drawing/2014/chart" uri="{C3380CC4-5D6E-409C-BE32-E72D297353CC}">
              <c16:uniqueId val="{00000000-676C-4898-A207-3B99D181F8D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77</c:v>
                </c:pt>
                <c:pt idx="5">
                  <c:v>50</c:v>
                </c:pt>
                <c:pt idx="8">
                  <c:v>42</c:v>
                </c:pt>
                <c:pt idx="11">
                  <c:v>768</c:v>
                </c:pt>
                <c:pt idx="14">
                  <c:v>640</c:v>
                </c:pt>
              </c:numCache>
            </c:numRef>
          </c:val>
          <c:extLst>
            <c:ext xmlns:c16="http://schemas.microsoft.com/office/drawing/2014/chart" uri="{C3380CC4-5D6E-409C-BE32-E72D297353CC}">
              <c16:uniqueId val="{00000001-676C-4898-A207-3B99D181F8D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3427</c:v>
                </c:pt>
                <c:pt idx="5">
                  <c:v>4406</c:v>
                </c:pt>
                <c:pt idx="8">
                  <c:v>4512</c:v>
                </c:pt>
                <c:pt idx="11">
                  <c:v>5102</c:v>
                </c:pt>
                <c:pt idx="14">
                  <c:v>5806</c:v>
                </c:pt>
              </c:numCache>
            </c:numRef>
          </c:val>
          <c:extLst>
            <c:ext xmlns:c16="http://schemas.microsoft.com/office/drawing/2014/chart" uri="{C3380CC4-5D6E-409C-BE32-E72D297353CC}">
              <c16:uniqueId val="{00000002-676C-4898-A207-3B99D181F8D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76C-4898-A207-3B99D181F8D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76C-4898-A207-3B99D181F8D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76C-4898-A207-3B99D181F8D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4000</c:v>
                </c:pt>
                <c:pt idx="3">
                  <c:v>3669</c:v>
                </c:pt>
                <c:pt idx="6">
                  <c:v>3305</c:v>
                </c:pt>
                <c:pt idx="9">
                  <c:v>3250</c:v>
                </c:pt>
                <c:pt idx="12">
                  <c:v>3114</c:v>
                </c:pt>
              </c:numCache>
            </c:numRef>
          </c:val>
          <c:extLst>
            <c:ext xmlns:c16="http://schemas.microsoft.com/office/drawing/2014/chart" uri="{C3380CC4-5D6E-409C-BE32-E72D297353CC}">
              <c16:uniqueId val="{00000006-676C-4898-A207-3B99D181F8D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1070</c:v>
                </c:pt>
                <c:pt idx="3">
                  <c:v>981</c:v>
                </c:pt>
                <c:pt idx="6">
                  <c:v>813</c:v>
                </c:pt>
                <c:pt idx="9">
                  <c:v>653</c:v>
                </c:pt>
                <c:pt idx="12">
                  <c:v>568</c:v>
                </c:pt>
              </c:numCache>
            </c:numRef>
          </c:val>
          <c:extLst>
            <c:ext xmlns:c16="http://schemas.microsoft.com/office/drawing/2014/chart" uri="{C3380CC4-5D6E-409C-BE32-E72D297353CC}">
              <c16:uniqueId val="{00000007-676C-4898-A207-3B99D181F8D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5698</c:v>
                </c:pt>
                <c:pt idx="3">
                  <c:v>6331</c:v>
                </c:pt>
                <c:pt idx="6">
                  <c:v>6622</c:v>
                </c:pt>
                <c:pt idx="9">
                  <c:v>6981</c:v>
                </c:pt>
                <c:pt idx="12">
                  <c:v>6560</c:v>
                </c:pt>
              </c:numCache>
            </c:numRef>
          </c:val>
          <c:extLst>
            <c:ext xmlns:c16="http://schemas.microsoft.com/office/drawing/2014/chart" uri="{C3380CC4-5D6E-409C-BE32-E72D297353CC}">
              <c16:uniqueId val="{00000008-676C-4898-A207-3B99D181F8D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77</c:v>
                </c:pt>
                <c:pt idx="3">
                  <c:v>76</c:v>
                </c:pt>
                <c:pt idx="6">
                  <c:v>25</c:v>
                </c:pt>
                <c:pt idx="9">
                  <c:v>0</c:v>
                </c:pt>
                <c:pt idx="12">
                  <c:v>0</c:v>
                </c:pt>
              </c:numCache>
            </c:numRef>
          </c:val>
          <c:extLst>
            <c:ext xmlns:c16="http://schemas.microsoft.com/office/drawing/2014/chart" uri="{C3380CC4-5D6E-409C-BE32-E72D297353CC}">
              <c16:uniqueId val="{00000009-676C-4898-A207-3B99D181F8D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35819</c:v>
                </c:pt>
                <c:pt idx="3">
                  <c:v>36038</c:v>
                </c:pt>
                <c:pt idx="6">
                  <c:v>35306</c:v>
                </c:pt>
                <c:pt idx="9">
                  <c:v>33683</c:v>
                </c:pt>
                <c:pt idx="12">
                  <c:v>31940</c:v>
                </c:pt>
              </c:numCache>
            </c:numRef>
          </c:val>
          <c:extLst>
            <c:ext xmlns:c16="http://schemas.microsoft.com/office/drawing/2014/chart" uri="{C3380CC4-5D6E-409C-BE32-E72D297353CC}">
              <c16:uniqueId val="{0000000A-676C-4898-A207-3B99D181F8D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19929</c:v>
                </c:pt>
                <c:pt idx="2">
                  <c:v>#N/A</c:v>
                </c:pt>
                <c:pt idx="3">
                  <c:v>#N/A</c:v>
                </c:pt>
                <c:pt idx="4">
                  <c:v>19410</c:v>
                </c:pt>
                <c:pt idx="5">
                  <c:v>#N/A</c:v>
                </c:pt>
                <c:pt idx="6">
                  <c:v>#N/A</c:v>
                </c:pt>
                <c:pt idx="7">
                  <c:v>18930</c:v>
                </c:pt>
                <c:pt idx="8">
                  <c:v>#N/A</c:v>
                </c:pt>
                <c:pt idx="9">
                  <c:v>#N/A</c:v>
                </c:pt>
                <c:pt idx="10">
                  <c:v>16232</c:v>
                </c:pt>
                <c:pt idx="11">
                  <c:v>#N/A</c:v>
                </c:pt>
                <c:pt idx="12">
                  <c:v>#N/A</c:v>
                </c:pt>
                <c:pt idx="13">
                  <c:v>13356</c:v>
                </c:pt>
                <c:pt idx="14">
                  <c:v>#N/A</c:v>
                </c:pt>
              </c:numCache>
            </c:numRef>
          </c:val>
          <c:smooth val="0"/>
          <c:extLst>
            <c:ext xmlns:c16="http://schemas.microsoft.com/office/drawing/2014/chart" uri="{C3380CC4-5D6E-409C-BE32-E72D297353CC}">
              <c16:uniqueId val="{0000000B-676C-4898-A207-3B99D181F8D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1096</c:v>
                </c:pt>
                <c:pt idx="1">
                  <c:v>1153</c:v>
                </c:pt>
                <c:pt idx="2">
                  <c:v>1249</c:v>
                </c:pt>
              </c:numCache>
            </c:numRef>
          </c:val>
          <c:extLst>
            <c:ext xmlns:c16="http://schemas.microsoft.com/office/drawing/2014/chart" uri="{C3380CC4-5D6E-409C-BE32-E72D297353CC}">
              <c16:uniqueId val="{00000000-C18E-4E07-9893-402B54EA7D8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229</c:v>
                </c:pt>
                <c:pt idx="1">
                  <c:v>229</c:v>
                </c:pt>
                <c:pt idx="2">
                  <c:v>229</c:v>
                </c:pt>
              </c:numCache>
            </c:numRef>
          </c:val>
          <c:extLst>
            <c:ext xmlns:c16="http://schemas.microsoft.com/office/drawing/2014/chart" uri="{C3380CC4-5D6E-409C-BE32-E72D297353CC}">
              <c16:uniqueId val="{00000001-C18E-4E07-9893-402B54EA7D8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2445</c:v>
                </c:pt>
                <c:pt idx="1">
                  <c:v>2638</c:v>
                </c:pt>
                <c:pt idx="2">
                  <c:v>2964</c:v>
                </c:pt>
              </c:numCache>
            </c:numRef>
          </c:val>
          <c:extLst>
            <c:ext xmlns:c16="http://schemas.microsoft.com/office/drawing/2014/chart" uri="{C3380CC4-5D6E-409C-BE32-E72D297353CC}">
              <c16:uniqueId val="{00000002-C18E-4E07-9893-402B54EA7D8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{1AAF1C57-5944-4901-9919-8CE54887E625}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58BD-451E-9DF7-3AA339BD9BB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{A769E339-11A4-4F93-86B5-2F0CDFD2DF0B}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8BD-451E-9DF7-3AA339BD9BB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{717C7259-0EA4-42F9-8A1A-07CC16A9DC67}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8BD-451E-9DF7-3AA339BD9BB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{80BA7937-89F4-4D51-BC77-194BFF679B23}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8BD-451E-9DF7-3AA339BD9BB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{3B1F2668-8A06-4B25-8D28-47F6F9CD18FD}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8BD-451E-9DF7-3AA339BD9BB7}"/>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{AB7D3AEB-6D23-4C1B-9439-C6AEA5CD63C3}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58BD-451E-9DF7-3AA339BD9BB7}"/>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{4B7DAA84-5946-43D2-8C04-BE45A8A8648F}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58BD-451E-9DF7-3AA339BD9BB7}"/>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{E819B930-4166-4670-A952-BE9F92D8D2C0}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58BD-451E-9DF7-3AA339BD9BB7}"/>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{C6588EC8-A287-4B93-A93F-9AC17EB8E768}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58BD-451E-9DF7-3AA339BD9BB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59.1</c:v>
                </c:pt>
                <c:pt idx="24">
                  <c:v>60.5</c:v>
                </c:pt>
                <c:pt idx="32">
                  <c:v>62.3</c:v>
                </c:pt>
              </c:numCache>
            </c:numRef>
          </c:xVal>
          <c:yVal>
            <c:numRef>
              <c:f>公会計指標分析・財政指標組合せ分析表!$BP$51:$DC$51</c:f>
              <c:numCache>
                <c:formatCode>#,##0.0;"▲ "#,##0.0</c:formatCode>
                <c:ptCount val="40"/>
                <c:pt idx="16">
                  <c:v>148.6</c:v>
                </c:pt>
                <c:pt idx="24">
                  <c:v>126</c:v>
                </c:pt>
                <c:pt idx="32">
                  <c:v>101.8</c:v>
                </c:pt>
              </c:numCache>
            </c:numRef>
          </c:yVal>
          <c:smooth val="0"/>
          <c:extLst>
            <c:ext xmlns:c16="http://schemas.microsoft.com/office/drawing/2014/chart" uri="{C3380CC4-5D6E-409C-BE32-E72D297353CC}">
              <c16:uniqueId val="{00000009-58BD-451E-9DF7-3AA339BD9BB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{8A2EB0D5-1407-43BF-8664-C66FC646F669}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58BD-451E-9DF7-3AA339BD9BB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{E3D082A7-EEBD-4404-971C-982E271E3BDF}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8BD-451E-9DF7-3AA339BD9BB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{2475A45F-B250-4FD0-AF63-476B8C60BEFA}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8BD-451E-9DF7-3AA339BD9BB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{98FC4557-0D96-47F8-9DD7-BA2C0B455D0C}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8BD-451E-9DF7-3AA339BD9BB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{5935D246-FE2E-41F9-BE73-D7B7E06F298D}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8BD-451E-9DF7-3AA339BD9BB7}"/>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{02092554-F20C-4572-9B3C-56E94C196B81}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58BD-451E-9DF7-3AA339BD9BB7}"/>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{79139873-B772-4B7A-9F7C-2DC17F9ADB17}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58BD-451E-9DF7-3AA339BD9BB7}"/>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{34A4B816-5359-4593-9AE6-96BFA25D6E4F}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58BD-451E-9DF7-3AA339BD9BB7}"/>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{FDA71E06-2008-42EE-8455-7B71DCC5BE15}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58BD-451E-9DF7-3AA339BD9BB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60.4</c:v>
                </c:pt>
                <c:pt idx="24">
                  <c:v>59.3</c:v>
                </c:pt>
                <c:pt idx="32">
                  <c:v>59.8</c:v>
                </c:pt>
              </c:numCache>
            </c:numRef>
          </c:xVal>
          <c:yVal>
            <c:numRef>
              <c:f>公会計指標分析・財政指標組合せ分析表!$BP$55:$DC$55</c:f>
              <c:numCache>
                <c:formatCode>#,##0.0;"▲ "#,##0.0</c:formatCode>
                <c:ptCount val="40"/>
                <c:pt idx="16">
                  <c:v>35.299999999999997</c:v>
                </c:pt>
                <c:pt idx="24">
                  <c:v>31.9</c:v>
                </c:pt>
                <c:pt idx="32">
                  <c:v>24.2</c:v>
                </c:pt>
              </c:numCache>
            </c:numRef>
          </c:yVal>
          <c:smooth val="0"/>
          <c:extLst>
            <c:ext xmlns:c16="http://schemas.microsoft.com/office/drawing/2014/chart" uri="{C3380CC4-5D6E-409C-BE32-E72D297353CC}">
              <c16:uniqueId val="{00000013-58BD-451E-9DF7-3AA339BD9BB7}"/>
            </c:ext>
          </c:extLst>
        </c:ser>
        <c:dLbls>
          <c:showLegendKey val="0"/>
          <c:showVal val="1"/>
          <c:showCatName val="0"/>
          <c:showSerName val="0"/>
          <c:showPercent val="0"/>
          <c:showBubbleSize val="0"/>
        </c:dLbls>
        <c:axId val="46179840"/>
        <c:axId val="46181760"/>
      </c:scatterChart>
      <c:valAx>
        <c:axId val="46179840"/>
        <c:scaling>
          <c:orientation val="minMax"/>
          <c:max val="62.6"/>
          <c:min val="58.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7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1478375214806238E-2"/>
                  <c:y val="-6.2416647087793951E-2"/>
                </c:manualLayout>
              </c:layout>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{98941AA5-34C6-4F44-81BA-1481880674CF}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34C6-4011-A2B0-9066ABA981E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{E4323A60-3FEA-47D7-9199-AB9B5F3189E1}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4C6-4011-A2B0-9066ABA981E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{66402CA6-4B4C-409F-9CC2-7278F772804F}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4C6-4011-A2B0-9066ABA981E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{2B9A35FD-3AAE-4ADB-830C-4BC0050FE53B}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4C6-4011-A2B0-9066ABA981E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{C812327C-B570-4F37-A439-5256EBE72C73}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4C6-4011-A2B0-9066ABA981E7}"/>
                </c:ext>
              </c:extLst>
            </c:dLbl>
            <c:dLbl>
              <c:idx val="8"/>
              <c:layout>
                <c:manualLayout>
                  <c:x val="-3.1917608023415166E-2"/>
                  <c:y val="-7.0470584770125771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{868238F0-7562-4F6D-B76A-D6E212631088}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34C6-4011-A2B0-9066ABA981E7}"/>
                </c:ext>
              </c:extLst>
            </c:dLbl>
            <c:dLbl>
              <c:idx val="16"/>
              <c:layout>
                <c:manualLayout>
                  <c:x val="-3.1697991619110633E-2"/>
                  <c:y val="-5.436270940546213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{50973CAF-CC20-4CF5-BF38-11317E108D2E}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34C6-4011-A2B0-9066ABA981E7}"/>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{87E9FE02-871C-45B1-AAD3-A6B2400028AC}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34C6-4011-A2B0-9066ABA981E7}"/>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{46876A9D-A61B-4CD8-9AE3-743F1E0A6DB4}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34C6-4011-A2B0-9066ABA981E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19.7</c:v>
                </c:pt>
                <c:pt idx="8">
                  <c:v>19.2</c:v>
                </c:pt>
                <c:pt idx="16">
                  <c:v>19</c:v>
                </c:pt>
                <c:pt idx="24">
                  <c:v>18.399999999999999</c:v>
                </c:pt>
                <c:pt idx="32">
                  <c:v>16.899999999999999</c:v>
                </c:pt>
              </c:numCache>
            </c:numRef>
          </c:xVal>
          <c:yVal>
            <c:numRef>
              <c:f>公会計指標分析・財政指標組合せ分析表!$BP$73:$DC$73</c:f>
              <c:numCache>
                <c:formatCode>#,##0.0;"▲ "#,##0.0</c:formatCode>
                <c:ptCount val="40"/>
                <c:pt idx="0">
                  <c:v>162.1</c:v>
                </c:pt>
                <c:pt idx="8">
                  <c:v>153.9</c:v>
                </c:pt>
                <c:pt idx="16">
                  <c:v>148.6</c:v>
                </c:pt>
                <c:pt idx="24">
                  <c:v>126</c:v>
                </c:pt>
                <c:pt idx="32">
                  <c:v>101.8</c:v>
                </c:pt>
              </c:numCache>
            </c:numRef>
          </c:yVal>
          <c:smooth val="0"/>
          <c:extLst>
            <c:ext xmlns:c16="http://schemas.microsoft.com/office/drawing/2014/chart" uri="{C3380CC4-5D6E-409C-BE32-E72D297353CC}">
              <c16:uniqueId val="{00000009-34C6-4011-A2B0-9066ABA981E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{B2C8896F-9044-4A72-A94B-BFF3FC46D4AF}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34C6-4011-A2B0-9066ABA981E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{1F7B137D-CA1F-43D9-98D5-4AC85393555B}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4C6-4011-A2B0-9066ABA981E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{A39B674A-A223-45B5-9B59-400308AECCE3}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4C6-4011-A2B0-9066ABA981E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{06BB9C37-4B85-4D8E-BAEF-777557048DDA}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4C6-4011-A2B0-9066ABA981E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{C0270B22-3B7B-4C69-952A-557BCED8B5D8}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4C6-4011-A2B0-9066ABA981E7}"/>
                </c:ext>
              </c:extLst>
            </c:dLbl>
            <c:dLbl>
              <c:idx val="8"/>
              <c:layout>
                <c:manualLayout>
                  <c:x val="-2.0884163151655501E-2"/>
                  <c:y val="-6.2416647087793951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{1C39E6FE-E6ED-4F5E-BEDF-1CDC63DBEC19}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34C6-4011-A2B0-9066ABA981E7}"/>
                </c:ext>
              </c:extLst>
            </c:dLbl>
            <c:dLbl>
              <c:idx val="16"/>
              <c:layout>
                <c:manualLayout>
                  <c:x val="-4.2511820086565767E-2"/>
                  <c:y val="-7.8919924351345663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{D15E5CDF-AAB3-479E-BB56-E09510CB8D62}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34C6-4011-A2B0-9066ABA981E7}"/>
                </c:ext>
              </c:extLst>
            </c:dLbl>
            <c:dLbl>
              <c:idx val="24"/>
              <c:layout>
                <c:manualLayout>
                  <c:x val="-3.1697991619110633E-2"/>
                  <c:y val="-5.7298170362906679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{9DA2D126-3C0A-4AF2-B368-D053906D27DA}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34C6-4011-A2B0-9066ABA981E7}"/>
                </c:ext>
              </c:extLst>
            </c:dLbl>
            <c:dLbl>
              <c:idx val="32"/>
              <c:layout>
                <c:manualLayout>
                  <c:x val="-3.1697991619110633E-2"/>
                  <c:y val="-5.1032017792914205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{40B827F2-A0FE-47F4-9499-78A2E1552AB2}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34C6-4011-A2B0-9066ABA981E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7</c:v>
                </c:pt>
                <c:pt idx="16">
                  <c:v>6.9</c:v>
                </c:pt>
                <c:pt idx="24">
                  <c:v>6.6</c:v>
                </c:pt>
                <c:pt idx="32">
                  <c:v>6.4</c:v>
                </c:pt>
              </c:numCache>
            </c:numRef>
          </c:xVal>
          <c:yVal>
            <c:numRef>
              <c:f>公会計指標分析・財政指標組合せ分析表!$BP$77:$DC$77</c:f>
              <c:numCache>
                <c:formatCode>#,##0.0;"▲ "#,##0.0</c:formatCode>
                <c:ptCount val="40"/>
                <c:pt idx="0">
                  <c:v>45.9</c:v>
                </c:pt>
                <c:pt idx="8">
                  <c:v>33.6</c:v>
                </c:pt>
                <c:pt idx="16">
                  <c:v>35.299999999999997</c:v>
                </c:pt>
                <c:pt idx="24">
                  <c:v>31.9</c:v>
                </c:pt>
                <c:pt idx="32">
                  <c:v>24.2</c:v>
                </c:pt>
              </c:numCache>
            </c:numRef>
          </c:yVal>
          <c:smooth val="0"/>
          <c:extLst>
            <c:ext xmlns:c16="http://schemas.microsoft.com/office/drawing/2014/chart" uri="{C3380CC4-5D6E-409C-BE32-E72D297353CC}">
              <c16:uniqueId val="{00000013-34C6-4011-A2B0-9066ABA981E7}"/>
            </c:ext>
          </c:extLst>
        </c:ser>
        <c:dLbls>
          <c:showLegendKey val="0"/>
          <c:showVal val="1"/>
          <c:showCatName val="0"/>
          <c:showSerName val="0"/>
          <c:showPercent val="0"/>
          <c:showBubbleSize val="0"/>
        </c:dLbls>
        <c:axId val="84219776"/>
        <c:axId val="84234240"/>
      </c:scatterChart>
      <c:valAx>
        <c:axId val="84219776"/>
        <c:scaling>
          <c:orientation val="minMax"/>
          <c:max val="21"/>
          <c:min val="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9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奈良県香芝市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元利償還金については、基本方針である市債発行の償還元金以下への抑制の効果により、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年度以降は再び減少に転じている。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ただし、着実に減少してきてはいるものの、実質公債費比率の数値としては依然として高い数字となっている。今後においても、必要性・緊急性・有効性等を検討し、優先的に行う事業の明確化、また重点化を図ることで事業を厳選し、効率的な地方債発行につながるよう努める。また繰上償還も積極的に進めることにより、比率の改善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奈良県香芝市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将来負担比率の割合は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の現在</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が多くを占めており、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平成２</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度</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庁舎耐震補強等改修事業等の大型事業</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る市債の発行増加により、一時的に増加したものの、本市の基本方針である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償還元金以上に市債の発行をしない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を継続することで、</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前年度に続き減少してきている。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将来負担額に充当可能な財源である基金は、</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決</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算剰余金などを積み立てたこと</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増加している</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割合の多い地方債の現在高を基本方針で</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ある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償還元金以上に市債の発行をしない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ことを継続</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、数値の改善に努める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奈良県香芝市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各基金への積立の結果、</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423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百万円の増加となった。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財政運営の安定化を図るため、引き続き計画的に基金の積立をしていく。また、短期的な大きな支出や安定した財政運営を行う上で必要に応じた基金の活用を検討していく。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公共施設整備基金、職員退職手当基金など計７基金。</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公共施設整備基金：</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公共施設等総合管理計画に基づき、今後継続的に実施される公共施設の改築や改修などの更新</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費用等に対応するため</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退職手当基金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：退職金の安定的な支出を図るため。</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主な増加要因は、公共施設整備基金の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百万円、職員退職手当基金の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百万円の増加によるもの。</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公共施設整備基金：</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平成２９年度より、公共施設整備基金活用計画</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に基づき</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、「基本資金」と「留保資金」に積立区別を分けて管理</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を行っている。</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公共施設等総合管理計画に基づき、今後継続的に実施される公共施設の改築や改修などの更新</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費用として活用していく。</a:t>
          </a:r>
          <a:endPar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職員退職手当基金：計画的に</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職員給料総額（当初予算額）の６％を基本額</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として積立を行う。</a:t>
          </a:r>
          <a:endPar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百万円の増加となった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標準財政規模の</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10</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％を目標に積立を行ってい</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利子を積立てたことによる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千円の増加となった。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将来にわたる市財政の健全な運営のため、財源が不足したときに市債償還や必要に応じて繰上償還に活用する。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奈良県香芝市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79,470
78,914
24.26
24,385,236
23,913,505
452,394
15,036,168
31,940,363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16.9
101.8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本市では、平成２８年度に策定した公共施設等総合管理計画において、公共施設等の延べ床面積を今後４０年間で１５％削減するという目標を掲げている。</a:t>
          </a:r>
          <a:endParaRPr lang="ja-JP" altLang="ja-JP">
            <a:effectLst/>
          </a:endParaRPr>
        </a:p>
        <a:p>
          <a:pPr eaLnBrk="1" fontAlgn="auto" latinLnBrk="0" hangingPunct="1"/>
          <a:r>
            <a:rPr kumimoji="1" lang="ja-JP" altLang="ja-JP" sz="1100">
              <a:solidFill>
                <a:schemeClr val="dk1"/>
              </a:solidFill>
              <a:effectLst/>
              <a:latin typeface="+mn-lt"/>
              <a:ea typeface="+mn-ea"/>
              <a:cs typeface="+mn-cs"/>
            </a:rPr>
            <a:t>有形固定資産減価償却率については上昇傾向にあり、今後は各部門において個別施設計画の策定を進め、</a:t>
          </a:r>
          <a:r>
            <a:rPr kumimoji="1" lang="ja-JP" altLang="en-US" sz="1100">
              <a:solidFill>
                <a:schemeClr val="dk1"/>
              </a:solidFill>
              <a:effectLst/>
              <a:latin typeface="+mn-lt"/>
              <a:ea typeface="+mn-ea"/>
              <a:cs typeface="+mn-cs"/>
            </a:rPr>
            <a:t>計画的な対策のもと</a:t>
          </a:r>
          <a:r>
            <a:rPr kumimoji="1" lang="ja-JP" altLang="ja-JP" sz="1100">
              <a:solidFill>
                <a:schemeClr val="dk1"/>
              </a:solidFill>
              <a:effectLst/>
              <a:latin typeface="+mn-lt"/>
              <a:ea typeface="+mn-ea"/>
              <a:cs typeface="+mn-cs"/>
            </a:rPr>
            <a:t>比率の改善に努める。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84636</xdr:rowOff>
    </xdr:from>
    <xdr:to>
      <xdr:col>23</xdr:col>
      <xdr:colOff>85090</xdr:colOff>
      <xdr:row>34</xdr:row>
      <xdr:rowOff>36195</xdr:rowOff>
    </xdr:to>
    <xdr:cxnSp macro="">
      <xdr:nvCxnSpPr>
        <xdr:cNvPr id="66" name="直線コネクタ 65"/>
        <xdr:cNvCxnSpPr/>
      </xdr:nvCxnSpPr>
      <xdr:spPr>
        <a:xfrm flipV="1">
          <a:off x="4760595" y="5313861"/>
          <a:ext cx="1270" cy="1323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67"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68" name="直線コネクタ 67"/>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31313</xdr:rowOff>
    </xdr:from>
    <xdr:ext cx="405111" cy="259045"/>
    <xdr:sp macro="" textlink="">
      <xdr:nvSpPr>
        <xdr:cNvPr id="69" name="有形固定資産減価償却率最大値テキスト"/>
        <xdr:cNvSpPr txBox="1"/>
      </xdr:nvSpPr>
      <xdr:spPr>
        <a:xfrm>
          <a:off x="4813300" y="508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84636</xdr:rowOff>
    </xdr:from>
    <xdr:to>
      <xdr:col>23</xdr:col>
      <xdr:colOff>174625</xdr:colOff>
      <xdr:row>26</xdr:row>
      <xdr:rowOff>84636</xdr:rowOff>
    </xdr:to>
    <xdr:cxnSp macro="">
      <xdr:nvCxnSpPr>
        <xdr:cNvPr id="70" name="直線コネクタ 69"/>
        <xdr:cNvCxnSpPr/>
      </xdr:nvCxnSpPr>
      <xdr:spPr>
        <a:xfrm>
          <a:off x="4673600" y="5313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68506</xdr:rowOff>
    </xdr:from>
    <xdr:ext cx="405111" cy="259045"/>
    <xdr:sp macro="" textlink="">
      <xdr:nvSpPr>
        <xdr:cNvPr id="71" name="有形固定資産減価償却率平均値テキスト"/>
        <xdr:cNvSpPr txBox="1"/>
      </xdr:nvSpPr>
      <xdr:spPr>
        <a:xfrm>
          <a:off x="4813300" y="5812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90079</xdr:rowOff>
    </xdr:from>
    <xdr:to>
      <xdr:col>23</xdr:col>
      <xdr:colOff>136525</xdr:colOff>
      <xdr:row>30</xdr:row>
      <xdr:rowOff>20229</xdr:rowOff>
    </xdr:to>
    <xdr:sp macro="" textlink="">
      <xdr:nvSpPr>
        <xdr:cNvPr id="72" name="フローチャート: 判断 71"/>
        <xdr:cNvSpPr/>
      </xdr:nvSpPr>
      <xdr:spPr>
        <a:xfrm>
          <a:off x="4711700" y="58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105501</xdr:rowOff>
    </xdr:from>
    <xdr:to>
      <xdr:col>19</xdr:col>
      <xdr:colOff>187325</xdr:colOff>
      <xdr:row>30</xdr:row>
      <xdr:rowOff>35651</xdr:rowOff>
    </xdr:to>
    <xdr:sp macro="" textlink="">
      <xdr:nvSpPr>
        <xdr:cNvPr id="73" name="フローチャート: 判断 72"/>
        <xdr:cNvSpPr/>
      </xdr:nvSpPr>
      <xdr:spPr>
        <a:xfrm>
          <a:off x="4000500" y="58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71574</xdr:rowOff>
    </xdr:from>
    <xdr:to>
      <xdr:col>15</xdr:col>
      <xdr:colOff>187325</xdr:colOff>
      <xdr:row>30</xdr:row>
      <xdr:rowOff>1724</xdr:rowOff>
    </xdr:to>
    <xdr:sp macro="" textlink="">
      <xdr:nvSpPr>
        <xdr:cNvPr id="74" name="フローチャート: 判断 73"/>
        <xdr:cNvSpPr/>
      </xdr:nvSpPr>
      <xdr:spPr>
        <a:xfrm>
          <a:off x="3238500" y="58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11158</xdr:rowOff>
    </xdr:from>
    <xdr:to>
      <xdr:col>11</xdr:col>
      <xdr:colOff>187325</xdr:colOff>
      <xdr:row>30</xdr:row>
      <xdr:rowOff>112758</xdr:rowOff>
    </xdr:to>
    <xdr:sp macro="" textlink="">
      <xdr:nvSpPr>
        <xdr:cNvPr id="75" name="フローチャート: 判断 74"/>
        <xdr:cNvSpPr/>
      </xdr:nvSpPr>
      <xdr:spPr>
        <a:xfrm>
          <a:off x="2476500" y="592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12972</xdr:rowOff>
    </xdr:from>
    <xdr:to>
      <xdr:col>23</xdr:col>
      <xdr:colOff>136525</xdr:colOff>
      <xdr:row>29</xdr:row>
      <xdr:rowOff>114572</xdr:rowOff>
    </xdr:to>
    <xdr:sp macro="" textlink="">
      <xdr:nvSpPr>
        <xdr:cNvPr id="81" name="楕円 80"/>
        <xdr:cNvSpPr/>
      </xdr:nvSpPr>
      <xdr:spPr>
        <a:xfrm>
          <a:off x="4711700" y="575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35849</xdr:rowOff>
    </xdr:from>
    <xdr:ext cx="405111" cy="259045"/>
    <xdr:sp macro="" textlink="">
      <xdr:nvSpPr>
        <xdr:cNvPr id="82" name="有形固定資産減価償却率該当値テキスト"/>
        <xdr:cNvSpPr txBox="1"/>
      </xdr:nvSpPr>
      <xdr:spPr>
        <a:xfrm>
          <a:off x="4813300" y="56079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68489</xdr:rowOff>
    </xdr:from>
    <xdr:to>
      <xdr:col>19</xdr:col>
      <xdr:colOff>187325</xdr:colOff>
      <xdr:row>29</xdr:row>
      <xdr:rowOff>170089</xdr:rowOff>
    </xdr:to>
    <xdr:sp macro="" textlink="">
      <xdr:nvSpPr>
        <xdr:cNvPr id="83" name="楕円 82"/>
        <xdr:cNvSpPr/>
      </xdr:nvSpPr>
      <xdr:spPr>
        <a:xfrm>
          <a:off x="4000500" y="581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63772</xdr:rowOff>
    </xdr:from>
    <xdr:to>
      <xdr:col>23</xdr:col>
      <xdr:colOff>85725</xdr:colOff>
      <xdr:row>29</xdr:row>
      <xdr:rowOff>119289</xdr:rowOff>
    </xdr:to>
    <xdr:cxnSp macro="">
      <xdr:nvCxnSpPr>
        <xdr:cNvPr id="84" name="直線コネクタ 83"/>
        <xdr:cNvCxnSpPr/>
      </xdr:nvCxnSpPr>
      <xdr:spPr>
        <a:xfrm flipV="1">
          <a:off x="4051300" y="5807347"/>
          <a:ext cx="711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111669</xdr:rowOff>
    </xdr:from>
    <xdr:to>
      <xdr:col>15</xdr:col>
      <xdr:colOff>187325</xdr:colOff>
      <xdr:row>30</xdr:row>
      <xdr:rowOff>41819</xdr:rowOff>
    </xdr:to>
    <xdr:sp macro="" textlink="">
      <xdr:nvSpPr>
        <xdr:cNvPr id="85" name="楕円 84"/>
        <xdr:cNvSpPr/>
      </xdr:nvSpPr>
      <xdr:spPr>
        <a:xfrm>
          <a:off x="3238500" y="585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119289</xdr:rowOff>
    </xdr:from>
    <xdr:to>
      <xdr:col>19</xdr:col>
      <xdr:colOff>136525</xdr:colOff>
      <xdr:row>29</xdr:row>
      <xdr:rowOff>162469</xdr:rowOff>
    </xdr:to>
    <xdr:cxnSp macro="">
      <xdr:nvCxnSpPr>
        <xdr:cNvPr id="86" name="直線コネクタ 85"/>
        <xdr:cNvCxnSpPr/>
      </xdr:nvCxnSpPr>
      <xdr:spPr>
        <a:xfrm flipV="1">
          <a:off x="3289300" y="5862864"/>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26778</xdr:rowOff>
    </xdr:from>
    <xdr:ext cx="405111" cy="259045"/>
    <xdr:sp macro="" textlink="">
      <xdr:nvSpPr>
        <xdr:cNvPr id="87" name="n_1aveValue有形固定資産減価償却率"/>
        <xdr:cNvSpPr txBox="1"/>
      </xdr:nvSpPr>
      <xdr:spPr>
        <a:xfrm>
          <a:off x="3836044" y="594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18251</xdr:rowOff>
    </xdr:from>
    <xdr:ext cx="405111" cy="259045"/>
    <xdr:sp macro="" textlink="">
      <xdr:nvSpPr>
        <xdr:cNvPr id="88" name="n_2aveValue有形固定資産減価償却率"/>
        <xdr:cNvSpPr txBox="1"/>
      </xdr:nvSpPr>
      <xdr:spPr>
        <a:xfrm>
          <a:off x="3086744" y="5590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129285</xdr:rowOff>
    </xdr:from>
    <xdr:ext cx="405111" cy="259045"/>
    <xdr:sp macro="" textlink="">
      <xdr:nvSpPr>
        <xdr:cNvPr id="89" name="n_3aveValue有形固定資産減価償却率"/>
        <xdr:cNvSpPr txBox="1"/>
      </xdr:nvSpPr>
      <xdr:spPr>
        <a:xfrm>
          <a:off x="2324744" y="5701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15166</xdr:rowOff>
    </xdr:from>
    <xdr:ext cx="405111" cy="259045"/>
    <xdr:sp macro="" textlink="">
      <xdr:nvSpPr>
        <xdr:cNvPr id="90" name="n_1mainValue有形固定資産減価償却率"/>
        <xdr:cNvSpPr txBox="1"/>
      </xdr:nvSpPr>
      <xdr:spPr>
        <a:xfrm>
          <a:off x="3836044" y="5587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32946</xdr:rowOff>
    </xdr:from>
    <xdr:ext cx="405111" cy="259045"/>
    <xdr:sp macro="" textlink="">
      <xdr:nvSpPr>
        <xdr:cNvPr id="91" name="n_2mainValue有形固定資産減価償却率"/>
        <xdr:cNvSpPr txBox="1"/>
      </xdr:nvSpPr>
      <xdr:spPr>
        <a:xfrm>
          <a:off x="3086744" y="5947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a:solidFill>
                <a:schemeClr val="dk1"/>
              </a:solidFill>
              <a:effectLst/>
              <a:latin typeface="+mn-lt"/>
              <a:ea typeface="+mn-ea"/>
              <a:cs typeface="+mn-cs"/>
            </a:rPr>
            <a:t>類似団体平均値よりも数値が大きくなっているのは、昭和</a:t>
          </a:r>
          <a:r>
            <a:rPr kumimoji="1" lang="en-US" altLang="ja-JP" sz="1000">
              <a:solidFill>
                <a:schemeClr val="dk1"/>
              </a:solidFill>
              <a:effectLst/>
              <a:latin typeface="+mn-lt"/>
              <a:ea typeface="+mn-ea"/>
              <a:cs typeface="+mn-cs"/>
            </a:rPr>
            <a:t>50</a:t>
          </a:r>
          <a:r>
            <a:rPr kumimoji="1" lang="ja-JP" altLang="ja-JP" sz="1000">
              <a:solidFill>
                <a:schemeClr val="dk1"/>
              </a:solidFill>
              <a:effectLst/>
              <a:latin typeface="+mn-lt"/>
              <a:ea typeface="+mn-ea"/>
              <a:cs typeface="+mn-cs"/>
            </a:rPr>
            <a:t>年代以降の人口急増に伴う施設整備等による地方債の発行が主な要因となっている。</a:t>
          </a:r>
          <a:r>
            <a:rPr kumimoji="1" lang="ja-JP" altLang="en-US" sz="1000">
              <a:solidFill>
                <a:schemeClr val="dk1"/>
              </a:solidFill>
              <a:effectLst/>
              <a:latin typeface="+mn-lt"/>
              <a:ea typeface="+mn-ea"/>
              <a:cs typeface="+mn-cs"/>
            </a:rPr>
            <a:t>前年度より比率は改善されたため、</a:t>
          </a:r>
          <a:r>
            <a:rPr kumimoji="1" lang="ja-JP" altLang="ja-JP" sz="1000">
              <a:solidFill>
                <a:schemeClr val="dk1"/>
              </a:solidFill>
              <a:effectLst/>
              <a:latin typeface="+mn-lt"/>
              <a:ea typeface="+mn-ea"/>
              <a:cs typeface="+mn-cs"/>
            </a:rPr>
            <a:t>引き続き</a:t>
          </a:r>
          <a:r>
            <a:rPr kumimoji="1" lang="en-US" altLang="ja-JP" sz="1000" b="0" i="0" baseline="0">
              <a:solidFill>
                <a:schemeClr val="dk1"/>
              </a:solidFill>
              <a:effectLst/>
              <a:latin typeface="+mn-lt"/>
              <a:ea typeface="+mn-ea"/>
              <a:cs typeface="+mn-cs"/>
            </a:rPr>
            <a:t>『</a:t>
          </a:r>
          <a:r>
            <a:rPr kumimoji="1" lang="ja-JP" altLang="ja-JP" sz="1000" b="0" i="0" baseline="0">
              <a:solidFill>
                <a:schemeClr val="dk1"/>
              </a:solidFill>
              <a:effectLst/>
              <a:latin typeface="+mn-lt"/>
              <a:ea typeface="+mn-ea"/>
              <a:cs typeface="+mn-cs"/>
            </a:rPr>
            <a:t>新規市債発行額を元金償還額以内に抑制する</a:t>
          </a:r>
          <a:r>
            <a:rPr kumimoji="1" lang="en-US" altLang="ja-JP" sz="1000" b="0" i="0" baseline="0">
              <a:solidFill>
                <a:schemeClr val="dk1"/>
              </a:solidFill>
              <a:effectLst/>
              <a:latin typeface="+mn-lt"/>
              <a:ea typeface="+mn-ea"/>
              <a:cs typeface="+mn-cs"/>
            </a:rPr>
            <a:t>』</a:t>
          </a:r>
          <a:r>
            <a:rPr kumimoji="1" lang="ja-JP" altLang="ja-JP" sz="1000" b="0" i="0" baseline="0">
              <a:solidFill>
                <a:schemeClr val="dk1"/>
              </a:solidFill>
              <a:effectLst/>
              <a:latin typeface="+mn-lt"/>
              <a:ea typeface="+mn-ea"/>
              <a:cs typeface="+mn-cs"/>
            </a:rPr>
            <a:t>という基本方針を徹底し、交付税措置のある地方債の活用や、次年度以降への負担を考慮した中で計画的に事業を実施し、地方債の発行を抑制し、数値の改善に努める。</a:t>
          </a:r>
          <a:endParaRPr lang="ja-JP" altLang="ja-JP" sz="1000">
            <a:effectLst/>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8" name="テキスト ボックス 107"/>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0" name="テキスト ボックス 10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2" name="テキスト ボックス 11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4" name="テキスト ボックス 11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6" name="テキスト ボックス 115"/>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8" name="テキスト ボックス 117"/>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96083</xdr:rowOff>
    </xdr:from>
    <xdr:to>
      <xdr:col>76</xdr:col>
      <xdr:colOff>21589</xdr:colOff>
      <xdr:row>34</xdr:row>
      <xdr:rowOff>151342</xdr:rowOff>
    </xdr:to>
    <xdr:cxnSp macro="">
      <xdr:nvCxnSpPr>
        <xdr:cNvPr id="120" name="直線コネクタ 119"/>
        <xdr:cNvCxnSpPr/>
      </xdr:nvCxnSpPr>
      <xdr:spPr>
        <a:xfrm flipV="1">
          <a:off x="14793595" y="5325308"/>
          <a:ext cx="1269" cy="1426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1"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2" name="直線コネクタ 121"/>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42760</xdr:rowOff>
    </xdr:from>
    <xdr:ext cx="560923" cy="259045"/>
    <xdr:sp macro="" textlink="">
      <xdr:nvSpPr>
        <xdr:cNvPr id="123" name="債務償還比率最大値テキスト"/>
        <xdr:cNvSpPr txBox="1"/>
      </xdr:nvSpPr>
      <xdr:spPr>
        <a:xfrm>
          <a:off x="14846300" y="510053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96083</xdr:rowOff>
    </xdr:from>
    <xdr:to>
      <xdr:col>76</xdr:col>
      <xdr:colOff>111125</xdr:colOff>
      <xdr:row>26</xdr:row>
      <xdr:rowOff>96083</xdr:rowOff>
    </xdr:to>
    <xdr:cxnSp macro="">
      <xdr:nvCxnSpPr>
        <xdr:cNvPr id="124" name="直線コネクタ 123"/>
        <xdr:cNvCxnSpPr/>
      </xdr:nvCxnSpPr>
      <xdr:spPr>
        <a:xfrm>
          <a:off x="14706600" y="532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164256</xdr:rowOff>
    </xdr:from>
    <xdr:ext cx="469744" cy="259045"/>
    <xdr:sp macro="" textlink="">
      <xdr:nvSpPr>
        <xdr:cNvPr id="125" name="債務償還比率平均値テキスト"/>
        <xdr:cNvSpPr txBox="1"/>
      </xdr:nvSpPr>
      <xdr:spPr>
        <a:xfrm>
          <a:off x="14846300" y="5907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14379</xdr:rowOff>
    </xdr:from>
    <xdr:to>
      <xdr:col>76</xdr:col>
      <xdr:colOff>73025</xdr:colOff>
      <xdr:row>30</xdr:row>
      <xdr:rowOff>115979</xdr:rowOff>
    </xdr:to>
    <xdr:sp macro="" textlink="">
      <xdr:nvSpPr>
        <xdr:cNvPr id="126" name="フローチャート: 判断 125"/>
        <xdr:cNvSpPr/>
      </xdr:nvSpPr>
      <xdr:spPr>
        <a:xfrm>
          <a:off x="14744700" y="592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142529</xdr:rowOff>
    </xdr:from>
    <xdr:to>
      <xdr:col>72</xdr:col>
      <xdr:colOff>123825</xdr:colOff>
      <xdr:row>30</xdr:row>
      <xdr:rowOff>72679</xdr:rowOff>
    </xdr:to>
    <xdr:sp macro="" textlink="">
      <xdr:nvSpPr>
        <xdr:cNvPr id="127" name="フローチャート: 判断 126"/>
        <xdr:cNvSpPr/>
      </xdr:nvSpPr>
      <xdr:spPr>
        <a:xfrm>
          <a:off x="14033500" y="588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122019</xdr:rowOff>
    </xdr:from>
    <xdr:to>
      <xdr:col>76</xdr:col>
      <xdr:colOff>73025</xdr:colOff>
      <xdr:row>30</xdr:row>
      <xdr:rowOff>52169</xdr:rowOff>
    </xdr:to>
    <xdr:sp macro="" textlink="">
      <xdr:nvSpPr>
        <xdr:cNvPr id="133" name="楕円 132"/>
        <xdr:cNvSpPr/>
      </xdr:nvSpPr>
      <xdr:spPr>
        <a:xfrm>
          <a:off x="14744700" y="586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144896</xdr:rowOff>
    </xdr:from>
    <xdr:ext cx="469744" cy="259045"/>
    <xdr:sp macro="" textlink="">
      <xdr:nvSpPr>
        <xdr:cNvPr id="134" name="債務償還比率該当値テキスト"/>
        <xdr:cNvSpPr txBox="1"/>
      </xdr:nvSpPr>
      <xdr:spPr>
        <a:xfrm>
          <a:off x="14846300" y="5717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48853</xdr:rowOff>
    </xdr:from>
    <xdr:to>
      <xdr:col>72</xdr:col>
      <xdr:colOff>123825</xdr:colOff>
      <xdr:row>29</xdr:row>
      <xdr:rowOff>150453</xdr:rowOff>
    </xdr:to>
    <xdr:sp macro="" textlink="">
      <xdr:nvSpPr>
        <xdr:cNvPr id="135" name="楕円 134"/>
        <xdr:cNvSpPr/>
      </xdr:nvSpPr>
      <xdr:spPr>
        <a:xfrm>
          <a:off x="14033500" y="579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99653</xdr:rowOff>
    </xdr:from>
    <xdr:to>
      <xdr:col>76</xdr:col>
      <xdr:colOff>22225</xdr:colOff>
      <xdr:row>30</xdr:row>
      <xdr:rowOff>1369</xdr:rowOff>
    </xdr:to>
    <xdr:cxnSp macro="">
      <xdr:nvCxnSpPr>
        <xdr:cNvPr id="136" name="直線コネクタ 135"/>
        <xdr:cNvCxnSpPr/>
      </xdr:nvCxnSpPr>
      <xdr:spPr>
        <a:xfrm>
          <a:off x="14084300" y="5843228"/>
          <a:ext cx="711200" cy="73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63806</xdr:rowOff>
    </xdr:from>
    <xdr:ext cx="469744" cy="259045"/>
    <xdr:sp macro="" textlink="">
      <xdr:nvSpPr>
        <xdr:cNvPr id="137" name="n_1aveValue債務償還比率"/>
        <xdr:cNvSpPr txBox="1"/>
      </xdr:nvSpPr>
      <xdr:spPr>
        <a:xfrm>
          <a:off x="13836727" y="5978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166980</xdr:rowOff>
    </xdr:from>
    <xdr:ext cx="469744" cy="259045"/>
    <xdr:sp macro="" textlink="">
      <xdr:nvSpPr>
        <xdr:cNvPr id="138" name="n_1mainValue債務償還比率"/>
        <xdr:cNvSpPr txBox="1"/>
      </xdr:nvSpPr>
      <xdr:spPr>
        <a:xfrm>
          <a:off x="13836727" y="556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奈良県香芝市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79,470
78,914
24.26
24,385,236
23,913,505
452,394
15,036,168
31,940,363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16.9
101.8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30480</xdr:rowOff>
    </xdr:from>
    <xdr:to>
      <xdr:col>24</xdr:col>
      <xdr:colOff>62865</xdr:colOff>
      <xdr:row>42</xdr:row>
      <xdr:rowOff>92528</xdr:rowOff>
    </xdr:to>
    <xdr:cxnSp macro="">
      <xdr:nvCxnSpPr>
        <xdr:cNvPr id="57" name="直線コネクタ 56"/>
        <xdr:cNvCxnSpPr/>
      </xdr:nvCxnSpPr>
      <xdr:spPr>
        <a:xfrm flipV="1">
          <a:off x="4634865" y="5688330"/>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道路】&#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148607</xdr:rowOff>
    </xdr:from>
    <xdr:ext cx="405111" cy="259045"/>
    <xdr:sp macro="" textlink="">
      <xdr:nvSpPr>
        <xdr:cNvPr id="60" name="【道路】&#10;有形固定資産減価償却率最大値テキスト"/>
        <xdr:cNvSpPr txBox="1"/>
      </xdr:nvSpPr>
      <xdr:spPr>
        <a:xfrm>
          <a:off x="4673600" y="546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30480</xdr:rowOff>
    </xdr:from>
    <xdr:to>
      <xdr:col>24</xdr:col>
      <xdr:colOff>152400</xdr:colOff>
      <xdr:row>33</xdr:row>
      <xdr:rowOff>30480</xdr:rowOff>
    </xdr:to>
    <xdr:cxnSp macro="">
      <xdr:nvCxnSpPr>
        <xdr:cNvPr id="61" name="直線コネクタ 60"/>
        <xdr:cNvCxnSpPr/>
      </xdr:nvCxnSpPr>
      <xdr:spPr>
        <a:xfrm>
          <a:off x="4546600" y="568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92364</xdr:rowOff>
    </xdr:from>
    <xdr:ext cx="405111" cy="259045"/>
    <xdr:sp macro="" textlink="">
      <xdr:nvSpPr>
        <xdr:cNvPr id="62" name="【道路】&#10;有形固定資産減価償却率平均値テキスト"/>
        <xdr:cNvSpPr txBox="1"/>
      </xdr:nvSpPr>
      <xdr:spPr>
        <a:xfrm>
          <a:off x="4673600" y="6093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69487</xdr:rowOff>
    </xdr:from>
    <xdr:to>
      <xdr:col>24</xdr:col>
      <xdr:colOff>114300</xdr:colOff>
      <xdr:row>36</xdr:row>
      <xdr:rowOff>171087</xdr:rowOff>
    </xdr:to>
    <xdr:sp macro="" textlink="">
      <xdr:nvSpPr>
        <xdr:cNvPr id="63" name="フローチャート: 判断 62"/>
        <xdr:cNvSpPr/>
      </xdr:nvSpPr>
      <xdr:spPr>
        <a:xfrm>
          <a:off x="45847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92347</xdr:rowOff>
    </xdr:from>
    <xdr:to>
      <xdr:col>20</xdr:col>
      <xdr:colOff>38100</xdr:colOff>
      <xdr:row>37</xdr:row>
      <xdr:rowOff>22497</xdr:rowOff>
    </xdr:to>
    <xdr:sp macro="" textlink="">
      <xdr:nvSpPr>
        <xdr:cNvPr id="64" name="フローチャート: 判断 63"/>
        <xdr:cNvSpPr/>
      </xdr:nvSpPr>
      <xdr:spPr>
        <a:xfrm>
          <a:off x="3746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xdr:cNvSpPr/>
      </xdr:nvSpPr>
      <xdr:spPr>
        <a:xfrm>
          <a:off x="2857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116840</xdr:rowOff>
    </xdr:from>
    <xdr:to>
      <xdr:col>10</xdr:col>
      <xdr:colOff>165100</xdr:colOff>
      <xdr:row>37</xdr:row>
      <xdr:rowOff>46990</xdr:rowOff>
    </xdr:to>
    <xdr:sp macro="" textlink="">
      <xdr:nvSpPr>
        <xdr:cNvPr id="66" name="フローチャート: 判断 65"/>
        <xdr:cNvSpPr/>
      </xdr:nvSpPr>
      <xdr:spPr>
        <a:xfrm>
          <a:off x="1968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115207</xdr:rowOff>
    </xdr:from>
    <xdr:to>
      <xdr:col>24</xdr:col>
      <xdr:colOff>114300</xdr:colOff>
      <xdr:row>37</xdr:row>
      <xdr:rowOff>45357</xdr:rowOff>
    </xdr:to>
    <xdr:sp macro="" textlink="">
      <xdr:nvSpPr>
        <xdr:cNvPr id="72" name="楕円 71"/>
        <xdr:cNvSpPr/>
      </xdr:nvSpPr>
      <xdr:spPr>
        <a:xfrm>
          <a:off x="4584700" y="628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93634</xdr:rowOff>
    </xdr:from>
    <xdr:ext cx="405111" cy="259045"/>
    <xdr:sp macro="" textlink="">
      <xdr:nvSpPr>
        <xdr:cNvPr id="73" name="【道路】&#10;有形固定資産減価償却率該当値テキスト"/>
        <xdr:cNvSpPr txBox="1"/>
      </xdr:nvSpPr>
      <xdr:spPr>
        <a:xfrm>
          <a:off x="4673600" y="6265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144599</xdr:rowOff>
    </xdr:from>
    <xdr:to>
      <xdr:col>20</xdr:col>
      <xdr:colOff>38100</xdr:colOff>
      <xdr:row>37</xdr:row>
      <xdr:rowOff>74749</xdr:rowOff>
    </xdr:to>
    <xdr:sp macro="" textlink="">
      <xdr:nvSpPr>
        <xdr:cNvPr id="74" name="楕円 73"/>
        <xdr:cNvSpPr/>
      </xdr:nvSpPr>
      <xdr:spPr>
        <a:xfrm>
          <a:off x="3746500" y="631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166007</xdr:rowOff>
    </xdr:from>
    <xdr:to>
      <xdr:col>24</xdr:col>
      <xdr:colOff>63500</xdr:colOff>
      <xdr:row>37</xdr:row>
      <xdr:rowOff>23949</xdr:rowOff>
    </xdr:to>
    <xdr:cxnSp macro="">
      <xdr:nvCxnSpPr>
        <xdr:cNvPr id="75" name="直線コネクタ 74"/>
        <xdr:cNvCxnSpPr/>
      </xdr:nvCxnSpPr>
      <xdr:spPr>
        <a:xfrm flipV="1">
          <a:off x="3797300" y="6338207"/>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4173</xdr:rowOff>
    </xdr:from>
    <xdr:to>
      <xdr:col>15</xdr:col>
      <xdr:colOff>101600</xdr:colOff>
      <xdr:row>37</xdr:row>
      <xdr:rowOff>105773</xdr:rowOff>
    </xdr:to>
    <xdr:sp macro="" textlink="">
      <xdr:nvSpPr>
        <xdr:cNvPr id="76" name="楕円 75"/>
        <xdr:cNvSpPr/>
      </xdr:nvSpPr>
      <xdr:spPr>
        <a:xfrm>
          <a:off x="2857500" y="634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23949</xdr:rowOff>
    </xdr:from>
    <xdr:to>
      <xdr:col>19</xdr:col>
      <xdr:colOff>177800</xdr:colOff>
      <xdr:row>37</xdr:row>
      <xdr:rowOff>54973</xdr:rowOff>
    </xdr:to>
    <xdr:cxnSp macro="">
      <xdr:nvCxnSpPr>
        <xdr:cNvPr id="77" name="直線コネクタ 76"/>
        <xdr:cNvCxnSpPr/>
      </xdr:nvCxnSpPr>
      <xdr:spPr>
        <a:xfrm flipV="1">
          <a:off x="2908300" y="636759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39024</xdr:rowOff>
    </xdr:from>
    <xdr:ext cx="405111" cy="259045"/>
    <xdr:sp macro="" textlink="">
      <xdr:nvSpPr>
        <xdr:cNvPr id="78" name="n_1aveValue【道路】&#10;有形固定資産減価償却率"/>
        <xdr:cNvSpPr txBox="1"/>
      </xdr:nvSpPr>
      <xdr:spPr>
        <a:xfrm>
          <a:off x="35820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63517</xdr:rowOff>
    </xdr:from>
    <xdr:ext cx="405111" cy="259045"/>
    <xdr:sp macro="" textlink="">
      <xdr:nvSpPr>
        <xdr:cNvPr id="79" name="n_2aveValue【道路】&#10;有形固定資産減価償却率"/>
        <xdr:cNvSpPr txBox="1"/>
      </xdr:nvSpPr>
      <xdr:spPr>
        <a:xfrm>
          <a:off x="2705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63517</xdr:rowOff>
    </xdr:from>
    <xdr:ext cx="405111" cy="259045"/>
    <xdr:sp macro="" textlink="">
      <xdr:nvSpPr>
        <xdr:cNvPr id="80" name="n_3aveValue【道路】&#10;有形固定資産減価償却率"/>
        <xdr:cNvSpPr txBox="1"/>
      </xdr:nvSpPr>
      <xdr:spPr>
        <a:xfrm>
          <a:off x="1816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65876</xdr:rowOff>
    </xdr:from>
    <xdr:ext cx="405111" cy="259045"/>
    <xdr:sp macro="" textlink="">
      <xdr:nvSpPr>
        <xdr:cNvPr id="81" name="n_1mainValue【道路】&#10;有形固定資産減価償却率"/>
        <xdr:cNvSpPr txBox="1"/>
      </xdr:nvSpPr>
      <xdr:spPr>
        <a:xfrm>
          <a:off x="3582044" y="640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96900</xdr:rowOff>
    </xdr:from>
    <xdr:ext cx="405111" cy="259045"/>
    <xdr:sp macro="" textlink="">
      <xdr:nvSpPr>
        <xdr:cNvPr id="82" name="n_2mainValue【道路】&#10;有形固定資産減価償却率"/>
        <xdr:cNvSpPr txBox="1"/>
      </xdr:nvSpPr>
      <xdr:spPr>
        <a:xfrm>
          <a:off x="2705744" y="644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6" name="テキスト ボックス 9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2" name="テキスト ボックス 101"/>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111760</xdr:rowOff>
    </xdr:from>
    <xdr:to>
      <xdr:col>54</xdr:col>
      <xdr:colOff>189865</xdr:colOff>
      <xdr:row>42</xdr:row>
      <xdr:rowOff>13805</xdr:rowOff>
    </xdr:to>
    <xdr:cxnSp macro="">
      <xdr:nvCxnSpPr>
        <xdr:cNvPr id="106" name="直線コネクタ 105"/>
        <xdr:cNvCxnSpPr/>
      </xdr:nvCxnSpPr>
      <xdr:spPr>
        <a:xfrm flipV="1">
          <a:off x="10476865" y="5769610"/>
          <a:ext cx="0"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17632</xdr:rowOff>
    </xdr:from>
    <xdr:ext cx="469744" cy="259045"/>
    <xdr:sp macro="" textlink="">
      <xdr:nvSpPr>
        <xdr:cNvPr id="107" name="【道路】&#10;一人当たり延長最小値テキスト"/>
        <xdr:cNvSpPr txBox="1"/>
      </xdr:nvSpPr>
      <xdr:spPr>
        <a:xfrm>
          <a:off x="10515600" y="721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13805</xdr:rowOff>
    </xdr:from>
    <xdr:to>
      <xdr:col>55</xdr:col>
      <xdr:colOff>88900</xdr:colOff>
      <xdr:row>42</xdr:row>
      <xdr:rowOff>13805</xdr:rowOff>
    </xdr:to>
    <xdr:cxnSp macro="">
      <xdr:nvCxnSpPr>
        <xdr:cNvPr id="108" name="直線コネクタ 107"/>
        <xdr:cNvCxnSpPr/>
      </xdr:nvCxnSpPr>
      <xdr:spPr>
        <a:xfrm>
          <a:off x="10388600" y="721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58437</xdr:rowOff>
    </xdr:from>
    <xdr:ext cx="599010" cy="259045"/>
    <xdr:sp macro="" textlink="">
      <xdr:nvSpPr>
        <xdr:cNvPr id="109" name="【道路】&#10;一人当たり延長最大値テキスト"/>
        <xdr:cNvSpPr txBox="1"/>
      </xdr:nvSpPr>
      <xdr:spPr>
        <a:xfrm>
          <a:off x="10515600" y="5544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111760</xdr:rowOff>
    </xdr:from>
    <xdr:to>
      <xdr:col>55</xdr:col>
      <xdr:colOff>88900</xdr:colOff>
      <xdr:row>33</xdr:row>
      <xdr:rowOff>111760</xdr:rowOff>
    </xdr:to>
    <xdr:cxnSp macro="">
      <xdr:nvCxnSpPr>
        <xdr:cNvPr id="110" name="直線コネクタ 109"/>
        <xdr:cNvCxnSpPr/>
      </xdr:nvCxnSpPr>
      <xdr:spPr>
        <a:xfrm>
          <a:off x="10388600" y="576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66184</xdr:rowOff>
    </xdr:from>
    <xdr:ext cx="469744" cy="259045"/>
    <xdr:sp macro="" textlink="">
      <xdr:nvSpPr>
        <xdr:cNvPr id="111" name="【道路】&#10;一人当たり延長平均値テキスト"/>
        <xdr:cNvSpPr txBox="1"/>
      </xdr:nvSpPr>
      <xdr:spPr>
        <a:xfrm>
          <a:off x="10515600" y="6924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43307</xdr:rowOff>
    </xdr:from>
    <xdr:to>
      <xdr:col>55</xdr:col>
      <xdr:colOff>50800</xdr:colOff>
      <xdr:row>41</xdr:row>
      <xdr:rowOff>144907</xdr:rowOff>
    </xdr:to>
    <xdr:sp macro="" textlink="">
      <xdr:nvSpPr>
        <xdr:cNvPr id="112" name="フローチャート: 判断 111"/>
        <xdr:cNvSpPr/>
      </xdr:nvSpPr>
      <xdr:spPr>
        <a:xfrm>
          <a:off x="10426700" y="707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49936</xdr:rowOff>
    </xdr:from>
    <xdr:to>
      <xdr:col>50</xdr:col>
      <xdr:colOff>165100</xdr:colOff>
      <xdr:row>41</xdr:row>
      <xdr:rowOff>151536</xdr:rowOff>
    </xdr:to>
    <xdr:sp macro="" textlink="">
      <xdr:nvSpPr>
        <xdr:cNvPr id="113" name="フローチャート: 判断 112"/>
        <xdr:cNvSpPr/>
      </xdr:nvSpPr>
      <xdr:spPr>
        <a:xfrm>
          <a:off x="9588500" y="707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52095</xdr:rowOff>
    </xdr:from>
    <xdr:to>
      <xdr:col>46</xdr:col>
      <xdr:colOff>38100</xdr:colOff>
      <xdr:row>41</xdr:row>
      <xdr:rowOff>153695</xdr:rowOff>
    </xdr:to>
    <xdr:sp macro="" textlink="">
      <xdr:nvSpPr>
        <xdr:cNvPr id="114" name="フローチャート: 判断 113"/>
        <xdr:cNvSpPr/>
      </xdr:nvSpPr>
      <xdr:spPr>
        <a:xfrm>
          <a:off x="8699500" y="708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70345</xdr:rowOff>
    </xdr:from>
    <xdr:to>
      <xdr:col>41</xdr:col>
      <xdr:colOff>101600</xdr:colOff>
      <xdr:row>42</xdr:row>
      <xdr:rowOff>495</xdr:rowOff>
    </xdr:to>
    <xdr:sp macro="" textlink="">
      <xdr:nvSpPr>
        <xdr:cNvPr id="115" name="フローチャート: 判断 114"/>
        <xdr:cNvSpPr/>
      </xdr:nvSpPr>
      <xdr:spPr>
        <a:xfrm>
          <a:off x="7810500" y="709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109220</xdr:rowOff>
    </xdr:from>
    <xdr:to>
      <xdr:col>55</xdr:col>
      <xdr:colOff>50800</xdr:colOff>
      <xdr:row>42</xdr:row>
      <xdr:rowOff>39370</xdr:rowOff>
    </xdr:to>
    <xdr:sp macro="" textlink="">
      <xdr:nvSpPr>
        <xdr:cNvPr id="121" name="楕円 120"/>
        <xdr:cNvSpPr/>
      </xdr:nvSpPr>
      <xdr:spPr>
        <a:xfrm>
          <a:off x="10426700" y="713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24147</xdr:rowOff>
    </xdr:from>
    <xdr:ext cx="469744" cy="259045"/>
    <xdr:sp macro="" textlink="">
      <xdr:nvSpPr>
        <xdr:cNvPr id="122" name="【道路】&#10;一人当たり延長該当値テキスト"/>
        <xdr:cNvSpPr txBox="1"/>
      </xdr:nvSpPr>
      <xdr:spPr>
        <a:xfrm>
          <a:off x="10515600" y="705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109283</xdr:rowOff>
    </xdr:from>
    <xdr:to>
      <xdr:col>50</xdr:col>
      <xdr:colOff>165100</xdr:colOff>
      <xdr:row>42</xdr:row>
      <xdr:rowOff>39433</xdr:rowOff>
    </xdr:to>
    <xdr:sp macro="" textlink="">
      <xdr:nvSpPr>
        <xdr:cNvPr id="123" name="楕円 122"/>
        <xdr:cNvSpPr/>
      </xdr:nvSpPr>
      <xdr:spPr>
        <a:xfrm>
          <a:off x="9588500" y="713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160020</xdr:rowOff>
    </xdr:from>
    <xdr:to>
      <xdr:col>55</xdr:col>
      <xdr:colOff>0</xdr:colOff>
      <xdr:row>41</xdr:row>
      <xdr:rowOff>160083</xdr:rowOff>
    </xdr:to>
    <xdr:cxnSp macro="">
      <xdr:nvCxnSpPr>
        <xdr:cNvPr id="124" name="直線コネクタ 123"/>
        <xdr:cNvCxnSpPr/>
      </xdr:nvCxnSpPr>
      <xdr:spPr>
        <a:xfrm flipV="1">
          <a:off x="9639300" y="7189470"/>
          <a:ext cx="838200" cy="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109360</xdr:rowOff>
    </xdr:from>
    <xdr:to>
      <xdr:col>46</xdr:col>
      <xdr:colOff>38100</xdr:colOff>
      <xdr:row>42</xdr:row>
      <xdr:rowOff>39510</xdr:rowOff>
    </xdr:to>
    <xdr:sp macro="" textlink="">
      <xdr:nvSpPr>
        <xdr:cNvPr id="125" name="楕円 124"/>
        <xdr:cNvSpPr/>
      </xdr:nvSpPr>
      <xdr:spPr>
        <a:xfrm>
          <a:off x="8699500" y="713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160083</xdr:rowOff>
    </xdr:from>
    <xdr:to>
      <xdr:col>50</xdr:col>
      <xdr:colOff>114300</xdr:colOff>
      <xdr:row>41</xdr:row>
      <xdr:rowOff>160160</xdr:rowOff>
    </xdr:to>
    <xdr:cxnSp macro="">
      <xdr:nvCxnSpPr>
        <xdr:cNvPr id="126" name="直線コネクタ 125"/>
        <xdr:cNvCxnSpPr/>
      </xdr:nvCxnSpPr>
      <xdr:spPr>
        <a:xfrm flipV="1">
          <a:off x="8750300" y="7189533"/>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168063</xdr:rowOff>
    </xdr:from>
    <xdr:ext cx="469744" cy="259045"/>
    <xdr:sp macro="" textlink="">
      <xdr:nvSpPr>
        <xdr:cNvPr id="127" name="n_1aveValue【道路】&#10;一人当たり延長"/>
        <xdr:cNvSpPr txBox="1"/>
      </xdr:nvSpPr>
      <xdr:spPr>
        <a:xfrm>
          <a:off x="9391727" y="685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170222</xdr:rowOff>
    </xdr:from>
    <xdr:ext cx="469744" cy="259045"/>
    <xdr:sp macro="" textlink="">
      <xdr:nvSpPr>
        <xdr:cNvPr id="128" name="n_2aveValue【道路】&#10;一人当たり延長"/>
        <xdr:cNvSpPr txBox="1"/>
      </xdr:nvSpPr>
      <xdr:spPr>
        <a:xfrm>
          <a:off x="8515427" y="6856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17022</xdr:rowOff>
    </xdr:from>
    <xdr:ext cx="469744" cy="259045"/>
    <xdr:sp macro="" textlink="">
      <xdr:nvSpPr>
        <xdr:cNvPr id="129" name="n_3aveValue【道路】&#10;一人当たり延長"/>
        <xdr:cNvSpPr txBox="1"/>
      </xdr:nvSpPr>
      <xdr:spPr>
        <a:xfrm>
          <a:off x="7626427" y="687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30560</xdr:rowOff>
    </xdr:from>
    <xdr:ext cx="469744" cy="259045"/>
    <xdr:sp macro="" textlink="">
      <xdr:nvSpPr>
        <xdr:cNvPr id="130" name="n_1mainValue【道路】&#10;一人当たり延長"/>
        <xdr:cNvSpPr txBox="1"/>
      </xdr:nvSpPr>
      <xdr:spPr>
        <a:xfrm>
          <a:off x="9391727" y="7231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30637</xdr:rowOff>
    </xdr:from>
    <xdr:ext cx="469744" cy="259045"/>
    <xdr:sp macro="" textlink="">
      <xdr:nvSpPr>
        <xdr:cNvPr id="131" name="n_2mainValue【道路】&#10;一人当たり延長"/>
        <xdr:cNvSpPr txBox="1"/>
      </xdr:nvSpPr>
      <xdr:spPr>
        <a:xfrm>
          <a:off x="8515427" y="723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63</xdr:row>
      <xdr:rowOff>155122</xdr:rowOff>
    </xdr:to>
    <xdr:cxnSp macro="">
      <xdr:nvCxnSpPr>
        <xdr:cNvPr id="157" name="直線コネクタ 156"/>
        <xdr:cNvCxnSpPr/>
      </xdr:nvCxnSpPr>
      <xdr:spPr>
        <a:xfrm flipV="1">
          <a:off x="4634865" y="9687741"/>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158949</xdr:rowOff>
    </xdr:from>
    <xdr:ext cx="340478" cy="259045"/>
    <xdr:sp macro="" textlink="">
      <xdr:nvSpPr>
        <xdr:cNvPr id="158" name="【橋りょう・トンネル】&#10;有形固定資産減価償却率最小値テキスト"/>
        <xdr:cNvSpPr txBox="1"/>
      </xdr:nvSpPr>
      <xdr:spPr>
        <a:xfrm>
          <a:off x="4673600" y="10960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155122</xdr:rowOff>
    </xdr:from>
    <xdr:to>
      <xdr:col>24</xdr:col>
      <xdr:colOff>152400</xdr:colOff>
      <xdr:row>63</xdr:row>
      <xdr:rowOff>155122</xdr:rowOff>
    </xdr:to>
    <xdr:cxnSp macro="">
      <xdr:nvCxnSpPr>
        <xdr:cNvPr id="159" name="直線コネクタ 158"/>
        <xdr:cNvCxnSpPr/>
      </xdr:nvCxnSpPr>
      <xdr:spPr>
        <a:xfrm>
          <a:off x="4546600" y="1095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160" name="【橋りょう・トンネル】&#10;有形固定資産減価償却率最大値テキスト"/>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161" name="直線コネクタ 160"/>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32493</xdr:rowOff>
    </xdr:from>
    <xdr:ext cx="405111" cy="259045"/>
    <xdr:sp macro="" textlink="">
      <xdr:nvSpPr>
        <xdr:cNvPr id="162" name="【橋りょう・トンネル】&#10;有形固定資産減価償却率平均値テキスト"/>
        <xdr:cNvSpPr txBox="1"/>
      </xdr:nvSpPr>
      <xdr:spPr>
        <a:xfrm>
          <a:off x="4673600" y="9976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9616</xdr:rowOff>
    </xdr:from>
    <xdr:to>
      <xdr:col>24</xdr:col>
      <xdr:colOff>114300</xdr:colOff>
      <xdr:row>59</xdr:row>
      <xdr:rowOff>111216</xdr:rowOff>
    </xdr:to>
    <xdr:sp macro="" textlink="">
      <xdr:nvSpPr>
        <xdr:cNvPr id="163" name="フローチャート: 判断 162"/>
        <xdr:cNvSpPr/>
      </xdr:nvSpPr>
      <xdr:spPr>
        <a:xfrm>
          <a:off x="4584700" y="1012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34109</xdr:rowOff>
    </xdr:from>
    <xdr:to>
      <xdr:col>20</xdr:col>
      <xdr:colOff>38100</xdr:colOff>
      <xdr:row>59</xdr:row>
      <xdr:rowOff>135709</xdr:rowOff>
    </xdr:to>
    <xdr:sp macro="" textlink="">
      <xdr:nvSpPr>
        <xdr:cNvPr id="164" name="フローチャート: 判断 163"/>
        <xdr:cNvSpPr/>
      </xdr:nvSpPr>
      <xdr:spPr>
        <a:xfrm>
          <a:off x="3746500" y="1014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47172</xdr:rowOff>
    </xdr:from>
    <xdr:to>
      <xdr:col>15</xdr:col>
      <xdr:colOff>101600</xdr:colOff>
      <xdr:row>59</xdr:row>
      <xdr:rowOff>148772</xdr:rowOff>
    </xdr:to>
    <xdr:sp macro="" textlink="">
      <xdr:nvSpPr>
        <xdr:cNvPr id="165" name="フローチャート: 判断 164"/>
        <xdr:cNvSpPr/>
      </xdr:nvSpPr>
      <xdr:spPr>
        <a:xfrm>
          <a:off x="2857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114119</xdr:rowOff>
    </xdr:from>
    <xdr:to>
      <xdr:col>10</xdr:col>
      <xdr:colOff>165100</xdr:colOff>
      <xdr:row>60</xdr:row>
      <xdr:rowOff>44269</xdr:rowOff>
    </xdr:to>
    <xdr:sp macro="" textlink="">
      <xdr:nvSpPr>
        <xdr:cNvPr id="166" name="フローチャート: 判断 165"/>
        <xdr:cNvSpPr/>
      </xdr:nvSpPr>
      <xdr:spPr>
        <a:xfrm>
          <a:off x="1968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42273</xdr:rowOff>
    </xdr:from>
    <xdr:to>
      <xdr:col>24</xdr:col>
      <xdr:colOff>114300</xdr:colOff>
      <xdr:row>61</xdr:row>
      <xdr:rowOff>143873</xdr:rowOff>
    </xdr:to>
    <xdr:sp macro="" textlink="">
      <xdr:nvSpPr>
        <xdr:cNvPr id="172" name="楕円 171"/>
        <xdr:cNvSpPr/>
      </xdr:nvSpPr>
      <xdr:spPr>
        <a:xfrm>
          <a:off x="4584700" y="1050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20700</xdr:rowOff>
    </xdr:from>
    <xdr:ext cx="405111" cy="259045"/>
    <xdr:sp macro="" textlink="">
      <xdr:nvSpPr>
        <xdr:cNvPr id="173" name="【橋りょう・トンネル】&#10;有形固定資産減価償却率該当値テキスト"/>
        <xdr:cNvSpPr txBox="1"/>
      </xdr:nvSpPr>
      <xdr:spPr>
        <a:xfrm>
          <a:off x="4673600"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70031</xdr:rowOff>
    </xdr:from>
    <xdr:to>
      <xdr:col>20</xdr:col>
      <xdr:colOff>38100</xdr:colOff>
      <xdr:row>62</xdr:row>
      <xdr:rowOff>181</xdr:rowOff>
    </xdr:to>
    <xdr:sp macro="" textlink="">
      <xdr:nvSpPr>
        <xdr:cNvPr id="174" name="楕円 173"/>
        <xdr:cNvSpPr/>
      </xdr:nvSpPr>
      <xdr:spPr>
        <a:xfrm>
          <a:off x="3746500" y="1052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93073</xdr:rowOff>
    </xdr:from>
    <xdr:to>
      <xdr:col>24</xdr:col>
      <xdr:colOff>63500</xdr:colOff>
      <xdr:row>61</xdr:row>
      <xdr:rowOff>120831</xdr:rowOff>
    </xdr:to>
    <xdr:cxnSp macro="">
      <xdr:nvCxnSpPr>
        <xdr:cNvPr id="175" name="直線コネクタ 174"/>
        <xdr:cNvCxnSpPr/>
      </xdr:nvCxnSpPr>
      <xdr:spPr>
        <a:xfrm flipV="1">
          <a:off x="3797300" y="10551523"/>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97790</xdr:rowOff>
    </xdr:from>
    <xdr:to>
      <xdr:col>15</xdr:col>
      <xdr:colOff>101600</xdr:colOff>
      <xdr:row>62</xdr:row>
      <xdr:rowOff>27940</xdr:rowOff>
    </xdr:to>
    <xdr:sp macro="" textlink="">
      <xdr:nvSpPr>
        <xdr:cNvPr id="176" name="楕円 175"/>
        <xdr:cNvSpPr/>
      </xdr:nvSpPr>
      <xdr:spPr>
        <a:xfrm>
          <a:off x="2857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120831</xdr:rowOff>
    </xdr:from>
    <xdr:to>
      <xdr:col>19</xdr:col>
      <xdr:colOff>177800</xdr:colOff>
      <xdr:row>61</xdr:row>
      <xdr:rowOff>148590</xdr:rowOff>
    </xdr:to>
    <xdr:cxnSp macro="">
      <xdr:nvCxnSpPr>
        <xdr:cNvPr id="177" name="直線コネクタ 176"/>
        <xdr:cNvCxnSpPr/>
      </xdr:nvCxnSpPr>
      <xdr:spPr>
        <a:xfrm flipV="1">
          <a:off x="2908300" y="1057928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152236</xdr:rowOff>
    </xdr:from>
    <xdr:ext cx="405111" cy="259045"/>
    <xdr:sp macro="" textlink="">
      <xdr:nvSpPr>
        <xdr:cNvPr id="178" name="n_1aveValue【橋りょう・トンネル】&#10;有形固定資産減価償却率"/>
        <xdr:cNvSpPr txBox="1"/>
      </xdr:nvSpPr>
      <xdr:spPr>
        <a:xfrm>
          <a:off x="3582044" y="9924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165299</xdr:rowOff>
    </xdr:from>
    <xdr:ext cx="405111" cy="259045"/>
    <xdr:sp macro="" textlink="">
      <xdr:nvSpPr>
        <xdr:cNvPr id="179" name="n_2aveValue【橋りょう・トンネル】&#10;有形固定資産減価償却率"/>
        <xdr:cNvSpPr txBox="1"/>
      </xdr:nvSpPr>
      <xdr:spPr>
        <a:xfrm>
          <a:off x="27057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60796</xdr:rowOff>
    </xdr:from>
    <xdr:ext cx="405111" cy="259045"/>
    <xdr:sp macro="" textlink="">
      <xdr:nvSpPr>
        <xdr:cNvPr id="180" name="n_3aveValue【橋りょう・トンネル】&#10;有形固定資産減価償却率"/>
        <xdr:cNvSpPr txBox="1"/>
      </xdr:nvSpPr>
      <xdr:spPr>
        <a:xfrm>
          <a:off x="1816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162758</xdr:rowOff>
    </xdr:from>
    <xdr:ext cx="405111" cy="259045"/>
    <xdr:sp macro="" textlink="">
      <xdr:nvSpPr>
        <xdr:cNvPr id="181" name="n_1mainValue【橋りょう・トンネル】&#10;有形固定資産減価償却率"/>
        <xdr:cNvSpPr txBox="1"/>
      </xdr:nvSpPr>
      <xdr:spPr>
        <a:xfrm>
          <a:off x="3582044" y="1062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19067</xdr:rowOff>
    </xdr:from>
    <xdr:ext cx="405111" cy="259045"/>
    <xdr:sp macro="" textlink="">
      <xdr:nvSpPr>
        <xdr:cNvPr id="182" name="n_2mainValue【橋りょう・トンネル】&#10;有形固定資産減価償却率"/>
        <xdr:cNvSpPr txBox="1"/>
      </xdr:nvSpPr>
      <xdr:spPr>
        <a:xfrm>
          <a:off x="270574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3" name="直線コネクタ 19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4" name="テキスト ボックス 19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5" name="直線コネクタ 19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6" name="テキスト ボックス 195"/>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7" name="直線コネクタ 19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8" name="テキスト ボックス 197"/>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9" name="直線コネクタ 19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0" name="テキスト ボックス 199"/>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1" name="直線コネクタ 20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2" name="テキスト ボックス 201"/>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4" name="テキスト ボックス 20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109200</xdr:rowOff>
    </xdr:from>
    <xdr:to>
      <xdr:col>54</xdr:col>
      <xdr:colOff>189865</xdr:colOff>
      <xdr:row>64</xdr:row>
      <xdr:rowOff>72792</xdr:rowOff>
    </xdr:to>
    <xdr:cxnSp macro="">
      <xdr:nvCxnSpPr>
        <xdr:cNvPr id="206" name="直線コネクタ 205"/>
        <xdr:cNvCxnSpPr/>
      </xdr:nvCxnSpPr>
      <xdr:spPr>
        <a:xfrm flipV="1">
          <a:off x="10476865" y="9710400"/>
          <a:ext cx="0" cy="133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76619</xdr:rowOff>
    </xdr:from>
    <xdr:ext cx="469744" cy="259045"/>
    <xdr:sp macro="" textlink="">
      <xdr:nvSpPr>
        <xdr:cNvPr id="207" name="【橋りょう・トンネル】&#10;一人当たり有形固定資産（償却資産）額最小値テキスト"/>
        <xdr:cNvSpPr txBox="1"/>
      </xdr:nvSpPr>
      <xdr:spPr>
        <a:xfrm>
          <a:off x="10515600" y="1104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72792</xdr:rowOff>
    </xdr:from>
    <xdr:to>
      <xdr:col>55</xdr:col>
      <xdr:colOff>88900</xdr:colOff>
      <xdr:row>64</xdr:row>
      <xdr:rowOff>72792</xdr:rowOff>
    </xdr:to>
    <xdr:cxnSp macro="">
      <xdr:nvCxnSpPr>
        <xdr:cNvPr id="208" name="直線コネクタ 207"/>
        <xdr:cNvCxnSpPr/>
      </xdr:nvCxnSpPr>
      <xdr:spPr>
        <a:xfrm>
          <a:off x="10388600" y="1104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55877</xdr:rowOff>
    </xdr:from>
    <xdr:ext cx="690189" cy="259045"/>
    <xdr:sp macro="" textlink="">
      <xdr:nvSpPr>
        <xdr:cNvPr id="209" name="【橋りょう・トンネル】&#10;一人当たり有形固定資産（償却資産）額最大値テキスト"/>
        <xdr:cNvSpPr txBox="1"/>
      </xdr:nvSpPr>
      <xdr:spPr>
        <a:xfrm>
          <a:off x="10515600" y="94856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109200</xdr:rowOff>
    </xdr:from>
    <xdr:to>
      <xdr:col>55</xdr:col>
      <xdr:colOff>88900</xdr:colOff>
      <xdr:row>56</xdr:row>
      <xdr:rowOff>109200</xdr:rowOff>
    </xdr:to>
    <xdr:cxnSp macro="">
      <xdr:nvCxnSpPr>
        <xdr:cNvPr id="210" name="直線コネクタ 209"/>
        <xdr:cNvCxnSpPr/>
      </xdr:nvCxnSpPr>
      <xdr:spPr>
        <a:xfrm>
          <a:off x="10388600" y="97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86305</xdr:rowOff>
    </xdr:from>
    <xdr:ext cx="599010" cy="259045"/>
    <xdr:sp macro="" textlink="">
      <xdr:nvSpPr>
        <xdr:cNvPr id="211" name="【橋りょう・トンネル】&#10;一人当たり有形固定資産（償却資産）額平均値テキスト"/>
        <xdr:cNvSpPr txBox="1"/>
      </xdr:nvSpPr>
      <xdr:spPr>
        <a:xfrm>
          <a:off x="10515600" y="107162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63428</xdr:rowOff>
    </xdr:from>
    <xdr:to>
      <xdr:col>55</xdr:col>
      <xdr:colOff>50800</xdr:colOff>
      <xdr:row>63</xdr:row>
      <xdr:rowOff>165028</xdr:rowOff>
    </xdr:to>
    <xdr:sp macro="" textlink="">
      <xdr:nvSpPr>
        <xdr:cNvPr id="212" name="フローチャート: 判断 211"/>
        <xdr:cNvSpPr/>
      </xdr:nvSpPr>
      <xdr:spPr>
        <a:xfrm>
          <a:off x="10426700" y="10864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62231</xdr:rowOff>
    </xdr:from>
    <xdr:to>
      <xdr:col>50</xdr:col>
      <xdr:colOff>165100</xdr:colOff>
      <xdr:row>63</xdr:row>
      <xdr:rowOff>163831</xdr:rowOff>
    </xdr:to>
    <xdr:sp macro="" textlink="">
      <xdr:nvSpPr>
        <xdr:cNvPr id="213" name="フローチャート: 判断 212"/>
        <xdr:cNvSpPr/>
      </xdr:nvSpPr>
      <xdr:spPr>
        <a:xfrm>
          <a:off x="9588500" y="108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62804</xdr:rowOff>
    </xdr:from>
    <xdr:to>
      <xdr:col>46</xdr:col>
      <xdr:colOff>38100</xdr:colOff>
      <xdr:row>63</xdr:row>
      <xdr:rowOff>164404</xdr:rowOff>
    </xdr:to>
    <xdr:sp macro="" textlink="">
      <xdr:nvSpPr>
        <xdr:cNvPr id="214" name="フローチャート: 判断 213"/>
        <xdr:cNvSpPr/>
      </xdr:nvSpPr>
      <xdr:spPr>
        <a:xfrm>
          <a:off x="8699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54111</xdr:rowOff>
    </xdr:from>
    <xdr:to>
      <xdr:col>41</xdr:col>
      <xdr:colOff>101600</xdr:colOff>
      <xdr:row>63</xdr:row>
      <xdr:rowOff>155711</xdr:rowOff>
    </xdr:to>
    <xdr:sp macro="" textlink="">
      <xdr:nvSpPr>
        <xdr:cNvPr id="215" name="フローチャート: 判断 214"/>
        <xdr:cNvSpPr/>
      </xdr:nvSpPr>
      <xdr:spPr>
        <a:xfrm>
          <a:off x="7810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93615</xdr:rowOff>
    </xdr:from>
    <xdr:to>
      <xdr:col>55</xdr:col>
      <xdr:colOff>50800</xdr:colOff>
      <xdr:row>64</xdr:row>
      <xdr:rowOff>23765</xdr:rowOff>
    </xdr:to>
    <xdr:sp macro="" textlink="">
      <xdr:nvSpPr>
        <xdr:cNvPr id="221" name="楕円 220"/>
        <xdr:cNvSpPr/>
      </xdr:nvSpPr>
      <xdr:spPr>
        <a:xfrm>
          <a:off x="10426700" y="1089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41854</xdr:rowOff>
    </xdr:from>
    <xdr:ext cx="534377" cy="259045"/>
    <xdr:sp macro="" textlink="">
      <xdr:nvSpPr>
        <xdr:cNvPr id="222" name="【橋りょう・トンネル】&#10;一人当たり有形固定資産（償却資産）額該当値テキスト"/>
        <xdr:cNvSpPr txBox="1"/>
      </xdr:nvSpPr>
      <xdr:spPr>
        <a:xfrm>
          <a:off x="10515600" y="1084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93445</xdr:rowOff>
    </xdr:from>
    <xdr:to>
      <xdr:col>50</xdr:col>
      <xdr:colOff>165100</xdr:colOff>
      <xdr:row>64</xdr:row>
      <xdr:rowOff>23595</xdr:rowOff>
    </xdr:to>
    <xdr:sp macro="" textlink="">
      <xdr:nvSpPr>
        <xdr:cNvPr id="223" name="楕円 222"/>
        <xdr:cNvSpPr/>
      </xdr:nvSpPr>
      <xdr:spPr>
        <a:xfrm>
          <a:off x="9588500" y="1089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144245</xdr:rowOff>
    </xdr:from>
    <xdr:to>
      <xdr:col>55</xdr:col>
      <xdr:colOff>0</xdr:colOff>
      <xdr:row>63</xdr:row>
      <xdr:rowOff>144415</xdr:rowOff>
    </xdr:to>
    <xdr:cxnSp macro="">
      <xdr:nvCxnSpPr>
        <xdr:cNvPr id="224" name="直線コネクタ 223"/>
        <xdr:cNvCxnSpPr/>
      </xdr:nvCxnSpPr>
      <xdr:spPr>
        <a:xfrm>
          <a:off x="9639300" y="10945595"/>
          <a:ext cx="838200" cy="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93059</xdr:rowOff>
    </xdr:from>
    <xdr:to>
      <xdr:col>46</xdr:col>
      <xdr:colOff>38100</xdr:colOff>
      <xdr:row>64</xdr:row>
      <xdr:rowOff>23209</xdr:rowOff>
    </xdr:to>
    <xdr:sp macro="" textlink="">
      <xdr:nvSpPr>
        <xdr:cNvPr id="225" name="楕円 224"/>
        <xdr:cNvSpPr/>
      </xdr:nvSpPr>
      <xdr:spPr>
        <a:xfrm>
          <a:off x="8699500" y="1089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143859</xdr:rowOff>
    </xdr:from>
    <xdr:to>
      <xdr:col>50</xdr:col>
      <xdr:colOff>114300</xdr:colOff>
      <xdr:row>63</xdr:row>
      <xdr:rowOff>144245</xdr:rowOff>
    </xdr:to>
    <xdr:cxnSp macro="">
      <xdr:nvCxnSpPr>
        <xdr:cNvPr id="226" name="直線コネクタ 225"/>
        <xdr:cNvCxnSpPr/>
      </xdr:nvCxnSpPr>
      <xdr:spPr>
        <a:xfrm>
          <a:off x="8750300" y="10945209"/>
          <a:ext cx="889000" cy="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8908</xdr:rowOff>
    </xdr:from>
    <xdr:ext cx="599010" cy="259045"/>
    <xdr:sp macro="" textlink="">
      <xdr:nvSpPr>
        <xdr:cNvPr id="227" name="n_1aveValue【橋りょう・トンネル】&#10;一人当たり有形固定資産（償却資産）額"/>
        <xdr:cNvSpPr txBox="1"/>
      </xdr:nvSpPr>
      <xdr:spPr>
        <a:xfrm>
          <a:off x="9327095" y="1063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9481</xdr:rowOff>
    </xdr:from>
    <xdr:ext cx="599010" cy="259045"/>
    <xdr:sp macro="" textlink="">
      <xdr:nvSpPr>
        <xdr:cNvPr id="228" name="n_2aveValue【橋りょう・トンネル】&#10;一人当たり有形固定資産（償却資産）額"/>
        <xdr:cNvSpPr txBox="1"/>
      </xdr:nvSpPr>
      <xdr:spPr>
        <a:xfrm>
          <a:off x="8450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788</xdr:rowOff>
    </xdr:from>
    <xdr:ext cx="599010" cy="259045"/>
    <xdr:sp macro="" textlink="">
      <xdr:nvSpPr>
        <xdr:cNvPr id="229" name="n_3aveValue【橋りょう・トンネル】&#10;一人当たり有形固定資産（償却資産）額"/>
        <xdr:cNvSpPr txBox="1"/>
      </xdr:nvSpPr>
      <xdr:spPr>
        <a:xfrm>
          <a:off x="7561795"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14722</xdr:rowOff>
    </xdr:from>
    <xdr:ext cx="534377" cy="259045"/>
    <xdr:sp macro="" textlink="">
      <xdr:nvSpPr>
        <xdr:cNvPr id="230" name="n_1mainValue【橋りょう・トンネル】&#10;一人当たり有形固定資産（償却資産）額"/>
        <xdr:cNvSpPr txBox="1"/>
      </xdr:nvSpPr>
      <xdr:spPr>
        <a:xfrm>
          <a:off x="9359411" y="1098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14336</xdr:rowOff>
    </xdr:from>
    <xdr:ext cx="534377" cy="259045"/>
    <xdr:sp macro="" textlink="">
      <xdr:nvSpPr>
        <xdr:cNvPr id="231" name="n_2mainValue【橋りょう・トンネル】&#10;一人当たり有形固定資産（償却資産）額"/>
        <xdr:cNvSpPr txBox="1"/>
      </xdr:nvSpPr>
      <xdr:spPr>
        <a:xfrm>
          <a:off x="8483111" y="1098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3" name="正方形/長方形 23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4" name="正方形/長方形 23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5" name="正方形/長方形 23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6" name="正方形/長方形 23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7" name="正方形/長方形 23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8" name="正方形/長方形 23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0" name="テキスト ボックス 23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1" name="直線コネクタ 24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2" name="テキスト ボックス 24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3" name="直線コネクタ 24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4" name="テキスト ボックス 24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5" name="直線コネクタ 24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6" name="テキスト ボックス 24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7" name="直線コネクタ 24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8" name="テキスト ボックス 24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9" name="直線コネクタ 24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0" name="テキスト ボックス 24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1" name="直線コネクタ 25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2" name="テキスト ボックス 25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4" name="テキスト ボックス 25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154305</xdr:rowOff>
    </xdr:to>
    <xdr:cxnSp macro="">
      <xdr:nvCxnSpPr>
        <xdr:cNvPr id="256" name="直線コネクタ 255"/>
        <xdr:cNvCxnSpPr/>
      </xdr:nvCxnSpPr>
      <xdr:spPr>
        <a:xfrm flipV="1">
          <a:off x="4634865" y="13335000"/>
          <a:ext cx="0"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158132</xdr:rowOff>
    </xdr:from>
    <xdr:ext cx="405111" cy="259045"/>
    <xdr:sp macro="" textlink="">
      <xdr:nvSpPr>
        <xdr:cNvPr id="257" name="【公営住宅】&#10;有形固定資産減価償却率最小値テキスト"/>
        <xdr:cNvSpPr txBox="1"/>
      </xdr:nvSpPr>
      <xdr:spPr>
        <a:xfrm>
          <a:off x="4673600" y="1490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154305</xdr:rowOff>
    </xdr:from>
    <xdr:to>
      <xdr:col>24</xdr:col>
      <xdr:colOff>152400</xdr:colOff>
      <xdr:row>86</xdr:row>
      <xdr:rowOff>154305</xdr:rowOff>
    </xdr:to>
    <xdr:cxnSp macro="">
      <xdr:nvCxnSpPr>
        <xdr:cNvPr id="258" name="直線コネクタ 257"/>
        <xdr:cNvCxnSpPr/>
      </xdr:nvCxnSpPr>
      <xdr:spPr>
        <a:xfrm>
          <a:off x="4546600" y="1489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9"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0" name="直線コネクタ 259"/>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50182</xdr:rowOff>
    </xdr:from>
    <xdr:ext cx="405111" cy="259045"/>
    <xdr:sp macro="" textlink="">
      <xdr:nvSpPr>
        <xdr:cNvPr id="261" name="【公営住宅】&#10;有形固定資産減価償却率平均値テキスト"/>
        <xdr:cNvSpPr txBox="1"/>
      </xdr:nvSpPr>
      <xdr:spPr>
        <a:xfrm>
          <a:off x="4673600" y="13937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27305</xdr:rowOff>
    </xdr:from>
    <xdr:to>
      <xdr:col>24</xdr:col>
      <xdr:colOff>114300</xdr:colOff>
      <xdr:row>82</xdr:row>
      <xdr:rowOff>128905</xdr:rowOff>
    </xdr:to>
    <xdr:sp macro="" textlink="">
      <xdr:nvSpPr>
        <xdr:cNvPr id="262" name="フローチャート: 判断 261"/>
        <xdr:cNvSpPr/>
      </xdr:nvSpPr>
      <xdr:spPr>
        <a:xfrm>
          <a:off x="45847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137795</xdr:rowOff>
    </xdr:from>
    <xdr:to>
      <xdr:col>20</xdr:col>
      <xdr:colOff>38100</xdr:colOff>
      <xdr:row>82</xdr:row>
      <xdr:rowOff>67945</xdr:rowOff>
    </xdr:to>
    <xdr:sp macro="" textlink="">
      <xdr:nvSpPr>
        <xdr:cNvPr id="263" name="フローチャート: 判断 262"/>
        <xdr:cNvSpPr/>
      </xdr:nvSpPr>
      <xdr:spPr>
        <a:xfrm>
          <a:off x="3746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160655</xdr:rowOff>
    </xdr:from>
    <xdr:to>
      <xdr:col>15</xdr:col>
      <xdr:colOff>101600</xdr:colOff>
      <xdr:row>82</xdr:row>
      <xdr:rowOff>90805</xdr:rowOff>
    </xdr:to>
    <xdr:sp macro="" textlink="">
      <xdr:nvSpPr>
        <xdr:cNvPr id="264" name="フローチャート: 判断 263"/>
        <xdr:cNvSpPr/>
      </xdr:nvSpPr>
      <xdr:spPr>
        <a:xfrm>
          <a:off x="2857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113030</xdr:rowOff>
    </xdr:from>
    <xdr:to>
      <xdr:col>10</xdr:col>
      <xdr:colOff>165100</xdr:colOff>
      <xdr:row>82</xdr:row>
      <xdr:rowOff>43180</xdr:rowOff>
    </xdr:to>
    <xdr:sp macro="" textlink="">
      <xdr:nvSpPr>
        <xdr:cNvPr id="265" name="フローチャート: 判断 264"/>
        <xdr:cNvSpPr/>
      </xdr:nvSpPr>
      <xdr:spPr>
        <a:xfrm>
          <a:off x="1968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6" name="テキスト ボックス 26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7" name="テキスト ボックス 26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8" name="テキスト ボックス 26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9" name="テキスト ボックス 26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0" name="テキスト ボックス 26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55880</xdr:rowOff>
    </xdr:from>
    <xdr:to>
      <xdr:col>24</xdr:col>
      <xdr:colOff>114300</xdr:colOff>
      <xdr:row>85</xdr:row>
      <xdr:rowOff>157480</xdr:rowOff>
    </xdr:to>
    <xdr:sp macro="" textlink="">
      <xdr:nvSpPr>
        <xdr:cNvPr id="271" name="楕円 270"/>
        <xdr:cNvSpPr/>
      </xdr:nvSpPr>
      <xdr:spPr>
        <a:xfrm>
          <a:off x="45847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34307</xdr:rowOff>
    </xdr:from>
    <xdr:ext cx="405111" cy="259045"/>
    <xdr:sp macro="" textlink="">
      <xdr:nvSpPr>
        <xdr:cNvPr id="272" name="【公営住宅】&#10;有形固定資産減価償却率該当値テキスト"/>
        <xdr:cNvSpPr txBox="1"/>
      </xdr:nvSpPr>
      <xdr:spPr>
        <a:xfrm>
          <a:off x="4673600" y="1460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97789</xdr:rowOff>
    </xdr:from>
    <xdr:to>
      <xdr:col>20</xdr:col>
      <xdr:colOff>38100</xdr:colOff>
      <xdr:row>86</xdr:row>
      <xdr:rowOff>27939</xdr:rowOff>
    </xdr:to>
    <xdr:sp macro="" textlink="">
      <xdr:nvSpPr>
        <xdr:cNvPr id="273" name="楕円 272"/>
        <xdr:cNvSpPr/>
      </xdr:nvSpPr>
      <xdr:spPr>
        <a:xfrm>
          <a:off x="3746500" y="1467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106680</xdr:rowOff>
    </xdr:from>
    <xdr:to>
      <xdr:col>24</xdr:col>
      <xdr:colOff>63500</xdr:colOff>
      <xdr:row>85</xdr:row>
      <xdr:rowOff>148589</xdr:rowOff>
    </xdr:to>
    <xdr:cxnSp macro="">
      <xdr:nvCxnSpPr>
        <xdr:cNvPr id="274" name="直線コネクタ 273"/>
        <xdr:cNvCxnSpPr/>
      </xdr:nvCxnSpPr>
      <xdr:spPr>
        <a:xfrm flipV="1">
          <a:off x="3797300" y="1467993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141605</xdr:rowOff>
    </xdr:from>
    <xdr:to>
      <xdr:col>15</xdr:col>
      <xdr:colOff>101600</xdr:colOff>
      <xdr:row>86</xdr:row>
      <xdr:rowOff>71755</xdr:rowOff>
    </xdr:to>
    <xdr:sp macro="" textlink="">
      <xdr:nvSpPr>
        <xdr:cNvPr id="275" name="楕円 274"/>
        <xdr:cNvSpPr/>
      </xdr:nvSpPr>
      <xdr:spPr>
        <a:xfrm>
          <a:off x="2857500" y="1471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148589</xdr:rowOff>
    </xdr:from>
    <xdr:to>
      <xdr:col>19</xdr:col>
      <xdr:colOff>177800</xdr:colOff>
      <xdr:row>86</xdr:row>
      <xdr:rowOff>20955</xdr:rowOff>
    </xdr:to>
    <xdr:cxnSp macro="">
      <xdr:nvCxnSpPr>
        <xdr:cNvPr id="276" name="直線コネクタ 275"/>
        <xdr:cNvCxnSpPr/>
      </xdr:nvCxnSpPr>
      <xdr:spPr>
        <a:xfrm flipV="1">
          <a:off x="2908300" y="14721839"/>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84472</xdr:rowOff>
    </xdr:from>
    <xdr:ext cx="405111" cy="259045"/>
    <xdr:sp macro="" textlink="">
      <xdr:nvSpPr>
        <xdr:cNvPr id="277" name="n_1aveValue【公営住宅】&#10;有形固定資産減価償却率"/>
        <xdr:cNvSpPr txBox="1"/>
      </xdr:nvSpPr>
      <xdr:spPr>
        <a:xfrm>
          <a:off x="35820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107332</xdr:rowOff>
    </xdr:from>
    <xdr:ext cx="405111" cy="259045"/>
    <xdr:sp macro="" textlink="">
      <xdr:nvSpPr>
        <xdr:cNvPr id="278" name="n_2aveValue【公営住宅】&#10;有形固定資産減価償却率"/>
        <xdr:cNvSpPr txBox="1"/>
      </xdr:nvSpPr>
      <xdr:spPr>
        <a:xfrm>
          <a:off x="2705744" y="1382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59707</xdr:rowOff>
    </xdr:from>
    <xdr:ext cx="405111" cy="259045"/>
    <xdr:sp macro="" textlink="">
      <xdr:nvSpPr>
        <xdr:cNvPr id="279" name="n_3aveValue【公営住宅】&#10;有形固定資産減価償却率"/>
        <xdr:cNvSpPr txBox="1"/>
      </xdr:nvSpPr>
      <xdr:spPr>
        <a:xfrm>
          <a:off x="1816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19066</xdr:rowOff>
    </xdr:from>
    <xdr:ext cx="405111" cy="259045"/>
    <xdr:sp macro="" textlink="">
      <xdr:nvSpPr>
        <xdr:cNvPr id="280" name="n_1mainValue【公営住宅】&#10;有形固定資産減価償却率"/>
        <xdr:cNvSpPr txBox="1"/>
      </xdr:nvSpPr>
      <xdr:spPr>
        <a:xfrm>
          <a:off x="3582044" y="1476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62882</xdr:rowOff>
    </xdr:from>
    <xdr:ext cx="405111" cy="259045"/>
    <xdr:sp macro="" textlink="">
      <xdr:nvSpPr>
        <xdr:cNvPr id="281" name="n_2mainValue【公営住宅】&#10;有形固定資産減価償却率"/>
        <xdr:cNvSpPr txBox="1"/>
      </xdr:nvSpPr>
      <xdr:spPr>
        <a:xfrm>
          <a:off x="2705744" y="1480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2" name="正方形/長方形 28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3" name="正方形/長方形 28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4" name="正方形/長方形 28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5" name="正方形/長方形 28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6" name="正方形/長方形 28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7" name="正方形/長方形 28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8" name="正方形/長方形 28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9" name="正方形/長方形 28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0" name="テキスト ボックス 28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1" name="直線コネクタ 29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2" name="直線コネクタ 29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3" name="テキスト ボックス 29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4" name="直線コネクタ 29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5" name="テキスト ボックス 29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6" name="直線コネクタ 29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7" name="テキスト ボックス 29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8" name="直線コネクタ 29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9" name="テキスト ボックス 29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0" name="直線コネクタ 29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1" name="テキスト ボックス 30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2" name="直線コネクタ 30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3" name="テキスト ボックス 30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127254</xdr:rowOff>
    </xdr:from>
    <xdr:to>
      <xdr:col>54</xdr:col>
      <xdr:colOff>189865</xdr:colOff>
      <xdr:row>86</xdr:row>
      <xdr:rowOff>111252</xdr:rowOff>
    </xdr:to>
    <xdr:cxnSp macro="">
      <xdr:nvCxnSpPr>
        <xdr:cNvPr id="305" name="直線コネクタ 304"/>
        <xdr:cNvCxnSpPr/>
      </xdr:nvCxnSpPr>
      <xdr:spPr>
        <a:xfrm flipV="1">
          <a:off x="10476865" y="13500354"/>
          <a:ext cx="0"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06" name="【公営住宅】&#10;一人当たり面積最小値テキスト"/>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07" name="直線コネクタ 306"/>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73931</xdr:rowOff>
    </xdr:from>
    <xdr:ext cx="469744" cy="259045"/>
    <xdr:sp macro="" textlink="">
      <xdr:nvSpPr>
        <xdr:cNvPr id="308" name="【公営住宅】&#10;一人当たり面積最大値テキスト"/>
        <xdr:cNvSpPr txBox="1"/>
      </xdr:nvSpPr>
      <xdr:spPr>
        <a:xfrm>
          <a:off x="10515600" y="1327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127254</xdr:rowOff>
    </xdr:from>
    <xdr:to>
      <xdr:col>55</xdr:col>
      <xdr:colOff>88900</xdr:colOff>
      <xdr:row>78</xdr:row>
      <xdr:rowOff>127254</xdr:rowOff>
    </xdr:to>
    <xdr:cxnSp macro="">
      <xdr:nvCxnSpPr>
        <xdr:cNvPr id="309" name="直線コネクタ 308"/>
        <xdr:cNvCxnSpPr/>
      </xdr:nvCxnSpPr>
      <xdr:spPr>
        <a:xfrm>
          <a:off x="10388600" y="1350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71899</xdr:rowOff>
    </xdr:from>
    <xdr:ext cx="469744" cy="259045"/>
    <xdr:sp macro="" textlink="">
      <xdr:nvSpPr>
        <xdr:cNvPr id="310" name="【公営住宅】&#10;一人当たり面積平均値テキスト"/>
        <xdr:cNvSpPr txBox="1"/>
      </xdr:nvSpPr>
      <xdr:spPr>
        <a:xfrm>
          <a:off x="10515600" y="14302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49022</xdr:rowOff>
    </xdr:from>
    <xdr:to>
      <xdr:col>55</xdr:col>
      <xdr:colOff>50800</xdr:colOff>
      <xdr:row>84</xdr:row>
      <xdr:rowOff>150622</xdr:rowOff>
    </xdr:to>
    <xdr:sp macro="" textlink="">
      <xdr:nvSpPr>
        <xdr:cNvPr id="311" name="フローチャート: 判断 310"/>
        <xdr:cNvSpPr/>
      </xdr:nvSpPr>
      <xdr:spPr>
        <a:xfrm>
          <a:off x="10426700" y="1445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30735</xdr:rowOff>
    </xdr:from>
    <xdr:to>
      <xdr:col>50</xdr:col>
      <xdr:colOff>165100</xdr:colOff>
      <xdr:row>84</xdr:row>
      <xdr:rowOff>132335</xdr:rowOff>
    </xdr:to>
    <xdr:sp macro="" textlink="">
      <xdr:nvSpPr>
        <xdr:cNvPr id="312" name="フローチャート: 判断 311"/>
        <xdr:cNvSpPr/>
      </xdr:nvSpPr>
      <xdr:spPr>
        <a:xfrm>
          <a:off x="9588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22352</xdr:rowOff>
    </xdr:from>
    <xdr:to>
      <xdr:col>46</xdr:col>
      <xdr:colOff>38100</xdr:colOff>
      <xdr:row>84</xdr:row>
      <xdr:rowOff>123952</xdr:rowOff>
    </xdr:to>
    <xdr:sp macro="" textlink="">
      <xdr:nvSpPr>
        <xdr:cNvPr id="313" name="フローチャート: 判断 312"/>
        <xdr:cNvSpPr/>
      </xdr:nvSpPr>
      <xdr:spPr>
        <a:xfrm>
          <a:off x="8699500" y="144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8637</xdr:rowOff>
    </xdr:from>
    <xdr:to>
      <xdr:col>41</xdr:col>
      <xdr:colOff>101600</xdr:colOff>
      <xdr:row>84</xdr:row>
      <xdr:rowOff>110237</xdr:rowOff>
    </xdr:to>
    <xdr:sp macro="" textlink="">
      <xdr:nvSpPr>
        <xdr:cNvPr id="314" name="フローチャート: 判断 313"/>
        <xdr:cNvSpPr/>
      </xdr:nvSpPr>
      <xdr:spPr>
        <a:xfrm>
          <a:off x="78105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5" name="テキスト ボックス 31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6" name="テキスト ボックス 31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7" name="テキスト ボックス 31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8" name="テキスト ボックス 31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9" name="テキスト ボックス 31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42926</xdr:rowOff>
    </xdr:from>
    <xdr:to>
      <xdr:col>55</xdr:col>
      <xdr:colOff>50800</xdr:colOff>
      <xdr:row>86</xdr:row>
      <xdr:rowOff>144526</xdr:rowOff>
    </xdr:to>
    <xdr:sp macro="" textlink="">
      <xdr:nvSpPr>
        <xdr:cNvPr id="320" name="楕円 319"/>
        <xdr:cNvSpPr/>
      </xdr:nvSpPr>
      <xdr:spPr>
        <a:xfrm>
          <a:off x="10426700" y="1478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129303</xdr:rowOff>
    </xdr:from>
    <xdr:ext cx="469744" cy="259045"/>
    <xdr:sp macro="" textlink="">
      <xdr:nvSpPr>
        <xdr:cNvPr id="321" name="【公営住宅】&#10;一人当たり面積該当値テキスト"/>
        <xdr:cNvSpPr txBox="1"/>
      </xdr:nvSpPr>
      <xdr:spPr>
        <a:xfrm>
          <a:off x="10515600" y="1470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42926</xdr:rowOff>
    </xdr:from>
    <xdr:to>
      <xdr:col>50</xdr:col>
      <xdr:colOff>165100</xdr:colOff>
      <xdr:row>86</xdr:row>
      <xdr:rowOff>144526</xdr:rowOff>
    </xdr:to>
    <xdr:sp macro="" textlink="">
      <xdr:nvSpPr>
        <xdr:cNvPr id="322" name="楕円 321"/>
        <xdr:cNvSpPr/>
      </xdr:nvSpPr>
      <xdr:spPr>
        <a:xfrm>
          <a:off x="9588500" y="1478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93726</xdr:rowOff>
    </xdr:from>
    <xdr:to>
      <xdr:col>55</xdr:col>
      <xdr:colOff>0</xdr:colOff>
      <xdr:row>86</xdr:row>
      <xdr:rowOff>93726</xdr:rowOff>
    </xdr:to>
    <xdr:cxnSp macro="">
      <xdr:nvCxnSpPr>
        <xdr:cNvPr id="323" name="直線コネクタ 322"/>
        <xdr:cNvCxnSpPr/>
      </xdr:nvCxnSpPr>
      <xdr:spPr>
        <a:xfrm>
          <a:off x="9639300" y="1483842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42926</xdr:rowOff>
    </xdr:from>
    <xdr:to>
      <xdr:col>46</xdr:col>
      <xdr:colOff>38100</xdr:colOff>
      <xdr:row>86</xdr:row>
      <xdr:rowOff>144526</xdr:rowOff>
    </xdr:to>
    <xdr:sp macro="" textlink="">
      <xdr:nvSpPr>
        <xdr:cNvPr id="324" name="楕円 323"/>
        <xdr:cNvSpPr/>
      </xdr:nvSpPr>
      <xdr:spPr>
        <a:xfrm>
          <a:off x="8699500" y="1478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93726</xdr:rowOff>
    </xdr:from>
    <xdr:to>
      <xdr:col>50</xdr:col>
      <xdr:colOff>114300</xdr:colOff>
      <xdr:row>86</xdr:row>
      <xdr:rowOff>93726</xdr:rowOff>
    </xdr:to>
    <xdr:cxnSp macro="">
      <xdr:nvCxnSpPr>
        <xdr:cNvPr id="325" name="直線コネクタ 324"/>
        <xdr:cNvCxnSpPr/>
      </xdr:nvCxnSpPr>
      <xdr:spPr>
        <a:xfrm>
          <a:off x="8750300" y="148384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148862</xdr:rowOff>
    </xdr:from>
    <xdr:ext cx="469744" cy="259045"/>
    <xdr:sp macro="" textlink="">
      <xdr:nvSpPr>
        <xdr:cNvPr id="326" name="n_1aveValue【公営住宅】&#10;一人当たり面積"/>
        <xdr:cNvSpPr txBox="1"/>
      </xdr:nvSpPr>
      <xdr:spPr>
        <a:xfrm>
          <a:off x="9391727" y="1420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140479</xdr:rowOff>
    </xdr:from>
    <xdr:ext cx="469744" cy="259045"/>
    <xdr:sp macro="" textlink="">
      <xdr:nvSpPr>
        <xdr:cNvPr id="327" name="n_2aveValue【公営住宅】&#10;一人当たり面積"/>
        <xdr:cNvSpPr txBox="1"/>
      </xdr:nvSpPr>
      <xdr:spPr>
        <a:xfrm>
          <a:off x="8515427" y="1419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126764</xdr:rowOff>
    </xdr:from>
    <xdr:ext cx="469744" cy="259045"/>
    <xdr:sp macro="" textlink="">
      <xdr:nvSpPr>
        <xdr:cNvPr id="328" name="n_3aveValue【公営住宅】&#10;一人当たり面積"/>
        <xdr:cNvSpPr txBox="1"/>
      </xdr:nvSpPr>
      <xdr:spPr>
        <a:xfrm>
          <a:off x="7626427" y="141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135653</xdr:rowOff>
    </xdr:from>
    <xdr:ext cx="469744" cy="259045"/>
    <xdr:sp macro="" textlink="">
      <xdr:nvSpPr>
        <xdr:cNvPr id="329" name="n_1mainValue【公営住宅】&#10;一人当たり面積"/>
        <xdr:cNvSpPr txBox="1"/>
      </xdr:nvSpPr>
      <xdr:spPr>
        <a:xfrm>
          <a:off x="9391727" y="1488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135653</xdr:rowOff>
    </xdr:from>
    <xdr:ext cx="469744" cy="259045"/>
    <xdr:sp macro="" textlink="">
      <xdr:nvSpPr>
        <xdr:cNvPr id="330" name="n_2mainValue【公営住宅】&#10;一人当たり面積"/>
        <xdr:cNvSpPr txBox="1"/>
      </xdr:nvSpPr>
      <xdr:spPr>
        <a:xfrm>
          <a:off x="8515427" y="1488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1" name="正方形/長方形 33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2" name="正方形/長方形 33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3" name="正方形/長方形 33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4" name="正方形/長方形 33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5" name="正方形/長方形 33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6" name="正方形/長方形 33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7" name="正方形/長方形 33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8" name="正方形/長方形 33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7" name="正方形/長方形 34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8" name="正方形/長方形 34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9" name="正方形/長方形 34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0" name="正方形/長方形 34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1" name="正方形/長方形 35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2" name="正方形/長方形 35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3" name="正方形/長方形 35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4" name="正方形/長方形 35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5" name="テキスト ボックス 35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6" name="直線コネクタ 35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7" name="テキスト ボックス 35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8" name="直線コネクタ 35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9" name="テキスト ボックス 35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0" name="直線コネクタ 35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1" name="テキスト ボックス 36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2" name="直線コネクタ 36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3" name="テキスト ボックス 36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4" name="直線コネクタ 36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5" name="テキスト ボックス 36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6" name="直線コネクタ 36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7" name="テキスト ボックス 36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8" name="直線コネクタ 36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9" name="テキスト ボックス 36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41</xdr:row>
      <xdr:rowOff>135255</xdr:rowOff>
    </xdr:to>
    <xdr:cxnSp macro="">
      <xdr:nvCxnSpPr>
        <xdr:cNvPr id="371" name="直線コネクタ 370"/>
        <xdr:cNvCxnSpPr/>
      </xdr:nvCxnSpPr>
      <xdr:spPr>
        <a:xfrm flipV="1">
          <a:off x="16318864" y="577596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139082</xdr:rowOff>
    </xdr:from>
    <xdr:ext cx="405111" cy="259045"/>
    <xdr:sp macro="" textlink="">
      <xdr:nvSpPr>
        <xdr:cNvPr id="372" name="【認定こども園・幼稚園・保育所】&#10;有形固定資産減価償却率最小値テキスト"/>
        <xdr:cNvSpPr txBox="1"/>
      </xdr:nvSpPr>
      <xdr:spPr>
        <a:xfrm>
          <a:off x="16357600" y="716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135255</xdr:rowOff>
    </xdr:from>
    <xdr:to>
      <xdr:col>86</xdr:col>
      <xdr:colOff>25400</xdr:colOff>
      <xdr:row>41</xdr:row>
      <xdr:rowOff>135255</xdr:rowOff>
    </xdr:to>
    <xdr:cxnSp macro="">
      <xdr:nvCxnSpPr>
        <xdr:cNvPr id="373" name="直線コネクタ 372"/>
        <xdr:cNvCxnSpPr/>
      </xdr:nvCxnSpPr>
      <xdr:spPr>
        <a:xfrm>
          <a:off x="16230600" y="716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374" name="【認定こども園・幼稚園・保育所】&#10;有形固定資産減価償却率最大値テキスト"/>
        <xdr:cNvSpPr txBox="1"/>
      </xdr:nvSpPr>
      <xdr:spPr>
        <a:xfrm>
          <a:off x="16357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375" name="直線コネクタ 374"/>
        <xdr:cNvCxnSpPr/>
      </xdr:nvCxnSpPr>
      <xdr:spPr>
        <a:xfrm>
          <a:off x="16230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102887</xdr:rowOff>
    </xdr:from>
    <xdr:ext cx="405111" cy="259045"/>
    <xdr:sp macro="" textlink="">
      <xdr:nvSpPr>
        <xdr:cNvPr id="376" name="【認定こども園・幼稚園・保育所】&#10;有形固定資産減価償却率平均値テキスト"/>
        <xdr:cNvSpPr txBox="1"/>
      </xdr:nvSpPr>
      <xdr:spPr>
        <a:xfrm>
          <a:off x="16357600" y="6446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124460</xdr:rowOff>
    </xdr:from>
    <xdr:to>
      <xdr:col>85</xdr:col>
      <xdr:colOff>177800</xdr:colOff>
      <xdr:row>38</xdr:row>
      <xdr:rowOff>54610</xdr:rowOff>
    </xdr:to>
    <xdr:sp macro="" textlink="">
      <xdr:nvSpPr>
        <xdr:cNvPr id="377" name="フローチャート: 判断 376"/>
        <xdr:cNvSpPr/>
      </xdr:nvSpPr>
      <xdr:spPr>
        <a:xfrm>
          <a:off x="162687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145415</xdr:rowOff>
    </xdr:from>
    <xdr:to>
      <xdr:col>81</xdr:col>
      <xdr:colOff>101600</xdr:colOff>
      <xdr:row>38</xdr:row>
      <xdr:rowOff>75565</xdr:rowOff>
    </xdr:to>
    <xdr:sp macro="" textlink="">
      <xdr:nvSpPr>
        <xdr:cNvPr id="378" name="フローチャート: 判断 377"/>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156845</xdr:rowOff>
    </xdr:from>
    <xdr:to>
      <xdr:col>76</xdr:col>
      <xdr:colOff>165100</xdr:colOff>
      <xdr:row>38</xdr:row>
      <xdr:rowOff>86995</xdr:rowOff>
    </xdr:to>
    <xdr:sp macro="" textlink="">
      <xdr:nvSpPr>
        <xdr:cNvPr id="379" name="フローチャート: 判断 378"/>
        <xdr:cNvSpPr/>
      </xdr:nvSpPr>
      <xdr:spPr>
        <a:xfrm>
          <a:off x="14541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73025</xdr:rowOff>
    </xdr:from>
    <xdr:to>
      <xdr:col>72</xdr:col>
      <xdr:colOff>38100</xdr:colOff>
      <xdr:row>39</xdr:row>
      <xdr:rowOff>3175</xdr:rowOff>
    </xdr:to>
    <xdr:sp macro="" textlink="">
      <xdr:nvSpPr>
        <xdr:cNvPr id="380" name="フローチャート: 判断 379"/>
        <xdr:cNvSpPr/>
      </xdr:nvSpPr>
      <xdr:spPr>
        <a:xfrm>
          <a:off x="13652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1" name="テキスト ボックス 38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2" name="テキスト ボックス 38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3" name="テキスト ボックス 38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4" name="テキスト ボックス 38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5" name="テキスト ボックス 38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386" name="楕円 385"/>
        <xdr:cNvSpPr/>
      </xdr:nvSpPr>
      <xdr:spPr>
        <a:xfrm>
          <a:off x="162687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162577</xdr:rowOff>
    </xdr:from>
    <xdr:ext cx="405111" cy="259045"/>
    <xdr:sp macro="" textlink="">
      <xdr:nvSpPr>
        <xdr:cNvPr id="387" name="【認定こども園・幼稚園・保育所】&#10;有形固定資産減価償却率該当値テキスト"/>
        <xdr:cNvSpPr txBox="1"/>
      </xdr:nvSpPr>
      <xdr:spPr>
        <a:xfrm>
          <a:off x="16357600"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170180</xdr:rowOff>
    </xdr:from>
    <xdr:to>
      <xdr:col>81</xdr:col>
      <xdr:colOff>101600</xdr:colOff>
      <xdr:row>37</xdr:row>
      <xdr:rowOff>100330</xdr:rowOff>
    </xdr:to>
    <xdr:sp macro="" textlink="">
      <xdr:nvSpPr>
        <xdr:cNvPr id="388" name="楕円 387"/>
        <xdr:cNvSpPr/>
      </xdr:nvSpPr>
      <xdr:spPr>
        <a:xfrm>
          <a:off x="15430500" y="63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19050</xdr:rowOff>
    </xdr:from>
    <xdr:to>
      <xdr:col>85</xdr:col>
      <xdr:colOff>127000</xdr:colOff>
      <xdr:row>37</xdr:row>
      <xdr:rowOff>49530</xdr:rowOff>
    </xdr:to>
    <xdr:cxnSp macro="">
      <xdr:nvCxnSpPr>
        <xdr:cNvPr id="389" name="直線コネクタ 388"/>
        <xdr:cNvCxnSpPr/>
      </xdr:nvCxnSpPr>
      <xdr:spPr>
        <a:xfrm flipV="1">
          <a:off x="15481300" y="63627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53975</xdr:rowOff>
    </xdr:from>
    <xdr:to>
      <xdr:col>76</xdr:col>
      <xdr:colOff>165100</xdr:colOff>
      <xdr:row>36</xdr:row>
      <xdr:rowOff>155575</xdr:rowOff>
    </xdr:to>
    <xdr:sp macro="" textlink="">
      <xdr:nvSpPr>
        <xdr:cNvPr id="390" name="楕円 389"/>
        <xdr:cNvSpPr/>
      </xdr:nvSpPr>
      <xdr:spPr>
        <a:xfrm>
          <a:off x="14541500" y="622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104775</xdr:rowOff>
    </xdr:from>
    <xdr:to>
      <xdr:col>81</xdr:col>
      <xdr:colOff>50800</xdr:colOff>
      <xdr:row>37</xdr:row>
      <xdr:rowOff>49530</xdr:rowOff>
    </xdr:to>
    <xdr:cxnSp macro="">
      <xdr:nvCxnSpPr>
        <xdr:cNvPr id="391" name="直線コネクタ 390"/>
        <xdr:cNvCxnSpPr/>
      </xdr:nvCxnSpPr>
      <xdr:spPr>
        <a:xfrm>
          <a:off x="14592300" y="6276975"/>
          <a:ext cx="8890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66692</xdr:rowOff>
    </xdr:from>
    <xdr:ext cx="405111" cy="259045"/>
    <xdr:sp macro="" textlink="">
      <xdr:nvSpPr>
        <xdr:cNvPr id="392" name="n_1aveValue【認定こども園・幼稚園・保育所】&#10;有形固定資産減価償却率"/>
        <xdr:cNvSpPr txBox="1"/>
      </xdr:nvSpPr>
      <xdr:spPr>
        <a:xfrm>
          <a:off x="152660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78122</xdr:rowOff>
    </xdr:from>
    <xdr:ext cx="405111" cy="259045"/>
    <xdr:sp macro="" textlink="">
      <xdr:nvSpPr>
        <xdr:cNvPr id="393" name="n_2aveValue【認定こども園・幼稚園・保育所】&#10;有形固定資産減価償却率"/>
        <xdr:cNvSpPr txBox="1"/>
      </xdr:nvSpPr>
      <xdr:spPr>
        <a:xfrm>
          <a:off x="143897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19702</xdr:rowOff>
    </xdr:from>
    <xdr:ext cx="405111" cy="259045"/>
    <xdr:sp macro="" textlink="">
      <xdr:nvSpPr>
        <xdr:cNvPr id="394" name="n_3aveValue【認定こども園・幼稚園・保育所】&#10;有形固定資産減価償却率"/>
        <xdr:cNvSpPr txBox="1"/>
      </xdr:nvSpPr>
      <xdr:spPr>
        <a:xfrm>
          <a:off x="13500744" y="636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116857</xdr:rowOff>
    </xdr:from>
    <xdr:ext cx="405111" cy="259045"/>
    <xdr:sp macro="" textlink="">
      <xdr:nvSpPr>
        <xdr:cNvPr id="395" name="n_1mainValue【認定こども園・幼稚園・保育所】&#10;有形固定資産減価償却率"/>
        <xdr:cNvSpPr txBox="1"/>
      </xdr:nvSpPr>
      <xdr:spPr>
        <a:xfrm>
          <a:off x="152660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652</xdr:rowOff>
    </xdr:from>
    <xdr:ext cx="405111" cy="259045"/>
    <xdr:sp macro="" textlink="">
      <xdr:nvSpPr>
        <xdr:cNvPr id="396" name="n_2mainValue【認定こども園・幼稚園・保育所】&#10;有形固定資産減価償却率"/>
        <xdr:cNvSpPr txBox="1"/>
      </xdr:nvSpPr>
      <xdr:spPr>
        <a:xfrm>
          <a:off x="14389744" y="600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7" name="正方形/長方形 39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8" name="正方形/長方形 39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9" name="正方形/長方形 39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0" name="正方形/長方形 39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1" name="正方形/長方形 40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2" name="正方形/長方形 40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3" name="正方形/長方形 40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4" name="正方形/長方形 40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5" name="テキスト ボックス 40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6" name="直線コネクタ 40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7" name="直線コネクタ 40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08" name="テキスト ボックス 40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09" name="直線コネクタ 40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10" name="テキスト ボックス 40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1" name="直線コネクタ 41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12" name="テキスト ボックス 41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13" name="直線コネクタ 41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14" name="テキスト ボックス 41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5" name="直線コネクタ 41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6" name="テキスト ボックス 41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115062</xdr:rowOff>
    </xdr:to>
    <xdr:cxnSp macro="">
      <xdr:nvCxnSpPr>
        <xdr:cNvPr id="418" name="直線コネクタ 417"/>
        <xdr:cNvCxnSpPr/>
      </xdr:nvCxnSpPr>
      <xdr:spPr>
        <a:xfrm flipV="1">
          <a:off x="22160864" y="5873496"/>
          <a:ext cx="0" cy="127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19"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20" name="直線コネクタ 419"/>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421" name="【認定こども園・幼稚園・保育所】&#10;一人当たり面積最大値テキスト"/>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422" name="直線コネクタ 421"/>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10685</xdr:rowOff>
    </xdr:from>
    <xdr:ext cx="469744" cy="259045"/>
    <xdr:sp macro="" textlink="">
      <xdr:nvSpPr>
        <xdr:cNvPr id="423" name="【認定こども園・幼稚園・保育所】&#10;一人当たり面積平均値テキスト"/>
        <xdr:cNvSpPr txBox="1"/>
      </xdr:nvSpPr>
      <xdr:spPr>
        <a:xfrm>
          <a:off x="22199600" y="6697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32258</xdr:rowOff>
    </xdr:from>
    <xdr:to>
      <xdr:col>116</xdr:col>
      <xdr:colOff>114300</xdr:colOff>
      <xdr:row>39</xdr:row>
      <xdr:rowOff>133858</xdr:rowOff>
    </xdr:to>
    <xdr:sp macro="" textlink="">
      <xdr:nvSpPr>
        <xdr:cNvPr id="424" name="フローチャート: 判断 423"/>
        <xdr:cNvSpPr/>
      </xdr:nvSpPr>
      <xdr:spPr>
        <a:xfrm>
          <a:off x="221107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32258</xdr:rowOff>
    </xdr:from>
    <xdr:to>
      <xdr:col>112</xdr:col>
      <xdr:colOff>38100</xdr:colOff>
      <xdr:row>39</xdr:row>
      <xdr:rowOff>133858</xdr:rowOff>
    </xdr:to>
    <xdr:sp macro="" textlink="">
      <xdr:nvSpPr>
        <xdr:cNvPr id="425" name="フローチャート: 判断 424"/>
        <xdr:cNvSpPr/>
      </xdr:nvSpPr>
      <xdr:spPr>
        <a:xfrm>
          <a:off x="21272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26" name="フローチャート: 判断 425"/>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96266</xdr:rowOff>
    </xdr:from>
    <xdr:to>
      <xdr:col>102</xdr:col>
      <xdr:colOff>165100</xdr:colOff>
      <xdr:row>40</xdr:row>
      <xdr:rowOff>26416</xdr:rowOff>
    </xdr:to>
    <xdr:sp macro="" textlink="">
      <xdr:nvSpPr>
        <xdr:cNvPr id="427" name="フローチャート: 判断 426"/>
        <xdr:cNvSpPr/>
      </xdr:nvSpPr>
      <xdr:spPr>
        <a:xfrm>
          <a:off x="19494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8" name="テキスト ボックス 42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9" name="テキスト ボックス 42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0" name="テキスト ボックス 42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1" name="テキスト ボックス 43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2" name="テキスト ボックス 43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61976</xdr:rowOff>
    </xdr:from>
    <xdr:to>
      <xdr:col>116</xdr:col>
      <xdr:colOff>114300</xdr:colOff>
      <xdr:row>36</xdr:row>
      <xdr:rowOff>163576</xdr:rowOff>
    </xdr:to>
    <xdr:sp macro="" textlink="">
      <xdr:nvSpPr>
        <xdr:cNvPr id="433" name="楕円 432"/>
        <xdr:cNvSpPr/>
      </xdr:nvSpPr>
      <xdr:spPr>
        <a:xfrm>
          <a:off x="22110700" y="623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84853</xdr:rowOff>
    </xdr:from>
    <xdr:ext cx="469744" cy="259045"/>
    <xdr:sp macro="" textlink="">
      <xdr:nvSpPr>
        <xdr:cNvPr id="434" name="【認定こども園・幼稚園・保育所】&#10;一人当たり面積該当値テキスト"/>
        <xdr:cNvSpPr txBox="1"/>
      </xdr:nvSpPr>
      <xdr:spPr>
        <a:xfrm>
          <a:off x="22199600" y="6085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98552</xdr:rowOff>
    </xdr:from>
    <xdr:to>
      <xdr:col>112</xdr:col>
      <xdr:colOff>38100</xdr:colOff>
      <xdr:row>37</xdr:row>
      <xdr:rowOff>28702</xdr:rowOff>
    </xdr:to>
    <xdr:sp macro="" textlink="">
      <xdr:nvSpPr>
        <xdr:cNvPr id="435" name="楕円 434"/>
        <xdr:cNvSpPr/>
      </xdr:nvSpPr>
      <xdr:spPr>
        <a:xfrm>
          <a:off x="21272500" y="627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112776</xdr:rowOff>
    </xdr:from>
    <xdr:to>
      <xdr:col>116</xdr:col>
      <xdr:colOff>63500</xdr:colOff>
      <xdr:row>36</xdr:row>
      <xdr:rowOff>149352</xdr:rowOff>
    </xdr:to>
    <xdr:cxnSp macro="">
      <xdr:nvCxnSpPr>
        <xdr:cNvPr id="436" name="直線コネクタ 435"/>
        <xdr:cNvCxnSpPr/>
      </xdr:nvCxnSpPr>
      <xdr:spPr>
        <a:xfrm flipV="1">
          <a:off x="21323300" y="628497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139700</xdr:rowOff>
    </xdr:from>
    <xdr:to>
      <xdr:col>107</xdr:col>
      <xdr:colOff>101600</xdr:colOff>
      <xdr:row>37</xdr:row>
      <xdr:rowOff>69850</xdr:rowOff>
    </xdr:to>
    <xdr:sp macro="" textlink="">
      <xdr:nvSpPr>
        <xdr:cNvPr id="437" name="楕円 436"/>
        <xdr:cNvSpPr/>
      </xdr:nvSpPr>
      <xdr:spPr>
        <a:xfrm>
          <a:off x="20383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149352</xdr:rowOff>
    </xdr:from>
    <xdr:to>
      <xdr:col>111</xdr:col>
      <xdr:colOff>177800</xdr:colOff>
      <xdr:row>37</xdr:row>
      <xdr:rowOff>19050</xdr:rowOff>
    </xdr:to>
    <xdr:cxnSp macro="">
      <xdr:nvCxnSpPr>
        <xdr:cNvPr id="438" name="直線コネクタ 437"/>
        <xdr:cNvCxnSpPr/>
      </xdr:nvCxnSpPr>
      <xdr:spPr>
        <a:xfrm flipV="1">
          <a:off x="20434300" y="63215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124985</xdr:rowOff>
    </xdr:from>
    <xdr:ext cx="469744" cy="259045"/>
    <xdr:sp macro="" textlink="">
      <xdr:nvSpPr>
        <xdr:cNvPr id="439" name="n_1aveValue【認定こども園・幼稚園・保育所】&#10;一人当たり面積"/>
        <xdr:cNvSpPr txBox="1"/>
      </xdr:nvSpPr>
      <xdr:spPr>
        <a:xfrm>
          <a:off x="21075727"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115841</xdr:rowOff>
    </xdr:from>
    <xdr:ext cx="469744" cy="259045"/>
    <xdr:sp macro="" textlink="">
      <xdr:nvSpPr>
        <xdr:cNvPr id="440" name="n_2aveValue【認定こども園・幼稚園・保育所】&#10;一人当たり面積"/>
        <xdr:cNvSpPr txBox="1"/>
      </xdr:nvSpPr>
      <xdr:spPr>
        <a:xfrm>
          <a:off x="20199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42943</xdr:rowOff>
    </xdr:from>
    <xdr:ext cx="469744" cy="259045"/>
    <xdr:sp macro="" textlink="">
      <xdr:nvSpPr>
        <xdr:cNvPr id="441" name="n_3aveValue【認定こども園・幼稚園・保育所】&#10;一人当たり面積"/>
        <xdr:cNvSpPr txBox="1"/>
      </xdr:nvSpPr>
      <xdr:spPr>
        <a:xfrm>
          <a:off x="19310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45229</xdr:rowOff>
    </xdr:from>
    <xdr:ext cx="469744" cy="259045"/>
    <xdr:sp macro="" textlink="">
      <xdr:nvSpPr>
        <xdr:cNvPr id="442" name="n_1mainValue【認定こども園・幼稚園・保育所】&#10;一人当たり面積"/>
        <xdr:cNvSpPr txBox="1"/>
      </xdr:nvSpPr>
      <xdr:spPr>
        <a:xfrm>
          <a:off x="21075727" y="604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86377</xdr:rowOff>
    </xdr:from>
    <xdr:ext cx="469744" cy="259045"/>
    <xdr:sp macro="" textlink="">
      <xdr:nvSpPr>
        <xdr:cNvPr id="443" name="n_2mainValue【認定こども園・幼稚園・保育所】&#10;一人当たり面積"/>
        <xdr:cNvSpPr txBox="1"/>
      </xdr:nvSpPr>
      <xdr:spPr>
        <a:xfrm>
          <a:off x="201994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4" name="正方形/長方形 44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5" name="正方形/長方形 44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6" name="正方形/長方形 44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7" name="正方形/長方形 44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8" name="正方形/長方形 44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9" name="正方形/長方形 44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0" name="正方形/長方形 44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1" name="正方形/長方形 45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2" name="テキスト ボックス 45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3" name="直線コネクタ 45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4" name="テキスト ボックス 45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55" name="直線コネクタ 454"/>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56" name="テキスト ボックス 455"/>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57" name="直線コネクタ 456"/>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58" name="テキスト ボックス 457"/>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59" name="直線コネクタ 458"/>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60" name="テキスト ボックス 459"/>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61" name="直線コネクタ 460"/>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462" name="テキスト ボックス 461"/>
        <xdr:cNvSpPr txBox="1"/>
      </xdr:nvSpPr>
      <xdr:spPr>
        <a:xfrm>
          <a:off x="11978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3" name="直線コネクタ 46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4" name="テキスト ボックス 46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50292</xdr:rowOff>
    </xdr:from>
    <xdr:to>
      <xdr:col>85</xdr:col>
      <xdr:colOff>126364</xdr:colOff>
      <xdr:row>64</xdr:row>
      <xdr:rowOff>100584</xdr:rowOff>
    </xdr:to>
    <xdr:cxnSp macro="">
      <xdr:nvCxnSpPr>
        <xdr:cNvPr id="466" name="直線コネクタ 465"/>
        <xdr:cNvCxnSpPr/>
      </xdr:nvCxnSpPr>
      <xdr:spPr>
        <a:xfrm flipV="1">
          <a:off x="16318864" y="9822942"/>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104411</xdr:rowOff>
    </xdr:from>
    <xdr:ext cx="405111" cy="259045"/>
    <xdr:sp macro="" textlink="">
      <xdr:nvSpPr>
        <xdr:cNvPr id="467" name="【学校施設】&#10;有形固定資産減価償却率最小値テキスト"/>
        <xdr:cNvSpPr txBox="1"/>
      </xdr:nvSpPr>
      <xdr:spPr>
        <a:xfrm>
          <a:off x="16357600" y="1107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100584</xdr:rowOff>
    </xdr:from>
    <xdr:to>
      <xdr:col>86</xdr:col>
      <xdr:colOff>25400</xdr:colOff>
      <xdr:row>64</xdr:row>
      <xdr:rowOff>100584</xdr:rowOff>
    </xdr:to>
    <xdr:cxnSp macro="">
      <xdr:nvCxnSpPr>
        <xdr:cNvPr id="468" name="直線コネクタ 467"/>
        <xdr:cNvCxnSpPr/>
      </xdr:nvCxnSpPr>
      <xdr:spPr>
        <a:xfrm>
          <a:off x="16230600" y="1107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168419</xdr:rowOff>
    </xdr:from>
    <xdr:ext cx="405111" cy="259045"/>
    <xdr:sp macro="" textlink="">
      <xdr:nvSpPr>
        <xdr:cNvPr id="469" name="【学校施設】&#10;有形固定資産減価償却率最大値テキスト"/>
        <xdr:cNvSpPr txBox="1"/>
      </xdr:nvSpPr>
      <xdr:spPr>
        <a:xfrm>
          <a:off x="16357600" y="9598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50292</xdr:rowOff>
    </xdr:from>
    <xdr:to>
      <xdr:col>86</xdr:col>
      <xdr:colOff>25400</xdr:colOff>
      <xdr:row>57</xdr:row>
      <xdr:rowOff>50292</xdr:rowOff>
    </xdr:to>
    <xdr:cxnSp macro="">
      <xdr:nvCxnSpPr>
        <xdr:cNvPr id="470" name="直線コネクタ 469"/>
        <xdr:cNvCxnSpPr/>
      </xdr:nvCxnSpPr>
      <xdr:spPr>
        <a:xfrm>
          <a:off x="16230600" y="9822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46499</xdr:rowOff>
    </xdr:from>
    <xdr:ext cx="405111" cy="259045"/>
    <xdr:sp macro="" textlink="">
      <xdr:nvSpPr>
        <xdr:cNvPr id="471" name="【学校施設】&#10;有形固定資産減価償却率平均値テキスト"/>
        <xdr:cNvSpPr txBox="1"/>
      </xdr:nvSpPr>
      <xdr:spPr>
        <a:xfrm>
          <a:off x="16357600" y="103334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68072</xdr:rowOff>
    </xdr:from>
    <xdr:to>
      <xdr:col>85</xdr:col>
      <xdr:colOff>177800</xdr:colOff>
      <xdr:row>60</xdr:row>
      <xdr:rowOff>169672</xdr:rowOff>
    </xdr:to>
    <xdr:sp macro="" textlink="">
      <xdr:nvSpPr>
        <xdr:cNvPr id="472" name="フローチャート: 判断 471"/>
        <xdr:cNvSpPr/>
      </xdr:nvSpPr>
      <xdr:spPr>
        <a:xfrm>
          <a:off x="16268700" y="103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84074</xdr:rowOff>
    </xdr:from>
    <xdr:to>
      <xdr:col>81</xdr:col>
      <xdr:colOff>101600</xdr:colOff>
      <xdr:row>61</xdr:row>
      <xdr:rowOff>14224</xdr:rowOff>
    </xdr:to>
    <xdr:sp macro="" textlink="">
      <xdr:nvSpPr>
        <xdr:cNvPr id="473" name="フローチャート: 判断 472"/>
        <xdr:cNvSpPr/>
      </xdr:nvSpPr>
      <xdr:spPr>
        <a:xfrm>
          <a:off x="15430500" y="103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95504</xdr:rowOff>
    </xdr:from>
    <xdr:to>
      <xdr:col>76</xdr:col>
      <xdr:colOff>165100</xdr:colOff>
      <xdr:row>61</xdr:row>
      <xdr:rowOff>25654</xdr:rowOff>
    </xdr:to>
    <xdr:sp macro="" textlink="">
      <xdr:nvSpPr>
        <xdr:cNvPr id="474" name="フローチャート: 判断 473"/>
        <xdr:cNvSpPr/>
      </xdr:nvSpPr>
      <xdr:spPr>
        <a:xfrm>
          <a:off x="14541500" y="1038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118364</xdr:rowOff>
    </xdr:from>
    <xdr:to>
      <xdr:col>72</xdr:col>
      <xdr:colOff>38100</xdr:colOff>
      <xdr:row>61</xdr:row>
      <xdr:rowOff>48514</xdr:rowOff>
    </xdr:to>
    <xdr:sp macro="" textlink="">
      <xdr:nvSpPr>
        <xdr:cNvPr id="475" name="フローチャート: 判断 474"/>
        <xdr:cNvSpPr/>
      </xdr:nvSpPr>
      <xdr:spPr>
        <a:xfrm>
          <a:off x="13652500" y="1040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6" name="テキスト ボックス 47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7" name="テキスト ボックス 47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8" name="テキスト ボックス 47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9" name="テキスト ボックス 47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0" name="テキスト ボックス 47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141224</xdr:rowOff>
    </xdr:from>
    <xdr:to>
      <xdr:col>85</xdr:col>
      <xdr:colOff>177800</xdr:colOff>
      <xdr:row>59</xdr:row>
      <xdr:rowOff>71374</xdr:rowOff>
    </xdr:to>
    <xdr:sp macro="" textlink="">
      <xdr:nvSpPr>
        <xdr:cNvPr id="481" name="楕円 480"/>
        <xdr:cNvSpPr/>
      </xdr:nvSpPr>
      <xdr:spPr>
        <a:xfrm>
          <a:off x="16268700" y="1008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164101</xdr:rowOff>
    </xdr:from>
    <xdr:ext cx="405111" cy="259045"/>
    <xdr:sp macro="" textlink="">
      <xdr:nvSpPr>
        <xdr:cNvPr id="482" name="【学校施設】&#10;有形固定資産減価償却率該当値テキスト"/>
        <xdr:cNvSpPr txBox="1"/>
      </xdr:nvSpPr>
      <xdr:spPr>
        <a:xfrm>
          <a:off x="16357600" y="993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6350</xdr:rowOff>
    </xdr:from>
    <xdr:to>
      <xdr:col>81</xdr:col>
      <xdr:colOff>101600</xdr:colOff>
      <xdr:row>59</xdr:row>
      <xdr:rowOff>107950</xdr:rowOff>
    </xdr:to>
    <xdr:sp macro="" textlink="">
      <xdr:nvSpPr>
        <xdr:cNvPr id="483" name="楕円 482"/>
        <xdr:cNvSpPr/>
      </xdr:nvSpPr>
      <xdr:spPr>
        <a:xfrm>
          <a:off x="15430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20574</xdr:rowOff>
    </xdr:from>
    <xdr:to>
      <xdr:col>85</xdr:col>
      <xdr:colOff>127000</xdr:colOff>
      <xdr:row>59</xdr:row>
      <xdr:rowOff>57150</xdr:rowOff>
    </xdr:to>
    <xdr:cxnSp macro="">
      <xdr:nvCxnSpPr>
        <xdr:cNvPr id="484" name="直線コネクタ 483"/>
        <xdr:cNvCxnSpPr/>
      </xdr:nvCxnSpPr>
      <xdr:spPr>
        <a:xfrm flipV="1">
          <a:off x="15481300" y="1013612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45212</xdr:rowOff>
    </xdr:from>
    <xdr:to>
      <xdr:col>76</xdr:col>
      <xdr:colOff>165100</xdr:colOff>
      <xdr:row>59</xdr:row>
      <xdr:rowOff>146812</xdr:rowOff>
    </xdr:to>
    <xdr:sp macro="" textlink="">
      <xdr:nvSpPr>
        <xdr:cNvPr id="485" name="楕円 484"/>
        <xdr:cNvSpPr/>
      </xdr:nvSpPr>
      <xdr:spPr>
        <a:xfrm>
          <a:off x="14541500" y="1016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57150</xdr:rowOff>
    </xdr:from>
    <xdr:to>
      <xdr:col>81</xdr:col>
      <xdr:colOff>50800</xdr:colOff>
      <xdr:row>59</xdr:row>
      <xdr:rowOff>96012</xdr:rowOff>
    </xdr:to>
    <xdr:cxnSp macro="">
      <xdr:nvCxnSpPr>
        <xdr:cNvPr id="486" name="直線コネクタ 485"/>
        <xdr:cNvCxnSpPr/>
      </xdr:nvCxnSpPr>
      <xdr:spPr>
        <a:xfrm flipV="1">
          <a:off x="14592300" y="1017270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5351</xdr:rowOff>
    </xdr:from>
    <xdr:ext cx="405111" cy="259045"/>
    <xdr:sp macro="" textlink="">
      <xdr:nvSpPr>
        <xdr:cNvPr id="487" name="n_1aveValue【学校施設】&#10;有形固定資産減価償却率"/>
        <xdr:cNvSpPr txBox="1"/>
      </xdr:nvSpPr>
      <xdr:spPr>
        <a:xfrm>
          <a:off x="15266044" y="1046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16781</xdr:rowOff>
    </xdr:from>
    <xdr:ext cx="405111" cy="259045"/>
    <xdr:sp macro="" textlink="">
      <xdr:nvSpPr>
        <xdr:cNvPr id="488" name="n_2aveValue【学校施設】&#10;有形固定資産減価償却率"/>
        <xdr:cNvSpPr txBox="1"/>
      </xdr:nvSpPr>
      <xdr:spPr>
        <a:xfrm>
          <a:off x="14389744" y="1047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65041</xdr:rowOff>
    </xdr:from>
    <xdr:ext cx="405111" cy="259045"/>
    <xdr:sp macro="" textlink="">
      <xdr:nvSpPr>
        <xdr:cNvPr id="489" name="n_3aveValue【学校施設】&#10;有形固定資産減価償却率"/>
        <xdr:cNvSpPr txBox="1"/>
      </xdr:nvSpPr>
      <xdr:spPr>
        <a:xfrm>
          <a:off x="13500744" y="10180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124477</xdr:rowOff>
    </xdr:from>
    <xdr:ext cx="405111" cy="259045"/>
    <xdr:sp macro="" textlink="">
      <xdr:nvSpPr>
        <xdr:cNvPr id="490" name="n_1mainValue【学校施設】&#10;有形固定資産減価償却率"/>
        <xdr:cNvSpPr txBox="1"/>
      </xdr:nvSpPr>
      <xdr:spPr>
        <a:xfrm>
          <a:off x="152660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163339</xdr:rowOff>
    </xdr:from>
    <xdr:ext cx="405111" cy="259045"/>
    <xdr:sp macro="" textlink="">
      <xdr:nvSpPr>
        <xdr:cNvPr id="491" name="n_2mainValue【学校施設】&#10;有形固定資産減価償却率"/>
        <xdr:cNvSpPr txBox="1"/>
      </xdr:nvSpPr>
      <xdr:spPr>
        <a:xfrm>
          <a:off x="14389744" y="9935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2" name="正方形/長方形 49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3" name="正方形/長方形 49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4" name="正方形/長方形 49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5" name="正方形/長方形 49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6" name="正方形/長方形 49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7" name="正方形/長方形 49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8" name="正方形/長方形 49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9" name="正方形/長方形 49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0" name="テキスト ボックス 49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1" name="直線コネクタ 50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2" name="テキスト ボックス 50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03" name="直線コネクタ 50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04" name="テキスト ボックス 50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5" name="直線コネクタ 50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6" name="テキスト ボックス 50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7" name="直線コネクタ 50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08" name="テキスト ボックス 50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9" name="直線コネクタ 50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10" name="テキスト ボックス 50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1" name="直線コネクタ 51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2" name="テキスト ボックス 51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109728</xdr:rowOff>
    </xdr:from>
    <xdr:to>
      <xdr:col>116</xdr:col>
      <xdr:colOff>62864</xdr:colOff>
      <xdr:row>64</xdr:row>
      <xdr:rowOff>57150</xdr:rowOff>
    </xdr:to>
    <xdr:cxnSp macro="">
      <xdr:nvCxnSpPr>
        <xdr:cNvPr id="514" name="直線コネクタ 513"/>
        <xdr:cNvCxnSpPr/>
      </xdr:nvCxnSpPr>
      <xdr:spPr>
        <a:xfrm flipV="1">
          <a:off x="22160864" y="9539478"/>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60977</xdr:rowOff>
    </xdr:from>
    <xdr:ext cx="469744" cy="259045"/>
    <xdr:sp macro="" textlink="">
      <xdr:nvSpPr>
        <xdr:cNvPr id="515" name="【学校施設】&#10;一人当たり面積最小値テキスト"/>
        <xdr:cNvSpPr txBox="1"/>
      </xdr:nvSpPr>
      <xdr:spPr>
        <a:xfrm>
          <a:off x="22199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57150</xdr:rowOff>
    </xdr:from>
    <xdr:to>
      <xdr:col>116</xdr:col>
      <xdr:colOff>152400</xdr:colOff>
      <xdr:row>64</xdr:row>
      <xdr:rowOff>57150</xdr:rowOff>
    </xdr:to>
    <xdr:cxnSp macro="">
      <xdr:nvCxnSpPr>
        <xdr:cNvPr id="516" name="直線コネクタ 515"/>
        <xdr:cNvCxnSpPr/>
      </xdr:nvCxnSpPr>
      <xdr:spPr>
        <a:xfrm>
          <a:off x="22072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56405</xdr:rowOff>
    </xdr:from>
    <xdr:ext cx="469744" cy="259045"/>
    <xdr:sp macro="" textlink="">
      <xdr:nvSpPr>
        <xdr:cNvPr id="517" name="【学校施設】&#10;一人当たり面積最大値テキスト"/>
        <xdr:cNvSpPr txBox="1"/>
      </xdr:nvSpPr>
      <xdr:spPr>
        <a:xfrm>
          <a:off x="22199600" y="9314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109728</xdr:rowOff>
    </xdr:from>
    <xdr:to>
      <xdr:col>116</xdr:col>
      <xdr:colOff>152400</xdr:colOff>
      <xdr:row>55</xdr:row>
      <xdr:rowOff>109728</xdr:rowOff>
    </xdr:to>
    <xdr:cxnSp macro="">
      <xdr:nvCxnSpPr>
        <xdr:cNvPr id="518" name="直線コネクタ 517"/>
        <xdr:cNvCxnSpPr/>
      </xdr:nvCxnSpPr>
      <xdr:spPr>
        <a:xfrm>
          <a:off x="22072600" y="9539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126611</xdr:rowOff>
    </xdr:from>
    <xdr:ext cx="469744" cy="259045"/>
    <xdr:sp macro="" textlink="">
      <xdr:nvSpPr>
        <xdr:cNvPr id="519" name="【学校施設】&#10;一人当たり面積平均値テキスト"/>
        <xdr:cNvSpPr txBox="1"/>
      </xdr:nvSpPr>
      <xdr:spPr>
        <a:xfrm>
          <a:off x="22199600" y="10585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103734</xdr:rowOff>
    </xdr:from>
    <xdr:to>
      <xdr:col>116</xdr:col>
      <xdr:colOff>114300</xdr:colOff>
      <xdr:row>63</xdr:row>
      <xdr:rowOff>33884</xdr:rowOff>
    </xdr:to>
    <xdr:sp macro="" textlink="">
      <xdr:nvSpPr>
        <xdr:cNvPr id="520" name="フローチャート: 判断 519"/>
        <xdr:cNvSpPr/>
      </xdr:nvSpPr>
      <xdr:spPr>
        <a:xfrm>
          <a:off x="22110700" y="1073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77674</xdr:rowOff>
    </xdr:from>
    <xdr:to>
      <xdr:col>112</xdr:col>
      <xdr:colOff>38100</xdr:colOff>
      <xdr:row>63</xdr:row>
      <xdr:rowOff>7824</xdr:rowOff>
    </xdr:to>
    <xdr:sp macro="" textlink="">
      <xdr:nvSpPr>
        <xdr:cNvPr id="521" name="フローチャート: 判断 520"/>
        <xdr:cNvSpPr/>
      </xdr:nvSpPr>
      <xdr:spPr>
        <a:xfrm>
          <a:off x="21272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84531</xdr:rowOff>
    </xdr:from>
    <xdr:to>
      <xdr:col>107</xdr:col>
      <xdr:colOff>101600</xdr:colOff>
      <xdr:row>63</xdr:row>
      <xdr:rowOff>14681</xdr:rowOff>
    </xdr:to>
    <xdr:sp macro="" textlink="">
      <xdr:nvSpPr>
        <xdr:cNvPr id="522" name="フローチャート: 判断 521"/>
        <xdr:cNvSpPr/>
      </xdr:nvSpPr>
      <xdr:spPr>
        <a:xfrm>
          <a:off x="20383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21437</xdr:rowOff>
    </xdr:from>
    <xdr:to>
      <xdr:col>102</xdr:col>
      <xdr:colOff>165100</xdr:colOff>
      <xdr:row>62</xdr:row>
      <xdr:rowOff>123037</xdr:rowOff>
    </xdr:to>
    <xdr:sp macro="" textlink="">
      <xdr:nvSpPr>
        <xdr:cNvPr id="523" name="フローチャート: 判断 522"/>
        <xdr:cNvSpPr/>
      </xdr:nvSpPr>
      <xdr:spPr>
        <a:xfrm>
          <a:off x="1949450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4" name="テキスト ボックス 52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5" name="テキスト ボックス 52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6" name="テキスト ボックス 52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7" name="テキスト ボックス 52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8" name="テキスト ボックス 52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154483</xdr:rowOff>
    </xdr:from>
    <xdr:to>
      <xdr:col>116</xdr:col>
      <xdr:colOff>114300</xdr:colOff>
      <xdr:row>63</xdr:row>
      <xdr:rowOff>84633</xdr:rowOff>
    </xdr:to>
    <xdr:sp macro="" textlink="">
      <xdr:nvSpPr>
        <xdr:cNvPr id="529" name="楕円 528"/>
        <xdr:cNvSpPr/>
      </xdr:nvSpPr>
      <xdr:spPr>
        <a:xfrm>
          <a:off x="22110700" y="1078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132910</xdr:rowOff>
    </xdr:from>
    <xdr:ext cx="469744" cy="259045"/>
    <xdr:sp macro="" textlink="">
      <xdr:nvSpPr>
        <xdr:cNvPr id="530" name="【学校施設】&#10;一人当たり面積該当値テキスト"/>
        <xdr:cNvSpPr txBox="1"/>
      </xdr:nvSpPr>
      <xdr:spPr>
        <a:xfrm>
          <a:off x="22199600" y="10762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153568</xdr:rowOff>
    </xdr:from>
    <xdr:to>
      <xdr:col>112</xdr:col>
      <xdr:colOff>38100</xdr:colOff>
      <xdr:row>63</xdr:row>
      <xdr:rowOff>83718</xdr:rowOff>
    </xdr:to>
    <xdr:sp macro="" textlink="">
      <xdr:nvSpPr>
        <xdr:cNvPr id="531" name="楕円 530"/>
        <xdr:cNvSpPr/>
      </xdr:nvSpPr>
      <xdr:spPr>
        <a:xfrm>
          <a:off x="21272500" y="1078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32918</xdr:rowOff>
    </xdr:from>
    <xdr:to>
      <xdr:col>116</xdr:col>
      <xdr:colOff>63500</xdr:colOff>
      <xdr:row>63</xdr:row>
      <xdr:rowOff>33833</xdr:rowOff>
    </xdr:to>
    <xdr:cxnSp macro="">
      <xdr:nvCxnSpPr>
        <xdr:cNvPr id="532" name="直線コネクタ 531"/>
        <xdr:cNvCxnSpPr/>
      </xdr:nvCxnSpPr>
      <xdr:spPr>
        <a:xfrm>
          <a:off x="21323300" y="10834268"/>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152654</xdr:rowOff>
    </xdr:from>
    <xdr:to>
      <xdr:col>107</xdr:col>
      <xdr:colOff>101600</xdr:colOff>
      <xdr:row>63</xdr:row>
      <xdr:rowOff>82804</xdr:rowOff>
    </xdr:to>
    <xdr:sp macro="" textlink="">
      <xdr:nvSpPr>
        <xdr:cNvPr id="533" name="楕円 532"/>
        <xdr:cNvSpPr/>
      </xdr:nvSpPr>
      <xdr:spPr>
        <a:xfrm>
          <a:off x="20383500" y="1078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32004</xdr:rowOff>
    </xdr:from>
    <xdr:to>
      <xdr:col>111</xdr:col>
      <xdr:colOff>177800</xdr:colOff>
      <xdr:row>63</xdr:row>
      <xdr:rowOff>32918</xdr:rowOff>
    </xdr:to>
    <xdr:cxnSp macro="">
      <xdr:nvCxnSpPr>
        <xdr:cNvPr id="534" name="直線コネクタ 533"/>
        <xdr:cNvCxnSpPr/>
      </xdr:nvCxnSpPr>
      <xdr:spPr>
        <a:xfrm>
          <a:off x="20434300" y="10833354"/>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24351</xdr:rowOff>
    </xdr:from>
    <xdr:ext cx="469744" cy="259045"/>
    <xdr:sp macro="" textlink="">
      <xdr:nvSpPr>
        <xdr:cNvPr id="535" name="n_1aveValue【学校施設】&#10;一人当たり面積"/>
        <xdr:cNvSpPr txBox="1"/>
      </xdr:nvSpPr>
      <xdr:spPr>
        <a:xfrm>
          <a:off x="210757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31208</xdr:rowOff>
    </xdr:from>
    <xdr:ext cx="469744" cy="259045"/>
    <xdr:sp macro="" textlink="">
      <xdr:nvSpPr>
        <xdr:cNvPr id="536" name="n_2aveValue【学校施設】&#10;一人当たり面積"/>
        <xdr:cNvSpPr txBox="1"/>
      </xdr:nvSpPr>
      <xdr:spPr>
        <a:xfrm>
          <a:off x="20199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139564</xdr:rowOff>
    </xdr:from>
    <xdr:ext cx="469744" cy="259045"/>
    <xdr:sp macro="" textlink="">
      <xdr:nvSpPr>
        <xdr:cNvPr id="537" name="n_3aveValue【学校施設】&#10;一人当たり面積"/>
        <xdr:cNvSpPr txBox="1"/>
      </xdr:nvSpPr>
      <xdr:spPr>
        <a:xfrm>
          <a:off x="19310427" y="10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74845</xdr:rowOff>
    </xdr:from>
    <xdr:ext cx="469744" cy="259045"/>
    <xdr:sp macro="" textlink="">
      <xdr:nvSpPr>
        <xdr:cNvPr id="538" name="n_1mainValue【学校施設】&#10;一人当たり面積"/>
        <xdr:cNvSpPr txBox="1"/>
      </xdr:nvSpPr>
      <xdr:spPr>
        <a:xfrm>
          <a:off x="21075727" y="10876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73931</xdr:rowOff>
    </xdr:from>
    <xdr:ext cx="469744" cy="259045"/>
    <xdr:sp macro="" textlink="">
      <xdr:nvSpPr>
        <xdr:cNvPr id="539" name="n_2mainValue【学校施設】&#10;一人当たり面積"/>
        <xdr:cNvSpPr txBox="1"/>
      </xdr:nvSpPr>
      <xdr:spPr>
        <a:xfrm>
          <a:off x="20199427" y="1087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0" name="正方形/長方形 53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1" name="正方形/長方形 54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2" name="正方形/長方形 54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3" name="正方形/長方形 54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4" name="正方形/長方形 54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5" name="正方形/長方形 54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6" name="正方形/長方形 54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7" name="正方形/長方形 54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48" name="正方形/長方形 54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9" name="正方形/長方形 54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0" name="正方形/長方形 54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1" name="正方形/長方形 55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2" name="正方形/長方形 55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3" name="正方形/長方形 55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4" name="正方形/長方形 55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5" name="正方形/長方形 55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56" name="正方形/長方形 55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7" name="正方形/長方形 55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8" name="正方形/長方形 55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9" name="正方形/長方形 55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0" name="正方形/長方形 55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1" name="正方形/長方形 56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2" name="正方形/長方形 56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3" name="正方形/長方形 56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4" name="テキスト ボックス 56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5" name="直線コネクタ 56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66" name="直線コネクタ 56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67" name="テキスト ボックス 56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68" name="直線コネクタ 56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69" name="テキスト ボックス 56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70" name="直線コネクタ 56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71" name="テキスト ボックス 57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72" name="直線コネクタ 57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73" name="テキスト ボックス 57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74" name="直線コネクタ 57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75" name="テキスト ボックス 57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76" name="直線コネクタ 57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77" name="テキスト ボックス 57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8" name="直線コネクタ 57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79" name="テキスト ボックス 57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22316</xdr:rowOff>
    </xdr:to>
    <xdr:cxnSp macro="">
      <xdr:nvCxnSpPr>
        <xdr:cNvPr id="581" name="直線コネクタ 580"/>
        <xdr:cNvCxnSpPr/>
      </xdr:nvCxnSpPr>
      <xdr:spPr>
        <a:xfrm flipV="1">
          <a:off x="16318864" y="17090571"/>
          <a:ext cx="0" cy="144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26143</xdr:rowOff>
    </xdr:from>
    <xdr:ext cx="405111" cy="259045"/>
    <xdr:sp macro="" textlink="">
      <xdr:nvSpPr>
        <xdr:cNvPr id="582" name="【公民館】&#10;有形固定資産減価償却率最小値テキスト"/>
        <xdr:cNvSpPr txBox="1"/>
      </xdr:nvSpPr>
      <xdr:spPr>
        <a:xfrm>
          <a:off x="16357600" y="1854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22316</xdr:rowOff>
    </xdr:from>
    <xdr:to>
      <xdr:col>86</xdr:col>
      <xdr:colOff>25400</xdr:colOff>
      <xdr:row>108</xdr:row>
      <xdr:rowOff>22316</xdr:rowOff>
    </xdr:to>
    <xdr:cxnSp macro="">
      <xdr:nvCxnSpPr>
        <xdr:cNvPr id="583" name="直線コネクタ 582"/>
        <xdr:cNvCxnSpPr/>
      </xdr:nvCxnSpPr>
      <xdr:spPr>
        <a:xfrm>
          <a:off x="16230600" y="1853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84"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85" name="直線コネクタ 584"/>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23421</xdr:rowOff>
    </xdr:from>
    <xdr:ext cx="405111" cy="259045"/>
    <xdr:sp macro="" textlink="">
      <xdr:nvSpPr>
        <xdr:cNvPr id="586" name="【公民館】&#10;有形固定資産減価償却率平均値テキスト"/>
        <xdr:cNvSpPr txBox="1"/>
      </xdr:nvSpPr>
      <xdr:spPr>
        <a:xfrm>
          <a:off x="16357600" y="17682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44994</xdr:rowOff>
    </xdr:from>
    <xdr:to>
      <xdr:col>85</xdr:col>
      <xdr:colOff>177800</xdr:colOff>
      <xdr:row>103</xdr:row>
      <xdr:rowOff>146594</xdr:rowOff>
    </xdr:to>
    <xdr:sp macro="" textlink="">
      <xdr:nvSpPr>
        <xdr:cNvPr id="587" name="フローチャート: 判断 586"/>
        <xdr:cNvSpPr/>
      </xdr:nvSpPr>
      <xdr:spPr>
        <a:xfrm>
          <a:off x="162687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588" name="フローチャート: 判断 587"/>
        <xdr:cNvSpPr/>
      </xdr:nvSpPr>
      <xdr:spPr>
        <a:xfrm>
          <a:off x="15430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44994</xdr:rowOff>
    </xdr:from>
    <xdr:to>
      <xdr:col>76</xdr:col>
      <xdr:colOff>165100</xdr:colOff>
      <xdr:row>103</xdr:row>
      <xdr:rowOff>146594</xdr:rowOff>
    </xdr:to>
    <xdr:sp macro="" textlink="">
      <xdr:nvSpPr>
        <xdr:cNvPr id="589" name="フローチャート: 判断 588"/>
        <xdr:cNvSpPr/>
      </xdr:nvSpPr>
      <xdr:spPr>
        <a:xfrm>
          <a:off x="145415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40095</xdr:rowOff>
    </xdr:from>
    <xdr:to>
      <xdr:col>72</xdr:col>
      <xdr:colOff>38100</xdr:colOff>
      <xdr:row>103</xdr:row>
      <xdr:rowOff>141695</xdr:rowOff>
    </xdr:to>
    <xdr:sp macro="" textlink="">
      <xdr:nvSpPr>
        <xdr:cNvPr id="590" name="フローチャート: 判断 589"/>
        <xdr:cNvSpPr/>
      </xdr:nvSpPr>
      <xdr:spPr>
        <a:xfrm>
          <a:off x="13652500" y="1769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91" name="テキスト ボックス 59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2" name="テキスト ボックス 59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3" name="テキスト ボックス 59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4" name="テキスト ボックス 59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5" name="テキスト ボックス 59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110308</xdr:rowOff>
    </xdr:from>
    <xdr:to>
      <xdr:col>85</xdr:col>
      <xdr:colOff>177800</xdr:colOff>
      <xdr:row>102</xdr:row>
      <xdr:rowOff>40458</xdr:rowOff>
    </xdr:to>
    <xdr:sp macro="" textlink="">
      <xdr:nvSpPr>
        <xdr:cNvPr id="596" name="楕円 595"/>
        <xdr:cNvSpPr/>
      </xdr:nvSpPr>
      <xdr:spPr>
        <a:xfrm>
          <a:off x="16268700" y="1742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133185</xdr:rowOff>
    </xdr:from>
    <xdr:ext cx="405111" cy="259045"/>
    <xdr:sp macro="" textlink="">
      <xdr:nvSpPr>
        <xdr:cNvPr id="597" name="【公民館】&#10;有形固定資産減価償却率該当値テキスト"/>
        <xdr:cNvSpPr txBox="1"/>
      </xdr:nvSpPr>
      <xdr:spPr>
        <a:xfrm>
          <a:off x="16357600" y="17278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142966</xdr:rowOff>
    </xdr:from>
    <xdr:to>
      <xdr:col>81</xdr:col>
      <xdr:colOff>101600</xdr:colOff>
      <xdr:row>102</xdr:row>
      <xdr:rowOff>73116</xdr:rowOff>
    </xdr:to>
    <xdr:sp macro="" textlink="">
      <xdr:nvSpPr>
        <xdr:cNvPr id="598" name="楕円 597"/>
        <xdr:cNvSpPr/>
      </xdr:nvSpPr>
      <xdr:spPr>
        <a:xfrm>
          <a:off x="15430500" y="1745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161108</xdr:rowOff>
    </xdr:from>
    <xdr:to>
      <xdr:col>85</xdr:col>
      <xdr:colOff>127000</xdr:colOff>
      <xdr:row>102</xdr:row>
      <xdr:rowOff>22316</xdr:rowOff>
    </xdr:to>
    <xdr:cxnSp macro="">
      <xdr:nvCxnSpPr>
        <xdr:cNvPr id="599" name="直線コネクタ 598"/>
        <xdr:cNvCxnSpPr/>
      </xdr:nvCxnSpPr>
      <xdr:spPr>
        <a:xfrm flipV="1">
          <a:off x="15481300" y="1747755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139700</xdr:rowOff>
    </xdr:from>
    <xdr:to>
      <xdr:col>76</xdr:col>
      <xdr:colOff>165100</xdr:colOff>
      <xdr:row>102</xdr:row>
      <xdr:rowOff>69850</xdr:rowOff>
    </xdr:to>
    <xdr:sp macro="" textlink="">
      <xdr:nvSpPr>
        <xdr:cNvPr id="600" name="楕円 599"/>
        <xdr:cNvSpPr/>
      </xdr:nvSpPr>
      <xdr:spPr>
        <a:xfrm>
          <a:off x="14541500" y="1745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19050</xdr:rowOff>
    </xdr:from>
    <xdr:to>
      <xdr:col>81</xdr:col>
      <xdr:colOff>50800</xdr:colOff>
      <xdr:row>102</xdr:row>
      <xdr:rowOff>22316</xdr:rowOff>
    </xdr:to>
    <xdr:cxnSp macro="">
      <xdr:nvCxnSpPr>
        <xdr:cNvPr id="601" name="直線コネクタ 600"/>
        <xdr:cNvCxnSpPr/>
      </xdr:nvCxnSpPr>
      <xdr:spPr>
        <a:xfrm>
          <a:off x="14592300" y="1750695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145885</xdr:rowOff>
    </xdr:from>
    <xdr:ext cx="405111" cy="259045"/>
    <xdr:sp macro="" textlink="">
      <xdr:nvSpPr>
        <xdr:cNvPr id="602" name="n_1aveValue【公民館】&#10;有形固定資産減価償却率"/>
        <xdr:cNvSpPr txBox="1"/>
      </xdr:nvSpPr>
      <xdr:spPr>
        <a:xfrm>
          <a:off x="15266044"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137721</xdr:rowOff>
    </xdr:from>
    <xdr:ext cx="405111" cy="259045"/>
    <xdr:sp macro="" textlink="">
      <xdr:nvSpPr>
        <xdr:cNvPr id="603" name="n_2aveValue【公民館】&#10;有形固定資産減価償却率"/>
        <xdr:cNvSpPr txBox="1"/>
      </xdr:nvSpPr>
      <xdr:spPr>
        <a:xfrm>
          <a:off x="14389744" y="1779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158222</xdr:rowOff>
    </xdr:from>
    <xdr:ext cx="405111" cy="259045"/>
    <xdr:sp macro="" textlink="">
      <xdr:nvSpPr>
        <xdr:cNvPr id="604" name="n_3aveValue【公民館】&#10;有形固定資産減価償却率"/>
        <xdr:cNvSpPr txBox="1"/>
      </xdr:nvSpPr>
      <xdr:spPr>
        <a:xfrm>
          <a:off x="13500744" y="174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89643</xdr:rowOff>
    </xdr:from>
    <xdr:ext cx="405111" cy="259045"/>
    <xdr:sp macro="" textlink="">
      <xdr:nvSpPr>
        <xdr:cNvPr id="605" name="n_1mainValue【公民館】&#10;有形固定資産減価償却率"/>
        <xdr:cNvSpPr txBox="1"/>
      </xdr:nvSpPr>
      <xdr:spPr>
        <a:xfrm>
          <a:off x="15266044" y="17234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86377</xdr:rowOff>
    </xdr:from>
    <xdr:ext cx="405111" cy="259045"/>
    <xdr:sp macro="" textlink="">
      <xdr:nvSpPr>
        <xdr:cNvPr id="606" name="n_2mainValue【公民館】&#10;有形固定資産減価償却率"/>
        <xdr:cNvSpPr txBox="1"/>
      </xdr:nvSpPr>
      <xdr:spPr>
        <a:xfrm>
          <a:off x="14389744" y="1723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7" name="正方形/長方形 60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8" name="正方形/長方形 60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9" name="正方形/長方形 60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0" name="正方形/長方形 60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1" name="正方形/長方形 61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2" name="正方形/長方形 61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3" name="正方形/長方形 61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4" name="正方形/長方形 61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5" name="テキスト ボックス 61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6" name="直線コネクタ 61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17" name="直線コネクタ 61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8" name="テキスト ボックス 61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9" name="直線コネクタ 61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20" name="テキスト ボックス 61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21" name="直線コネクタ 62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22" name="テキスト ボックス 62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23" name="直線コネクタ 62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24" name="テキスト ボックス 62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25" name="直線コネクタ 62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26" name="テキスト ボックス 62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7" name="直線コネクタ 62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8" name="テキスト ボックス 62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3811</xdr:rowOff>
    </xdr:from>
    <xdr:to>
      <xdr:col>116</xdr:col>
      <xdr:colOff>62864</xdr:colOff>
      <xdr:row>108</xdr:row>
      <xdr:rowOff>114300</xdr:rowOff>
    </xdr:to>
    <xdr:cxnSp macro="">
      <xdr:nvCxnSpPr>
        <xdr:cNvPr id="630" name="直線コネクタ 629"/>
        <xdr:cNvCxnSpPr/>
      </xdr:nvCxnSpPr>
      <xdr:spPr>
        <a:xfrm flipV="1">
          <a:off x="22160864" y="17148811"/>
          <a:ext cx="0" cy="148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631" name="【公民館】&#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632" name="直線コネクタ 631"/>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121938</xdr:rowOff>
    </xdr:from>
    <xdr:ext cx="469744" cy="259045"/>
    <xdr:sp macro="" textlink="">
      <xdr:nvSpPr>
        <xdr:cNvPr id="633" name="【公民館】&#10;一人当たり面積最大値テキスト"/>
        <xdr:cNvSpPr txBox="1"/>
      </xdr:nvSpPr>
      <xdr:spPr>
        <a:xfrm>
          <a:off x="22199600" y="1692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3811</xdr:rowOff>
    </xdr:from>
    <xdr:to>
      <xdr:col>116</xdr:col>
      <xdr:colOff>152400</xdr:colOff>
      <xdr:row>100</xdr:row>
      <xdr:rowOff>3811</xdr:rowOff>
    </xdr:to>
    <xdr:cxnSp macro="">
      <xdr:nvCxnSpPr>
        <xdr:cNvPr id="634" name="直線コネクタ 633"/>
        <xdr:cNvCxnSpPr/>
      </xdr:nvCxnSpPr>
      <xdr:spPr>
        <a:xfrm>
          <a:off x="22072600" y="1714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151147</xdr:rowOff>
    </xdr:from>
    <xdr:ext cx="469744" cy="259045"/>
    <xdr:sp macro="" textlink="">
      <xdr:nvSpPr>
        <xdr:cNvPr id="635" name="【公民館】&#10;一人当たり面積平均値テキスト"/>
        <xdr:cNvSpPr txBox="1"/>
      </xdr:nvSpPr>
      <xdr:spPr>
        <a:xfrm>
          <a:off x="22199600" y="18153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128270</xdr:rowOff>
    </xdr:from>
    <xdr:to>
      <xdr:col>116</xdr:col>
      <xdr:colOff>114300</xdr:colOff>
      <xdr:row>107</xdr:row>
      <xdr:rowOff>58420</xdr:rowOff>
    </xdr:to>
    <xdr:sp macro="" textlink="">
      <xdr:nvSpPr>
        <xdr:cNvPr id="636" name="フローチャート: 判断 635"/>
        <xdr:cNvSpPr/>
      </xdr:nvSpPr>
      <xdr:spPr>
        <a:xfrm>
          <a:off x="221107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135889</xdr:rowOff>
    </xdr:from>
    <xdr:to>
      <xdr:col>112</xdr:col>
      <xdr:colOff>38100</xdr:colOff>
      <xdr:row>107</xdr:row>
      <xdr:rowOff>66039</xdr:rowOff>
    </xdr:to>
    <xdr:sp macro="" textlink="">
      <xdr:nvSpPr>
        <xdr:cNvPr id="637" name="フローチャート: 判断 636"/>
        <xdr:cNvSpPr/>
      </xdr:nvSpPr>
      <xdr:spPr>
        <a:xfrm>
          <a:off x="21272500" y="18309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120650</xdr:rowOff>
    </xdr:from>
    <xdr:to>
      <xdr:col>107</xdr:col>
      <xdr:colOff>101600</xdr:colOff>
      <xdr:row>107</xdr:row>
      <xdr:rowOff>50800</xdr:rowOff>
    </xdr:to>
    <xdr:sp macro="" textlink="">
      <xdr:nvSpPr>
        <xdr:cNvPr id="638" name="フローチャート: 判断 637"/>
        <xdr:cNvSpPr/>
      </xdr:nvSpPr>
      <xdr:spPr>
        <a:xfrm>
          <a:off x="20383500" y="1829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116839</xdr:rowOff>
    </xdr:from>
    <xdr:to>
      <xdr:col>102</xdr:col>
      <xdr:colOff>165100</xdr:colOff>
      <xdr:row>107</xdr:row>
      <xdr:rowOff>46989</xdr:rowOff>
    </xdr:to>
    <xdr:sp macro="" textlink="">
      <xdr:nvSpPr>
        <xdr:cNvPr id="639" name="フローチャート: 判断 638"/>
        <xdr:cNvSpPr/>
      </xdr:nvSpPr>
      <xdr:spPr>
        <a:xfrm>
          <a:off x="19494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0" name="テキスト ボックス 63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1" name="テキスト ボックス 64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2" name="テキスト ボックス 64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3" name="テキスト ボックス 64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4" name="テキスト ボックス 64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147320</xdr:rowOff>
    </xdr:from>
    <xdr:to>
      <xdr:col>116</xdr:col>
      <xdr:colOff>114300</xdr:colOff>
      <xdr:row>108</xdr:row>
      <xdr:rowOff>77470</xdr:rowOff>
    </xdr:to>
    <xdr:sp macro="" textlink="">
      <xdr:nvSpPr>
        <xdr:cNvPr id="645" name="楕円 644"/>
        <xdr:cNvSpPr/>
      </xdr:nvSpPr>
      <xdr:spPr>
        <a:xfrm>
          <a:off x="22110700" y="1849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62247</xdr:rowOff>
    </xdr:from>
    <xdr:ext cx="469744" cy="259045"/>
    <xdr:sp macro="" textlink="">
      <xdr:nvSpPr>
        <xdr:cNvPr id="646" name="【公民館】&#10;一人当たり面積該当値テキスト"/>
        <xdr:cNvSpPr txBox="1"/>
      </xdr:nvSpPr>
      <xdr:spPr>
        <a:xfrm>
          <a:off x="22199600" y="1840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147320</xdr:rowOff>
    </xdr:from>
    <xdr:to>
      <xdr:col>112</xdr:col>
      <xdr:colOff>38100</xdr:colOff>
      <xdr:row>108</xdr:row>
      <xdr:rowOff>77470</xdr:rowOff>
    </xdr:to>
    <xdr:sp macro="" textlink="">
      <xdr:nvSpPr>
        <xdr:cNvPr id="647" name="楕円 646"/>
        <xdr:cNvSpPr/>
      </xdr:nvSpPr>
      <xdr:spPr>
        <a:xfrm>
          <a:off x="21272500" y="1849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26670</xdr:rowOff>
    </xdr:from>
    <xdr:to>
      <xdr:col>116</xdr:col>
      <xdr:colOff>63500</xdr:colOff>
      <xdr:row>108</xdr:row>
      <xdr:rowOff>26670</xdr:rowOff>
    </xdr:to>
    <xdr:cxnSp macro="">
      <xdr:nvCxnSpPr>
        <xdr:cNvPr id="648" name="直線コネクタ 647"/>
        <xdr:cNvCxnSpPr/>
      </xdr:nvCxnSpPr>
      <xdr:spPr>
        <a:xfrm>
          <a:off x="21323300" y="185432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109220</xdr:rowOff>
    </xdr:from>
    <xdr:to>
      <xdr:col>107</xdr:col>
      <xdr:colOff>101600</xdr:colOff>
      <xdr:row>108</xdr:row>
      <xdr:rowOff>39370</xdr:rowOff>
    </xdr:to>
    <xdr:sp macro="" textlink="">
      <xdr:nvSpPr>
        <xdr:cNvPr id="649" name="楕円 648"/>
        <xdr:cNvSpPr/>
      </xdr:nvSpPr>
      <xdr:spPr>
        <a:xfrm>
          <a:off x="20383500" y="1845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160020</xdr:rowOff>
    </xdr:from>
    <xdr:to>
      <xdr:col>111</xdr:col>
      <xdr:colOff>177800</xdr:colOff>
      <xdr:row>108</xdr:row>
      <xdr:rowOff>26670</xdr:rowOff>
    </xdr:to>
    <xdr:cxnSp macro="">
      <xdr:nvCxnSpPr>
        <xdr:cNvPr id="650" name="直線コネクタ 649"/>
        <xdr:cNvCxnSpPr/>
      </xdr:nvCxnSpPr>
      <xdr:spPr>
        <a:xfrm>
          <a:off x="20434300" y="185051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82566</xdr:rowOff>
    </xdr:from>
    <xdr:ext cx="469744" cy="259045"/>
    <xdr:sp macro="" textlink="">
      <xdr:nvSpPr>
        <xdr:cNvPr id="651" name="n_1aveValue【公民館】&#10;一人当たり面積"/>
        <xdr:cNvSpPr txBox="1"/>
      </xdr:nvSpPr>
      <xdr:spPr>
        <a:xfrm>
          <a:off x="21075727" y="1808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67327</xdr:rowOff>
    </xdr:from>
    <xdr:ext cx="469744" cy="259045"/>
    <xdr:sp macro="" textlink="">
      <xdr:nvSpPr>
        <xdr:cNvPr id="652" name="n_2aveValue【公民館】&#10;一人当たり面積"/>
        <xdr:cNvSpPr txBox="1"/>
      </xdr:nvSpPr>
      <xdr:spPr>
        <a:xfrm>
          <a:off x="20199427" y="1806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63516</xdr:rowOff>
    </xdr:from>
    <xdr:ext cx="469744" cy="259045"/>
    <xdr:sp macro="" textlink="">
      <xdr:nvSpPr>
        <xdr:cNvPr id="653" name="n_3aveValue【公民館】&#10;一人当たり面積"/>
        <xdr:cNvSpPr txBox="1"/>
      </xdr:nvSpPr>
      <xdr:spPr>
        <a:xfrm>
          <a:off x="19310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68597</xdr:rowOff>
    </xdr:from>
    <xdr:ext cx="469744" cy="259045"/>
    <xdr:sp macro="" textlink="">
      <xdr:nvSpPr>
        <xdr:cNvPr id="654" name="n_1mainValue【公民館】&#10;一人当たり面積"/>
        <xdr:cNvSpPr txBox="1"/>
      </xdr:nvSpPr>
      <xdr:spPr>
        <a:xfrm>
          <a:off x="21075727" y="1858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30497</xdr:rowOff>
    </xdr:from>
    <xdr:ext cx="469744" cy="259045"/>
    <xdr:sp macro="" textlink="">
      <xdr:nvSpPr>
        <xdr:cNvPr id="655" name="n_2mainValue【公民館】&#10;一人当たり面積"/>
        <xdr:cNvSpPr txBox="1"/>
      </xdr:nvSpPr>
      <xdr:spPr>
        <a:xfrm>
          <a:off x="20199427" y="1854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6" name="正方形/長方形 6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7" name="正方形/長方形 6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8" name="テキスト ボックス 6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類似団体と比較して特に有形固定資産減価償却率が高くなっている施設は、認定こども園・幼稚園・保育所、学校施設及び公民館である。市立保育所は５園中４園、市立幼稚園</a:t>
          </a:r>
          <a:r>
            <a:rPr kumimoji="1" lang="ja-JP" altLang="en-US" sz="1100">
              <a:solidFill>
                <a:schemeClr val="dk1"/>
              </a:solidFill>
              <a:effectLst/>
              <a:latin typeface="+mn-lt"/>
              <a:ea typeface="+mn-ea"/>
              <a:cs typeface="+mn-cs"/>
            </a:rPr>
            <a:t>及び認定こども園は</a:t>
          </a:r>
          <a:r>
            <a:rPr kumimoji="1" lang="ja-JP" altLang="ja-JP" sz="1100">
              <a:solidFill>
                <a:schemeClr val="dk1"/>
              </a:solidFill>
              <a:effectLst/>
              <a:latin typeface="+mn-lt"/>
              <a:ea typeface="+mn-ea"/>
              <a:cs typeface="+mn-cs"/>
            </a:rPr>
            <a:t>９園中８園</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小学校１０校</a:t>
          </a:r>
          <a:r>
            <a:rPr kumimoji="1" lang="ja-JP" altLang="en-US" sz="11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中学校４校のうち１２校が築３０年以上を経過しており、その中でも</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園と７校が築４０年以上経過している。公民館についても築</a:t>
          </a:r>
          <a:r>
            <a:rPr kumimoji="1" lang="ja-JP" altLang="en-US" sz="1100">
              <a:solidFill>
                <a:schemeClr val="dk1"/>
              </a:solidFill>
              <a:effectLst/>
              <a:latin typeface="+mn-lt"/>
              <a:ea typeface="+mn-ea"/>
              <a:cs typeface="+mn-cs"/>
            </a:rPr>
            <a:t>４０</a:t>
          </a:r>
          <a:r>
            <a:rPr kumimoji="1" lang="ja-JP" altLang="ja-JP" sz="1100">
              <a:solidFill>
                <a:schemeClr val="dk1"/>
              </a:solidFill>
              <a:effectLst/>
              <a:latin typeface="+mn-lt"/>
              <a:ea typeface="+mn-ea"/>
              <a:cs typeface="+mn-cs"/>
            </a:rPr>
            <a:t>年以上を経過している。</a:t>
          </a:r>
          <a:endParaRPr lang="ja-JP" altLang="ja-JP" sz="1400">
            <a:effectLst/>
          </a:endParaRPr>
        </a:p>
        <a:p>
          <a:r>
            <a:rPr kumimoji="1" lang="ja-JP" altLang="ja-JP" sz="1100">
              <a:solidFill>
                <a:schemeClr val="dk1"/>
              </a:solidFill>
              <a:effectLst/>
              <a:latin typeface="+mn-lt"/>
              <a:ea typeface="+mn-ea"/>
              <a:cs typeface="+mn-cs"/>
            </a:rPr>
            <a:t>今後老朽化が進行した施設の更新については、統合・整理及び民営化の検討とあわせて総合的に取り組む。</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奈良県香芝市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79,470
78,914
24.26
24,385,236
23,913,505
452,394
15,036,168
31,940,363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16.9
101.8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92528</xdr:rowOff>
    </xdr:to>
    <xdr:cxnSp macro="">
      <xdr:nvCxnSpPr>
        <xdr:cNvPr id="57" name="直線コネクタ 56"/>
        <xdr:cNvCxnSpPr/>
      </xdr:nvCxnSpPr>
      <xdr:spPr>
        <a:xfrm flipV="1">
          <a:off x="4634865" y="5859780"/>
          <a:ext cx="0" cy="143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0" name="【図書館】&#10;有形固定資産減価償却率最大値テキスト"/>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1" name="直線コネクタ 60"/>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150784</xdr:rowOff>
    </xdr:from>
    <xdr:ext cx="405111" cy="259045"/>
    <xdr:sp macro="" textlink="">
      <xdr:nvSpPr>
        <xdr:cNvPr id="62" name="【図書館】&#10;有形固定資産減価償却率平均値テキスト"/>
        <xdr:cNvSpPr txBox="1"/>
      </xdr:nvSpPr>
      <xdr:spPr>
        <a:xfrm>
          <a:off x="4673600" y="64944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xdr:rowOff>
    </xdr:from>
    <xdr:to>
      <xdr:col>24</xdr:col>
      <xdr:colOff>114300</xdr:colOff>
      <xdr:row>38</xdr:row>
      <xdr:rowOff>102507</xdr:rowOff>
    </xdr:to>
    <xdr:sp macro="" textlink="">
      <xdr:nvSpPr>
        <xdr:cNvPr id="63" name="フローチャート: 判断 62"/>
        <xdr:cNvSpPr/>
      </xdr:nvSpPr>
      <xdr:spPr>
        <a:xfrm>
          <a:off x="45847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15603</xdr:rowOff>
    </xdr:from>
    <xdr:to>
      <xdr:col>20</xdr:col>
      <xdr:colOff>38100</xdr:colOff>
      <xdr:row>38</xdr:row>
      <xdr:rowOff>117203</xdr:rowOff>
    </xdr:to>
    <xdr:sp macro="" textlink="">
      <xdr:nvSpPr>
        <xdr:cNvPr id="64" name="フローチャート: 判断 63"/>
        <xdr:cNvSpPr/>
      </xdr:nvSpPr>
      <xdr:spPr>
        <a:xfrm>
          <a:off x="3746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160927</xdr:rowOff>
    </xdr:from>
    <xdr:to>
      <xdr:col>15</xdr:col>
      <xdr:colOff>101600</xdr:colOff>
      <xdr:row>38</xdr:row>
      <xdr:rowOff>91077</xdr:rowOff>
    </xdr:to>
    <xdr:sp macro="" textlink="">
      <xdr:nvSpPr>
        <xdr:cNvPr id="65" name="フローチャート: 判断 64"/>
        <xdr:cNvSpPr/>
      </xdr:nvSpPr>
      <xdr:spPr>
        <a:xfrm>
          <a:off x="2857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157661</xdr:rowOff>
    </xdr:from>
    <xdr:to>
      <xdr:col>10</xdr:col>
      <xdr:colOff>165100</xdr:colOff>
      <xdr:row>38</xdr:row>
      <xdr:rowOff>87812</xdr:rowOff>
    </xdr:to>
    <xdr:sp macro="" textlink="">
      <xdr:nvSpPr>
        <xdr:cNvPr id="66" name="フローチャート: 判断 65"/>
        <xdr:cNvSpPr/>
      </xdr:nvSpPr>
      <xdr:spPr>
        <a:xfrm>
          <a:off x="1968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12337</xdr:rowOff>
    </xdr:from>
    <xdr:to>
      <xdr:col>24</xdr:col>
      <xdr:colOff>114300</xdr:colOff>
      <xdr:row>37</xdr:row>
      <xdr:rowOff>113937</xdr:rowOff>
    </xdr:to>
    <xdr:sp macro="" textlink="">
      <xdr:nvSpPr>
        <xdr:cNvPr id="72" name="楕円 71"/>
        <xdr:cNvSpPr/>
      </xdr:nvSpPr>
      <xdr:spPr>
        <a:xfrm>
          <a:off x="4584700" y="635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35214</xdr:rowOff>
    </xdr:from>
    <xdr:ext cx="405111" cy="259045"/>
    <xdr:sp macro="" textlink="">
      <xdr:nvSpPr>
        <xdr:cNvPr id="73" name="【図書館】&#10;有形固定資産減価償却率該当値テキスト"/>
        <xdr:cNvSpPr txBox="1"/>
      </xdr:nvSpPr>
      <xdr:spPr>
        <a:xfrm>
          <a:off x="4673600" y="6207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44994</xdr:rowOff>
    </xdr:from>
    <xdr:to>
      <xdr:col>20</xdr:col>
      <xdr:colOff>38100</xdr:colOff>
      <xdr:row>37</xdr:row>
      <xdr:rowOff>146594</xdr:rowOff>
    </xdr:to>
    <xdr:sp macro="" textlink="">
      <xdr:nvSpPr>
        <xdr:cNvPr id="74" name="楕円 73"/>
        <xdr:cNvSpPr/>
      </xdr:nvSpPr>
      <xdr:spPr>
        <a:xfrm>
          <a:off x="3746500" y="638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63137</xdr:rowOff>
    </xdr:from>
    <xdr:to>
      <xdr:col>24</xdr:col>
      <xdr:colOff>63500</xdr:colOff>
      <xdr:row>37</xdr:row>
      <xdr:rowOff>95794</xdr:rowOff>
    </xdr:to>
    <xdr:cxnSp macro="">
      <xdr:nvCxnSpPr>
        <xdr:cNvPr id="75" name="直線コネクタ 74"/>
        <xdr:cNvCxnSpPr/>
      </xdr:nvCxnSpPr>
      <xdr:spPr>
        <a:xfrm flipV="1">
          <a:off x="3797300" y="640678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77651</xdr:rowOff>
    </xdr:from>
    <xdr:to>
      <xdr:col>15</xdr:col>
      <xdr:colOff>101600</xdr:colOff>
      <xdr:row>38</xdr:row>
      <xdr:rowOff>7801</xdr:rowOff>
    </xdr:to>
    <xdr:sp macro="" textlink="">
      <xdr:nvSpPr>
        <xdr:cNvPr id="76" name="楕円 75"/>
        <xdr:cNvSpPr/>
      </xdr:nvSpPr>
      <xdr:spPr>
        <a:xfrm>
          <a:off x="2857500" y="642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95794</xdr:rowOff>
    </xdr:from>
    <xdr:to>
      <xdr:col>19</xdr:col>
      <xdr:colOff>177800</xdr:colOff>
      <xdr:row>37</xdr:row>
      <xdr:rowOff>128451</xdr:rowOff>
    </xdr:to>
    <xdr:cxnSp macro="">
      <xdr:nvCxnSpPr>
        <xdr:cNvPr id="77" name="直線コネクタ 76"/>
        <xdr:cNvCxnSpPr/>
      </xdr:nvCxnSpPr>
      <xdr:spPr>
        <a:xfrm flipV="1">
          <a:off x="2908300" y="643944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108330</xdr:rowOff>
    </xdr:from>
    <xdr:ext cx="405111" cy="259045"/>
    <xdr:sp macro="" textlink="">
      <xdr:nvSpPr>
        <xdr:cNvPr id="78" name="n_1aveValue【図書館】&#10;有形固定資産減価償却率"/>
        <xdr:cNvSpPr txBox="1"/>
      </xdr:nvSpPr>
      <xdr:spPr>
        <a:xfrm>
          <a:off x="35820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82204</xdr:rowOff>
    </xdr:from>
    <xdr:ext cx="405111" cy="259045"/>
    <xdr:sp macro="" textlink="">
      <xdr:nvSpPr>
        <xdr:cNvPr id="79" name="n_2aveValue【図書館】&#10;有形固定資産減価償却率"/>
        <xdr:cNvSpPr txBox="1"/>
      </xdr:nvSpPr>
      <xdr:spPr>
        <a:xfrm>
          <a:off x="270574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104338</xdr:rowOff>
    </xdr:from>
    <xdr:ext cx="405111" cy="259045"/>
    <xdr:sp macro="" textlink="">
      <xdr:nvSpPr>
        <xdr:cNvPr id="80" name="n_3aveValue【図書館】&#10;有形固定資産減価償却率"/>
        <xdr:cNvSpPr txBox="1"/>
      </xdr:nvSpPr>
      <xdr:spPr>
        <a:xfrm>
          <a:off x="1816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163121</xdr:rowOff>
    </xdr:from>
    <xdr:ext cx="405111" cy="259045"/>
    <xdr:sp macro="" textlink="">
      <xdr:nvSpPr>
        <xdr:cNvPr id="81" name="n_1mainValue【図書館】&#10;有形固定資産減価償却率"/>
        <xdr:cNvSpPr txBox="1"/>
      </xdr:nvSpPr>
      <xdr:spPr>
        <a:xfrm>
          <a:off x="3582044" y="616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24328</xdr:rowOff>
    </xdr:from>
    <xdr:ext cx="405111" cy="259045"/>
    <xdr:sp macro="" textlink="">
      <xdr:nvSpPr>
        <xdr:cNvPr id="82" name="n_2mainValue【図書館】&#10;有形固定資産減価償却率"/>
        <xdr:cNvSpPr txBox="1"/>
      </xdr:nvSpPr>
      <xdr:spPr>
        <a:xfrm>
          <a:off x="27057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38100</xdr:rowOff>
    </xdr:from>
    <xdr:to>
      <xdr:col>54</xdr:col>
      <xdr:colOff>189865</xdr:colOff>
      <xdr:row>42</xdr:row>
      <xdr:rowOff>12700</xdr:rowOff>
    </xdr:to>
    <xdr:cxnSp macro="">
      <xdr:nvCxnSpPr>
        <xdr:cNvPr id="106" name="直線コネクタ 105"/>
        <xdr:cNvCxnSpPr/>
      </xdr:nvCxnSpPr>
      <xdr:spPr>
        <a:xfrm flipV="1">
          <a:off x="10476865" y="58674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107" name="【図書館】&#10;一人当たり面積最小値テキスト"/>
        <xdr:cNvSpPr txBox="1"/>
      </xdr:nvSpPr>
      <xdr:spPr>
        <a:xfrm>
          <a:off x="10515600"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08" name="直線コネクタ 107"/>
        <xdr:cNvCxnSpPr/>
      </xdr:nvCxnSpPr>
      <xdr:spPr>
        <a:xfrm>
          <a:off x="103886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156227</xdr:rowOff>
    </xdr:from>
    <xdr:ext cx="469744" cy="259045"/>
    <xdr:sp macro="" textlink="">
      <xdr:nvSpPr>
        <xdr:cNvPr id="109" name="【図書館】&#10;一人当たり面積最大値テキスト"/>
        <xdr:cNvSpPr txBox="1"/>
      </xdr:nvSpPr>
      <xdr:spPr>
        <a:xfrm>
          <a:off x="105156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38100</xdr:rowOff>
    </xdr:from>
    <xdr:to>
      <xdr:col>55</xdr:col>
      <xdr:colOff>88900</xdr:colOff>
      <xdr:row>34</xdr:row>
      <xdr:rowOff>38100</xdr:rowOff>
    </xdr:to>
    <xdr:cxnSp macro="">
      <xdr:nvCxnSpPr>
        <xdr:cNvPr id="110" name="直線コネクタ 109"/>
        <xdr:cNvCxnSpPr/>
      </xdr:nvCxnSpPr>
      <xdr:spPr>
        <a:xfrm>
          <a:off x="10388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16527</xdr:rowOff>
    </xdr:from>
    <xdr:ext cx="469744" cy="259045"/>
    <xdr:sp macro="" textlink="">
      <xdr:nvSpPr>
        <xdr:cNvPr id="111" name="【図書館】&#10;一人当たり面積平均値テキスト"/>
        <xdr:cNvSpPr txBox="1"/>
      </xdr:nvSpPr>
      <xdr:spPr>
        <a:xfrm>
          <a:off x="10515600" y="6531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112" name="フローチャート: 判断 111"/>
        <xdr:cNvSpPr/>
      </xdr:nvSpPr>
      <xdr:spPr>
        <a:xfrm>
          <a:off x="10426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152400</xdr:rowOff>
    </xdr:from>
    <xdr:to>
      <xdr:col>50</xdr:col>
      <xdr:colOff>165100</xdr:colOff>
      <xdr:row>39</xdr:row>
      <xdr:rowOff>82550</xdr:rowOff>
    </xdr:to>
    <xdr:sp macro="" textlink="">
      <xdr:nvSpPr>
        <xdr:cNvPr id="113" name="フローチャート: 判断 112"/>
        <xdr:cNvSpPr/>
      </xdr:nvSpPr>
      <xdr:spPr>
        <a:xfrm>
          <a:off x="95885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14" name="フローチャート: 判断 113"/>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15" name="フローチャート: 判断 114"/>
        <xdr:cNvSpPr/>
      </xdr:nvSpPr>
      <xdr:spPr>
        <a:xfrm>
          <a:off x="7810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0</xdr:rowOff>
    </xdr:from>
    <xdr:to>
      <xdr:col>55</xdr:col>
      <xdr:colOff>50800</xdr:colOff>
      <xdr:row>40</xdr:row>
      <xdr:rowOff>101600</xdr:rowOff>
    </xdr:to>
    <xdr:sp macro="" textlink="">
      <xdr:nvSpPr>
        <xdr:cNvPr id="121" name="楕円 120"/>
        <xdr:cNvSpPr/>
      </xdr:nvSpPr>
      <xdr:spPr>
        <a:xfrm>
          <a:off x="104267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149877</xdr:rowOff>
    </xdr:from>
    <xdr:ext cx="469744" cy="259045"/>
    <xdr:sp macro="" textlink="">
      <xdr:nvSpPr>
        <xdr:cNvPr id="122" name="【図書館】&#10;一人当たり面積該当値テキスト"/>
        <xdr:cNvSpPr txBox="1"/>
      </xdr:nvSpPr>
      <xdr:spPr>
        <a:xfrm>
          <a:off x="10515600"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0</xdr:rowOff>
    </xdr:from>
    <xdr:to>
      <xdr:col>50</xdr:col>
      <xdr:colOff>165100</xdr:colOff>
      <xdr:row>40</xdr:row>
      <xdr:rowOff>101600</xdr:rowOff>
    </xdr:to>
    <xdr:sp macro="" textlink="">
      <xdr:nvSpPr>
        <xdr:cNvPr id="123" name="楕円 122"/>
        <xdr:cNvSpPr/>
      </xdr:nvSpPr>
      <xdr:spPr>
        <a:xfrm>
          <a:off x="95885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50800</xdr:rowOff>
    </xdr:from>
    <xdr:to>
      <xdr:col>55</xdr:col>
      <xdr:colOff>0</xdr:colOff>
      <xdr:row>40</xdr:row>
      <xdr:rowOff>50800</xdr:rowOff>
    </xdr:to>
    <xdr:cxnSp macro="">
      <xdr:nvCxnSpPr>
        <xdr:cNvPr id="124" name="直線コネクタ 123"/>
        <xdr:cNvCxnSpPr/>
      </xdr:nvCxnSpPr>
      <xdr:spPr>
        <a:xfrm>
          <a:off x="9639300" y="6908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0</xdr:rowOff>
    </xdr:from>
    <xdr:to>
      <xdr:col>46</xdr:col>
      <xdr:colOff>38100</xdr:colOff>
      <xdr:row>40</xdr:row>
      <xdr:rowOff>101600</xdr:rowOff>
    </xdr:to>
    <xdr:sp macro="" textlink="">
      <xdr:nvSpPr>
        <xdr:cNvPr id="125" name="楕円 124"/>
        <xdr:cNvSpPr/>
      </xdr:nvSpPr>
      <xdr:spPr>
        <a:xfrm>
          <a:off x="86995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50800</xdr:rowOff>
    </xdr:from>
    <xdr:to>
      <xdr:col>50</xdr:col>
      <xdr:colOff>114300</xdr:colOff>
      <xdr:row>40</xdr:row>
      <xdr:rowOff>50800</xdr:rowOff>
    </xdr:to>
    <xdr:cxnSp macro="">
      <xdr:nvCxnSpPr>
        <xdr:cNvPr id="126" name="直線コネクタ 125"/>
        <xdr:cNvCxnSpPr/>
      </xdr:nvCxnSpPr>
      <xdr:spPr>
        <a:xfrm>
          <a:off x="8750300" y="6908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99077</xdr:rowOff>
    </xdr:from>
    <xdr:ext cx="469744" cy="259045"/>
    <xdr:sp macro="" textlink="">
      <xdr:nvSpPr>
        <xdr:cNvPr id="127" name="n_1aveValue【図書館】&#10;一人当たり面積"/>
        <xdr:cNvSpPr txBox="1"/>
      </xdr:nvSpPr>
      <xdr:spPr>
        <a:xfrm>
          <a:off x="9391727" y="644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137177</xdr:rowOff>
    </xdr:from>
    <xdr:ext cx="469744" cy="259045"/>
    <xdr:sp macro="" textlink="">
      <xdr:nvSpPr>
        <xdr:cNvPr id="128" name="n_2aveValue【図書館】&#10;一人当たり面積"/>
        <xdr:cNvSpPr txBox="1"/>
      </xdr:nvSpPr>
      <xdr:spPr>
        <a:xfrm>
          <a:off x="8515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137177</xdr:rowOff>
    </xdr:from>
    <xdr:ext cx="469744" cy="259045"/>
    <xdr:sp macro="" textlink="">
      <xdr:nvSpPr>
        <xdr:cNvPr id="129" name="n_3aveValue【図書館】&#10;一人当たり面積"/>
        <xdr:cNvSpPr txBox="1"/>
      </xdr:nvSpPr>
      <xdr:spPr>
        <a:xfrm>
          <a:off x="7626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92727</xdr:rowOff>
    </xdr:from>
    <xdr:ext cx="469744" cy="259045"/>
    <xdr:sp macro="" textlink="">
      <xdr:nvSpPr>
        <xdr:cNvPr id="130" name="n_1mainValue【図書館】&#10;一人当たり面積"/>
        <xdr:cNvSpPr txBox="1"/>
      </xdr:nvSpPr>
      <xdr:spPr>
        <a:xfrm>
          <a:off x="9391727"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92727</xdr:rowOff>
    </xdr:from>
    <xdr:ext cx="469744" cy="259045"/>
    <xdr:sp macro="" textlink="">
      <xdr:nvSpPr>
        <xdr:cNvPr id="131" name="n_2mainValue【図書館】&#10;一人当たり面積"/>
        <xdr:cNvSpPr txBox="1"/>
      </xdr:nvSpPr>
      <xdr:spPr>
        <a:xfrm>
          <a:off x="8515427"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150495</xdr:rowOff>
    </xdr:from>
    <xdr:to>
      <xdr:col>24</xdr:col>
      <xdr:colOff>62865</xdr:colOff>
      <xdr:row>64</xdr:row>
      <xdr:rowOff>131445</xdr:rowOff>
    </xdr:to>
    <xdr:cxnSp macro="">
      <xdr:nvCxnSpPr>
        <xdr:cNvPr id="156" name="直線コネクタ 155"/>
        <xdr:cNvCxnSpPr/>
      </xdr:nvCxnSpPr>
      <xdr:spPr>
        <a:xfrm flipV="1">
          <a:off x="4634865" y="958024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135272</xdr:rowOff>
    </xdr:from>
    <xdr:ext cx="405111" cy="259045"/>
    <xdr:sp macro="" textlink="">
      <xdr:nvSpPr>
        <xdr:cNvPr id="157" name="【体育館・プール】&#10;有形固定資産減価償却率最小値テキスト"/>
        <xdr:cNvSpPr txBox="1"/>
      </xdr:nvSpPr>
      <xdr:spPr>
        <a:xfrm>
          <a:off x="4673600" y="1110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131445</xdr:rowOff>
    </xdr:from>
    <xdr:to>
      <xdr:col>24</xdr:col>
      <xdr:colOff>152400</xdr:colOff>
      <xdr:row>64</xdr:row>
      <xdr:rowOff>131445</xdr:rowOff>
    </xdr:to>
    <xdr:cxnSp macro="">
      <xdr:nvCxnSpPr>
        <xdr:cNvPr id="158" name="直線コネクタ 157"/>
        <xdr:cNvCxnSpPr/>
      </xdr:nvCxnSpPr>
      <xdr:spPr>
        <a:xfrm>
          <a:off x="4546600" y="1110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97172</xdr:rowOff>
    </xdr:from>
    <xdr:ext cx="405111" cy="259045"/>
    <xdr:sp macro="" textlink="">
      <xdr:nvSpPr>
        <xdr:cNvPr id="159" name="【体育館・プール】&#10;有形固定資産減価償却率最大値テキスト"/>
        <xdr:cNvSpPr txBox="1"/>
      </xdr:nvSpPr>
      <xdr:spPr>
        <a:xfrm>
          <a:off x="4673600" y="935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150495</xdr:rowOff>
    </xdr:from>
    <xdr:to>
      <xdr:col>24</xdr:col>
      <xdr:colOff>152400</xdr:colOff>
      <xdr:row>55</xdr:row>
      <xdr:rowOff>150495</xdr:rowOff>
    </xdr:to>
    <xdr:cxnSp macro="">
      <xdr:nvCxnSpPr>
        <xdr:cNvPr id="160" name="直線コネクタ 159"/>
        <xdr:cNvCxnSpPr/>
      </xdr:nvCxnSpPr>
      <xdr:spPr>
        <a:xfrm>
          <a:off x="4546600" y="958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121937</xdr:rowOff>
    </xdr:from>
    <xdr:ext cx="405111" cy="259045"/>
    <xdr:sp macro="" textlink="">
      <xdr:nvSpPr>
        <xdr:cNvPr id="161" name="【体育館・プール】&#10;有形固定資産減価償却率平均値テキスト"/>
        <xdr:cNvSpPr txBox="1"/>
      </xdr:nvSpPr>
      <xdr:spPr>
        <a:xfrm>
          <a:off x="46736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143510</xdr:rowOff>
    </xdr:from>
    <xdr:to>
      <xdr:col>24</xdr:col>
      <xdr:colOff>114300</xdr:colOff>
      <xdr:row>60</xdr:row>
      <xdr:rowOff>73660</xdr:rowOff>
    </xdr:to>
    <xdr:sp macro="" textlink="">
      <xdr:nvSpPr>
        <xdr:cNvPr id="162" name="フローチャート: 判断 161"/>
        <xdr:cNvSpPr/>
      </xdr:nvSpPr>
      <xdr:spPr>
        <a:xfrm>
          <a:off x="4584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135890</xdr:rowOff>
    </xdr:from>
    <xdr:to>
      <xdr:col>20</xdr:col>
      <xdr:colOff>38100</xdr:colOff>
      <xdr:row>60</xdr:row>
      <xdr:rowOff>66040</xdr:rowOff>
    </xdr:to>
    <xdr:sp macro="" textlink="">
      <xdr:nvSpPr>
        <xdr:cNvPr id="163" name="フローチャート: 判断 162"/>
        <xdr:cNvSpPr/>
      </xdr:nvSpPr>
      <xdr:spPr>
        <a:xfrm>
          <a:off x="3746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166370</xdr:rowOff>
    </xdr:from>
    <xdr:to>
      <xdr:col>15</xdr:col>
      <xdr:colOff>101600</xdr:colOff>
      <xdr:row>60</xdr:row>
      <xdr:rowOff>96520</xdr:rowOff>
    </xdr:to>
    <xdr:sp macro="" textlink="">
      <xdr:nvSpPr>
        <xdr:cNvPr id="164" name="フローチャート: 判断 163"/>
        <xdr:cNvSpPr/>
      </xdr:nvSpPr>
      <xdr:spPr>
        <a:xfrm>
          <a:off x="2857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17780</xdr:rowOff>
    </xdr:from>
    <xdr:to>
      <xdr:col>10</xdr:col>
      <xdr:colOff>165100</xdr:colOff>
      <xdr:row>60</xdr:row>
      <xdr:rowOff>119380</xdr:rowOff>
    </xdr:to>
    <xdr:sp macro="" textlink="">
      <xdr:nvSpPr>
        <xdr:cNvPr id="165" name="フローチャート: 判断 164"/>
        <xdr:cNvSpPr/>
      </xdr:nvSpPr>
      <xdr:spPr>
        <a:xfrm>
          <a:off x="1968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67310</xdr:rowOff>
    </xdr:from>
    <xdr:to>
      <xdr:col>24</xdr:col>
      <xdr:colOff>114300</xdr:colOff>
      <xdr:row>56</xdr:row>
      <xdr:rowOff>168910</xdr:rowOff>
    </xdr:to>
    <xdr:sp macro="" textlink="">
      <xdr:nvSpPr>
        <xdr:cNvPr id="171" name="楕円 170"/>
        <xdr:cNvSpPr/>
      </xdr:nvSpPr>
      <xdr:spPr>
        <a:xfrm>
          <a:off x="4584700" y="966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90187</xdr:rowOff>
    </xdr:from>
    <xdr:ext cx="405111" cy="259045"/>
    <xdr:sp macro="" textlink="">
      <xdr:nvSpPr>
        <xdr:cNvPr id="172" name="【体育館・プール】&#10;有形固定資産減価償却率該当値テキスト"/>
        <xdr:cNvSpPr txBox="1"/>
      </xdr:nvSpPr>
      <xdr:spPr>
        <a:xfrm>
          <a:off x="4673600" y="951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107315</xdr:rowOff>
    </xdr:from>
    <xdr:to>
      <xdr:col>20</xdr:col>
      <xdr:colOff>38100</xdr:colOff>
      <xdr:row>57</xdr:row>
      <xdr:rowOff>37465</xdr:rowOff>
    </xdr:to>
    <xdr:sp macro="" textlink="">
      <xdr:nvSpPr>
        <xdr:cNvPr id="173" name="楕円 172"/>
        <xdr:cNvSpPr/>
      </xdr:nvSpPr>
      <xdr:spPr>
        <a:xfrm>
          <a:off x="3746500" y="970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118110</xdr:rowOff>
    </xdr:from>
    <xdr:to>
      <xdr:col>24</xdr:col>
      <xdr:colOff>63500</xdr:colOff>
      <xdr:row>56</xdr:row>
      <xdr:rowOff>158115</xdr:rowOff>
    </xdr:to>
    <xdr:cxnSp macro="">
      <xdr:nvCxnSpPr>
        <xdr:cNvPr id="174" name="直線コネクタ 173"/>
        <xdr:cNvCxnSpPr/>
      </xdr:nvCxnSpPr>
      <xdr:spPr>
        <a:xfrm flipV="1">
          <a:off x="3797300" y="971931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149225</xdr:rowOff>
    </xdr:from>
    <xdr:to>
      <xdr:col>15</xdr:col>
      <xdr:colOff>101600</xdr:colOff>
      <xdr:row>57</xdr:row>
      <xdr:rowOff>79375</xdr:rowOff>
    </xdr:to>
    <xdr:sp macro="" textlink="">
      <xdr:nvSpPr>
        <xdr:cNvPr id="175" name="楕円 174"/>
        <xdr:cNvSpPr/>
      </xdr:nvSpPr>
      <xdr:spPr>
        <a:xfrm>
          <a:off x="2857500" y="975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158115</xdr:rowOff>
    </xdr:from>
    <xdr:to>
      <xdr:col>19</xdr:col>
      <xdr:colOff>177800</xdr:colOff>
      <xdr:row>57</xdr:row>
      <xdr:rowOff>28575</xdr:rowOff>
    </xdr:to>
    <xdr:cxnSp macro="">
      <xdr:nvCxnSpPr>
        <xdr:cNvPr id="176" name="直線コネクタ 175"/>
        <xdr:cNvCxnSpPr/>
      </xdr:nvCxnSpPr>
      <xdr:spPr>
        <a:xfrm flipV="1">
          <a:off x="2908300" y="975931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57167</xdr:rowOff>
    </xdr:from>
    <xdr:ext cx="405111" cy="259045"/>
    <xdr:sp macro="" textlink="">
      <xdr:nvSpPr>
        <xdr:cNvPr id="177" name="n_1aveValue【体育館・プール】&#10;有形固定資産減価償却率"/>
        <xdr:cNvSpPr txBox="1"/>
      </xdr:nvSpPr>
      <xdr:spPr>
        <a:xfrm>
          <a:off x="35820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87647</xdr:rowOff>
    </xdr:from>
    <xdr:ext cx="405111" cy="259045"/>
    <xdr:sp macro="" textlink="">
      <xdr:nvSpPr>
        <xdr:cNvPr id="178" name="n_2aveValue【体育館・プール】&#10;有形固定資産減価償却率"/>
        <xdr:cNvSpPr txBox="1"/>
      </xdr:nvSpPr>
      <xdr:spPr>
        <a:xfrm>
          <a:off x="2705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135907</xdr:rowOff>
    </xdr:from>
    <xdr:ext cx="405111" cy="259045"/>
    <xdr:sp macro="" textlink="">
      <xdr:nvSpPr>
        <xdr:cNvPr id="179" name="n_3aveValue【体育館・プール】&#10;有形固定資産減価償却率"/>
        <xdr:cNvSpPr txBox="1"/>
      </xdr:nvSpPr>
      <xdr:spPr>
        <a:xfrm>
          <a:off x="1816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53992</xdr:rowOff>
    </xdr:from>
    <xdr:ext cx="405111" cy="259045"/>
    <xdr:sp macro="" textlink="">
      <xdr:nvSpPr>
        <xdr:cNvPr id="180" name="n_1mainValue【体育館・プール】&#10;有形固定資産減価償却率"/>
        <xdr:cNvSpPr txBox="1"/>
      </xdr:nvSpPr>
      <xdr:spPr>
        <a:xfrm>
          <a:off x="3582044" y="9483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95902</xdr:rowOff>
    </xdr:from>
    <xdr:ext cx="405111" cy="259045"/>
    <xdr:sp macro="" textlink="">
      <xdr:nvSpPr>
        <xdr:cNvPr id="181" name="n_2mainValue【体育館・プール】&#10;有形固定資産減価償却率"/>
        <xdr:cNvSpPr txBox="1"/>
      </xdr:nvSpPr>
      <xdr:spPr>
        <a:xfrm>
          <a:off x="2705744" y="952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2" name="直線コネクタ 19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3" name="テキスト ボックス 19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4" name="直線コネクタ 19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5" name="テキスト ボックス 19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6" name="直線コネクタ 19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7" name="テキスト ボックス 19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8" name="直線コネクタ 19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9" name="テキスト ボックス 19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0" name="直線コネクタ 19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1" name="テキスト ボックス 20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3" name="テキスト ボックス 20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11430</xdr:rowOff>
    </xdr:from>
    <xdr:to>
      <xdr:col>54</xdr:col>
      <xdr:colOff>189865</xdr:colOff>
      <xdr:row>64</xdr:row>
      <xdr:rowOff>15240</xdr:rowOff>
    </xdr:to>
    <xdr:cxnSp macro="">
      <xdr:nvCxnSpPr>
        <xdr:cNvPr id="205" name="直線コネクタ 204"/>
        <xdr:cNvCxnSpPr/>
      </xdr:nvCxnSpPr>
      <xdr:spPr>
        <a:xfrm flipV="1">
          <a:off x="10476865" y="944118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206"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207" name="直線コネクタ 206"/>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129557</xdr:rowOff>
    </xdr:from>
    <xdr:ext cx="469744" cy="259045"/>
    <xdr:sp macro="" textlink="">
      <xdr:nvSpPr>
        <xdr:cNvPr id="208" name="【体育館・プール】&#10;一人当たり面積最大値テキスト"/>
        <xdr:cNvSpPr txBox="1"/>
      </xdr:nvSpPr>
      <xdr:spPr>
        <a:xfrm>
          <a:off x="10515600" y="921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11430</xdr:rowOff>
    </xdr:from>
    <xdr:to>
      <xdr:col>55</xdr:col>
      <xdr:colOff>88900</xdr:colOff>
      <xdr:row>55</xdr:row>
      <xdr:rowOff>11430</xdr:rowOff>
    </xdr:to>
    <xdr:cxnSp macro="">
      <xdr:nvCxnSpPr>
        <xdr:cNvPr id="209" name="直線コネクタ 208"/>
        <xdr:cNvCxnSpPr/>
      </xdr:nvCxnSpPr>
      <xdr:spPr>
        <a:xfrm>
          <a:off x="10388600" y="944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33037</xdr:rowOff>
    </xdr:from>
    <xdr:ext cx="469744" cy="259045"/>
    <xdr:sp macro="" textlink="">
      <xdr:nvSpPr>
        <xdr:cNvPr id="210" name="【体育館・プール】&#10;一人当たり面積平均値テキスト"/>
        <xdr:cNvSpPr txBox="1"/>
      </xdr:nvSpPr>
      <xdr:spPr>
        <a:xfrm>
          <a:off x="10515600" y="10320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10160</xdr:rowOff>
    </xdr:from>
    <xdr:to>
      <xdr:col>55</xdr:col>
      <xdr:colOff>50800</xdr:colOff>
      <xdr:row>61</xdr:row>
      <xdr:rowOff>111760</xdr:rowOff>
    </xdr:to>
    <xdr:sp macro="" textlink="">
      <xdr:nvSpPr>
        <xdr:cNvPr id="211" name="フローチャート: 判断 210"/>
        <xdr:cNvSpPr/>
      </xdr:nvSpPr>
      <xdr:spPr>
        <a:xfrm>
          <a:off x="10426700" y="104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158750</xdr:rowOff>
    </xdr:from>
    <xdr:to>
      <xdr:col>50</xdr:col>
      <xdr:colOff>165100</xdr:colOff>
      <xdr:row>61</xdr:row>
      <xdr:rowOff>88900</xdr:rowOff>
    </xdr:to>
    <xdr:sp macro="" textlink="">
      <xdr:nvSpPr>
        <xdr:cNvPr id="212" name="フローチャート: 判断 211"/>
        <xdr:cNvSpPr/>
      </xdr:nvSpPr>
      <xdr:spPr>
        <a:xfrm>
          <a:off x="9588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33020</xdr:rowOff>
    </xdr:from>
    <xdr:to>
      <xdr:col>46</xdr:col>
      <xdr:colOff>38100</xdr:colOff>
      <xdr:row>60</xdr:row>
      <xdr:rowOff>134620</xdr:rowOff>
    </xdr:to>
    <xdr:sp macro="" textlink="">
      <xdr:nvSpPr>
        <xdr:cNvPr id="213" name="フローチャート: 判断 212"/>
        <xdr:cNvSpPr/>
      </xdr:nvSpPr>
      <xdr:spPr>
        <a:xfrm>
          <a:off x="8699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17780</xdr:rowOff>
    </xdr:from>
    <xdr:to>
      <xdr:col>41</xdr:col>
      <xdr:colOff>101600</xdr:colOff>
      <xdr:row>61</xdr:row>
      <xdr:rowOff>119380</xdr:rowOff>
    </xdr:to>
    <xdr:sp macro="" textlink="">
      <xdr:nvSpPr>
        <xdr:cNvPr id="214" name="フローチャート: 判断 213"/>
        <xdr:cNvSpPr/>
      </xdr:nvSpPr>
      <xdr:spPr>
        <a:xfrm>
          <a:off x="7810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170180</xdr:rowOff>
    </xdr:from>
    <xdr:to>
      <xdr:col>55</xdr:col>
      <xdr:colOff>50800</xdr:colOff>
      <xdr:row>62</xdr:row>
      <xdr:rowOff>100330</xdr:rowOff>
    </xdr:to>
    <xdr:sp macro="" textlink="">
      <xdr:nvSpPr>
        <xdr:cNvPr id="220" name="楕円 219"/>
        <xdr:cNvSpPr/>
      </xdr:nvSpPr>
      <xdr:spPr>
        <a:xfrm>
          <a:off x="10426700" y="106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148607</xdr:rowOff>
    </xdr:from>
    <xdr:ext cx="469744" cy="259045"/>
    <xdr:sp macro="" textlink="">
      <xdr:nvSpPr>
        <xdr:cNvPr id="221" name="【体育館・プール】&#10;一人当たり面積該当値テキスト"/>
        <xdr:cNvSpPr txBox="1"/>
      </xdr:nvSpPr>
      <xdr:spPr>
        <a:xfrm>
          <a:off x="10515600" y="1060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170180</xdr:rowOff>
    </xdr:from>
    <xdr:to>
      <xdr:col>50</xdr:col>
      <xdr:colOff>165100</xdr:colOff>
      <xdr:row>62</xdr:row>
      <xdr:rowOff>100330</xdr:rowOff>
    </xdr:to>
    <xdr:sp macro="" textlink="">
      <xdr:nvSpPr>
        <xdr:cNvPr id="222" name="楕円 221"/>
        <xdr:cNvSpPr/>
      </xdr:nvSpPr>
      <xdr:spPr>
        <a:xfrm>
          <a:off x="9588500" y="106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49530</xdr:rowOff>
    </xdr:from>
    <xdr:to>
      <xdr:col>55</xdr:col>
      <xdr:colOff>0</xdr:colOff>
      <xdr:row>62</xdr:row>
      <xdr:rowOff>49530</xdr:rowOff>
    </xdr:to>
    <xdr:cxnSp macro="">
      <xdr:nvCxnSpPr>
        <xdr:cNvPr id="223" name="直線コネクタ 222"/>
        <xdr:cNvCxnSpPr/>
      </xdr:nvCxnSpPr>
      <xdr:spPr>
        <a:xfrm>
          <a:off x="9639300" y="106794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166370</xdr:rowOff>
    </xdr:from>
    <xdr:to>
      <xdr:col>46</xdr:col>
      <xdr:colOff>38100</xdr:colOff>
      <xdr:row>62</xdr:row>
      <xdr:rowOff>96520</xdr:rowOff>
    </xdr:to>
    <xdr:sp macro="" textlink="">
      <xdr:nvSpPr>
        <xdr:cNvPr id="224" name="楕円 223"/>
        <xdr:cNvSpPr/>
      </xdr:nvSpPr>
      <xdr:spPr>
        <a:xfrm>
          <a:off x="8699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45720</xdr:rowOff>
    </xdr:from>
    <xdr:to>
      <xdr:col>50</xdr:col>
      <xdr:colOff>114300</xdr:colOff>
      <xdr:row>62</xdr:row>
      <xdr:rowOff>49530</xdr:rowOff>
    </xdr:to>
    <xdr:cxnSp macro="">
      <xdr:nvCxnSpPr>
        <xdr:cNvPr id="225" name="直線コネクタ 224"/>
        <xdr:cNvCxnSpPr/>
      </xdr:nvCxnSpPr>
      <xdr:spPr>
        <a:xfrm>
          <a:off x="8750300" y="106756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105427</xdr:rowOff>
    </xdr:from>
    <xdr:ext cx="469744" cy="259045"/>
    <xdr:sp macro="" textlink="">
      <xdr:nvSpPr>
        <xdr:cNvPr id="226" name="n_1aveValue【体育館・プール】&#10;一人当たり面積"/>
        <xdr:cNvSpPr txBox="1"/>
      </xdr:nvSpPr>
      <xdr:spPr>
        <a:xfrm>
          <a:off x="93917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151147</xdr:rowOff>
    </xdr:from>
    <xdr:ext cx="469744" cy="259045"/>
    <xdr:sp macro="" textlink="">
      <xdr:nvSpPr>
        <xdr:cNvPr id="227" name="n_2aveValue【体育館・プール】&#10;一人当たり面積"/>
        <xdr:cNvSpPr txBox="1"/>
      </xdr:nvSpPr>
      <xdr:spPr>
        <a:xfrm>
          <a:off x="8515427" y="1009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135907</xdr:rowOff>
    </xdr:from>
    <xdr:ext cx="469744" cy="259045"/>
    <xdr:sp macro="" textlink="">
      <xdr:nvSpPr>
        <xdr:cNvPr id="228" name="n_3aveValue【体育館・プール】&#10;一人当たり面積"/>
        <xdr:cNvSpPr txBox="1"/>
      </xdr:nvSpPr>
      <xdr:spPr>
        <a:xfrm>
          <a:off x="7626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91457</xdr:rowOff>
    </xdr:from>
    <xdr:ext cx="469744" cy="259045"/>
    <xdr:sp macro="" textlink="">
      <xdr:nvSpPr>
        <xdr:cNvPr id="229" name="n_1mainValue【体育館・プール】&#10;一人当たり面積"/>
        <xdr:cNvSpPr txBox="1"/>
      </xdr:nvSpPr>
      <xdr:spPr>
        <a:xfrm>
          <a:off x="9391727" y="1072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87647</xdr:rowOff>
    </xdr:from>
    <xdr:ext cx="469744" cy="259045"/>
    <xdr:sp macro="" textlink="">
      <xdr:nvSpPr>
        <xdr:cNvPr id="230" name="n_2mainValue【体育館・プール】&#10;一人当たり面積"/>
        <xdr:cNvSpPr txBox="1"/>
      </xdr:nvSpPr>
      <xdr:spPr>
        <a:xfrm>
          <a:off x="85154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1" name="正方形/長方形 23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2" name="正方形/長方形 23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3" name="正方形/長方形 23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4" name="正方形/長方形 23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5" name="正方形/長方形 23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6" name="正方形/長方形 23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7" name="正方形/長方形 23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8" name="正方形/長方形 23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9" name="テキスト ボックス 23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0" name="直線コネクタ 23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1" name="テキスト ボックス 24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42" name="直線コネクタ 24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43" name="テキスト ボックス 242"/>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44" name="直線コネクタ 24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45" name="テキスト ボックス 24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46" name="直線コネクタ 24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7" name="テキスト ボックス 24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48" name="直線コネクタ 24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49" name="テキスト ボックス 248"/>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147828</xdr:rowOff>
    </xdr:to>
    <xdr:cxnSp macro="">
      <xdr:nvCxnSpPr>
        <xdr:cNvPr id="253" name="直線コネクタ 252"/>
        <xdr:cNvCxnSpPr/>
      </xdr:nvCxnSpPr>
      <xdr:spPr>
        <a:xfrm flipV="1">
          <a:off x="4634865" y="1341120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151655</xdr:rowOff>
    </xdr:from>
    <xdr:ext cx="405111" cy="259045"/>
    <xdr:sp macro="" textlink="">
      <xdr:nvSpPr>
        <xdr:cNvPr id="254" name="【福祉施設】&#10;有形固定資産減価償却率最小値テキスト"/>
        <xdr:cNvSpPr txBox="1"/>
      </xdr:nvSpPr>
      <xdr:spPr>
        <a:xfrm>
          <a:off x="4673600" y="1489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147828</xdr:rowOff>
    </xdr:from>
    <xdr:to>
      <xdr:col>24</xdr:col>
      <xdr:colOff>152400</xdr:colOff>
      <xdr:row>86</xdr:row>
      <xdr:rowOff>147828</xdr:rowOff>
    </xdr:to>
    <xdr:cxnSp macro="">
      <xdr:nvCxnSpPr>
        <xdr:cNvPr id="255" name="直線コネクタ 254"/>
        <xdr:cNvCxnSpPr/>
      </xdr:nvCxnSpPr>
      <xdr:spPr>
        <a:xfrm>
          <a:off x="4546600" y="1489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56"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57" name="直線コネクタ 256"/>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117619</xdr:rowOff>
    </xdr:from>
    <xdr:ext cx="405111" cy="259045"/>
    <xdr:sp macro="" textlink="">
      <xdr:nvSpPr>
        <xdr:cNvPr id="258" name="【福祉施設】&#10;有形固定資産減価償却率平均値テキスト"/>
        <xdr:cNvSpPr txBox="1"/>
      </xdr:nvSpPr>
      <xdr:spPr>
        <a:xfrm>
          <a:off x="4673600" y="141765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94742</xdr:rowOff>
    </xdr:from>
    <xdr:to>
      <xdr:col>24</xdr:col>
      <xdr:colOff>114300</xdr:colOff>
      <xdr:row>84</xdr:row>
      <xdr:rowOff>24892</xdr:rowOff>
    </xdr:to>
    <xdr:sp macro="" textlink="">
      <xdr:nvSpPr>
        <xdr:cNvPr id="259" name="フローチャート: 判断 258"/>
        <xdr:cNvSpPr/>
      </xdr:nvSpPr>
      <xdr:spPr>
        <a:xfrm>
          <a:off x="45847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135889</xdr:rowOff>
    </xdr:from>
    <xdr:to>
      <xdr:col>20</xdr:col>
      <xdr:colOff>38100</xdr:colOff>
      <xdr:row>84</xdr:row>
      <xdr:rowOff>66039</xdr:rowOff>
    </xdr:to>
    <xdr:sp macro="" textlink="">
      <xdr:nvSpPr>
        <xdr:cNvPr id="260" name="フローチャート: 判断 259"/>
        <xdr:cNvSpPr/>
      </xdr:nvSpPr>
      <xdr:spPr>
        <a:xfrm>
          <a:off x="3746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170180</xdr:rowOff>
    </xdr:from>
    <xdr:to>
      <xdr:col>15</xdr:col>
      <xdr:colOff>101600</xdr:colOff>
      <xdr:row>84</xdr:row>
      <xdr:rowOff>100330</xdr:rowOff>
    </xdr:to>
    <xdr:sp macro="" textlink="">
      <xdr:nvSpPr>
        <xdr:cNvPr id="261" name="フローチャート: 判断 260"/>
        <xdr:cNvSpPr/>
      </xdr:nvSpPr>
      <xdr:spPr>
        <a:xfrm>
          <a:off x="2857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90170</xdr:rowOff>
    </xdr:from>
    <xdr:to>
      <xdr:col>10</xdr:col>
      <xdr:colOff>165100</xdr:colOff>
      <xdr:row>85</xdr:row>
      <xdr:rowOff>20320</xdr:rowOff>
    </xdr:to>
    <xdr:sp macro="" textlink="">
      <xdr:nvSpPr>
        <xdr:cNvPr id="262" name="フローチャート: 判断 261"/>
        <xdr:cNvSpPr/>
      </xdr:nvSpPr>
      <xdr:spPr>
        <a:xfrm>
          <a:off x="1968500" y="1449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108458</xdr:rowOff>
    </xdr:from>
    <xdr:to>
      <xdr:col>24</xdr:col>
      <xdr:colOff>114300</xdr:colOff>
      <xdr:row>86</xdr:row>
      <xdr:rowOff>38608</xdr:rowOff>
    </xdr:to>
    <xdr:sp macro="" textlink="">
      <xdr:nvSpPr>
        <xdr:cNvPr id="268" name="楕円 267"/>
        <xdr:cNvSpPr/>
      </xdr:nvSpPr>
      <xdr:spPr>
        <a:xfrm>
          <a:off x="45847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86885</xdr:rowOff>
    </xdr:from>
    <xdr:ext cx="405111" cy="259045"/>
    <xdr:sp macro="" textlink="">
      <xdr:nvSpPr>
        <xdr:cNvPr id="269" name="【福祉施設】&#10;有形固定資産減価償却率該当値テキスト"/>
        <xdr:cNvSpPr txBox="1"/>
      </xdr:nvSpPr>
      <xdr:spPr>
        <a:xfrm>
          <a:off x="4673600" y="14660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156463</xdr:rowOff>
    </xdr:from>
    <xdr:to>
      <xdr:col>20</xdr:col>
      <xdr:colOff>38100</xdr:colOff>
      <xdr:row>86</xdr:row>
      <xdr:rowOff>86613</xdr:rowOff>
    </xdr:to>
    <xdr:sp macro="" textlink="">
      <xdr:nvSpPr>
        <xdr:cNvPr id="270" name="楕円 269"/>
        <xdr:cNvSpPr/>
      </xdr:nvSpPr>
      <xdr:spPr>
        <a:xfrm>
          <a:off x="3746500" y="1472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159258</xdr:rowOff>
    </xdr:from>
    <xdr:to>
      <xdr:col>24</xdr:col>
      <xdr:colOff>63500</xdr:colOff>
      <xdr:row>86</xdr:row>
      <xdr:rowOff>35813</xdr:rowOff>
    </xdr:to>
    <xdr:cxnSp macro="">
      <xdr:nvCxnSpPr>
        <xdr:cNvPr id="271" name="直線コネクタ 270"/>
        <xdr:cNvCxnSpPr/>
      </xdr:nvCxnSpPr>
      <xdr:spPr>
        <a:xfrm flipV="1">
          <a:off x="3797300" y="14732508"/>
          <a:ext cx="8382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33020</xdr:rowOff>
    </xdr:from>
    <xdr:to>
      <xdr:col>15</xdr:col>
      <xdr:colOff>101600</xdr:colOff>
      <xdr:row>86</xdr:row>
      <xdr:rowOff>134620</xdr:rowOff>
    </xdr:to>
    <xdr:sp macro="" textlink="">
      <xdr:nvSpPr>
        <xdr:cNvPr id="272" name="楕円 271"/>
        <xdr:cNvSpPr/>
      </xdr:nvSpPr>
      <xdr:spPr>
        <a:xfrm>
          <a:off x="2857500" y="14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35813</xdr:rowOff>
    </xdr:from>
    <xdr:to>
      <xdr:col>19</xdr:col>
      <xdr:colOff>177800</xdr:colOff>
      <xdr:row>86</xdr:row>
      <xdr:rowOff>83820</xdr:rowOff>
    </xdr:to>
    <xdr:cxnSp macro="">
      <xdr:nvCxnSpPr>
        <xdr:cNvPr id="273" name="直線コネクタ 272"/>
        <xdr:cNvCxnSpPr/>
      </xdr:nvCxnSpPr>
      <xdr:spPr>
        <a:xfrm flipV="1">
          <a:off x="2908300" y="14780513"/>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82566</xdr:rowOff>
    </xdr:from>
    <xdr:ext cx="405111" cy="259045"/>
    <xdr:sp macro="" textlink="">
      <xdr:nvSpPr>
        <xdr:cNvPr id="274" name="n_1aveValue【福祉施設】&#10;有形固定資産減価償却率"/>
        <xdr:cNvSpPr txBox="1"/>
      </xdr:nvSpPr>
      <xdr:spPr>
        <a:xfrm>
          <a:off x="3582044" y="14141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116857</xdr:rowOff>
    </xdr:from>
    <xdr:ext cx="405111" cy="259045"/>
    <xdr:sp macro="" textlink="">
      <xdr:nvSpPr>
        <xdr:cNvPr id="275" name="n_2aveValue【福祉施設】&#10;有形固定資産減価償却率"/>
        <xdr:cNvSpPr txBox="1"/>
      </xdr:nvSpPr>
      <xdr:spPr>
        <a:xfrm>
          <a:off x="270574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36847</xdr:rowOff>
    </xdr:from>
    <xdr:ext cx="405111" cy="259045"/>
    <xdr:sp macro="" textlink="">
      <xdr:nvSpPr>
        <xdr:cNvPr id="276" name="n_3aveValue【福祉施設】&#10;有形固定資産減価償却率"/>
        <xdr:cNvSpPr txBox="1"/>
      </xdr:nvSpPr>
      <xdr:spPr>
        <a:xfrm>
          <a:off x="1816744" y="14267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77740</xdr:rowOff>
    </xdr:from>
    <xdr:ext cx="405111" cy="259045"/>
    <xdr:sp macro="" textlink="">
      <xdr:nvSpPr>
        <xdr:cNvPr id="277" name="n_1mainValue【福祉施設】&#10;有形固定資産減価償却率"/>
        <xdr:cNvSpPr txBox="1"/>
      </xdr:nvSpPr>
      <xdr:spPr>
        <a:xfrm>
          <a:off x="3582044" y="14822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125747</xdr:rowOff>
    </xdr:from>
    <xdr:ext cx="405111" cy="259045"/>
    <xdr:sp macro="" textlink="">
      <xdr:nvSpPr>
        <xdr:cNvPr id="278" name="n_2mainValue【福祉施設】&#10;有形固定資産減価償却率"/>
        <xdr:cNvSpPr txBox="1"/>
      </xdr:nvSpPr>
      <xdr:spPr>
        <a:xfrm>
          <a:off x="2705744" y="1487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89" name="直線コネクタ 288"/>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90" name="テキスト ボックス 289"/>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1" name="直線コネクタ 29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2" name="テキスト ボックス 29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93" name="直線コネクタ 292"/>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94" name="テキスト ボックス 293"/>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5" name="直線コネクタ 29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6" name="テキスト ボックス 29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43814</xdr:rowOff>
    </xdr:from>
    <xdr:to>
      <xdr:col>54</xdr:col>
      <xdr:colOff>189865</xdr:colOff>
      <xdr:row>85</xdr:row>
      <xdr:rowOff>78105</xdr:rowOff>
    </xdr:to>
    <xdr:cxnSp macro="">
      <xdr:nvCxnSpPr>
        <xdr:cNvPr id="298" name="直線コネクタ 297"/>
        <xdr:cNvCxnSpPr/>
      </xdr:nvCxnSpPr>
      <xdr:spPr>
        <a:xfrm flipV="1">
          <a:off x="10476865" y="13416914"/>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299"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00" name="直線コネクタ 299"/>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161941</xdr:rowOff>
    </xdr:from>
    <xdr:ext cx="469744" cy="259045"/>
    <xdr:sp macro="" textlink="">
      <xdr:nvSpPr>
        <xdr:cNvPr id="301" name="【福祉施設】&#10;一人当たり面積最大値テキスト"/>
        <xdr:cNvSpPr txBox="1"/>
      </xdr:nvSpPr>
      <xdr:spPr>
        <a:xfrm>
          <a:off x="10515600" y="1319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43814</xdr:rowOff>
    </xdr:from>
    <xdr:to>
      <xdr:col>55</xdr:col>
      <xdr:colOff>88900</xdr:colOff>
      <xdr:row>78</xdr:row>
      <xdr:rowOff>43814</xdr:rowOff>
    </xdr:to>
    <xdr:cxnSp macro="">
      <xdr:nvCxnSpPr>
        <xdr:cNvPr id="302" name="直線コネクタ 301"/>
        <xdr:cNvCxnSpPr/>
      </xdr:nvCxnSpPr>
      <xdr:spPr>
        <a:xfrm>
          <a:off x="10388600" y="13416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34307</xdr:rowOff>
    </xdr:from>
    <xdr:ext cx="469744" cy="259045"/>
    <xdr:sp macro="" textlink="">
      <xdr:nvSpPr>
        <xdr:cNvPr id="303" name="【福祉施設】&#10;一人当たり面積平均値テキスト"/>
        <xdr:cNvSpPr txBox="1"/>
      </xdr:nvSpPr>
      <xdr:spPr>
        <a:xfrm>
          <a:off x="10515600" y="1426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04" name="フローチャート: 判断 303"/>
        <xdr:cNvSpPr/>
      </xdr:nvSpPr>
      <xdr:spPr>
        <a:xfrm>
          <a:off x="10426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50164</xdr:rowOff>
    </xdr:from>
    <xdr:to>
      <xdr:col>50</xdr:col>
      <xdr:colOff>165100</xdr:colOff>
      <xdr:row>83</xdr:row>
      <xdr:rowOff>151764</xdr:rowOff>
    </xdr:to>
    <xdr:sp macro="" textlink="">
      <xdr:nvSpPr>
        <xdr:cNvPr id="305" name="フローチャート: 判断 304"/>
        <xdr:cNvSpPr/>
      </xdr:nvSpPr>
      <xdr:spPr>
        <a:xfrm>
          <a:off x="9588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21589</xdr:rowOff>
    </xdr:from>
    <xdr:to>
      <xdr:col>46</xdr:col>
      <xdr:colOff>38100</xdr:colOff>
      <xdr:row>83</xdr:row>
      <xdr:rowOff>123189</xdr:rowOff>
    </xdr:to>
    <xdr:sp macro="" textlink="">
      <xdr:nvSpPr>
        <xdr:cNvPr id="306" name="フローチャート: 判断 305"/>
        <xdr:cNvSpPr/>
      </xdr:nvSpPr>
      <xdr:spPr>
        <a:xfrm>
          <a:off x="8699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73025</xdr:rowOff>
    </xdr:from>
    <xdr:to>
      <xdr:col>41</xdr:col>
      <xdr:colOff>101600</xdr:colOff>
      <xdr:row>83</xdr:row>
      <xdr:rowOff>3175</xdr:rowOff>
    </xdr:to>
    <xdr:sp macro="" textlink="">
      <xdr:nvSpPr>
        <xdr:cNvPr id="307" name="フローチャート: 判断 306"/>
        <xdr:cNvSpPr/>
      </xdr:nvSpPr>
      <xdr:spPr>
        <a:xfrm>
          <a:off x="7810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8" name="テキスト ボックス 30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9" name="テキスト ボックス 30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0" name="テキスト ボックス 30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1" name="テキスト ボックス 31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2" name="テキスト ボックス 31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27305</xdr:rowOff>
    </xdr:from>
    <xdr:to>
      <xdr:col>55</xdr:col>
      <xdr:colOff>50800</xdr:colOff>
      <xdr:row>81</xdr:row>
      <xdr:rowOff>128905</xdr:rowOff>
    </xdr:to>
    <xdr:sp macro="" textlink="">
      <xdr:nvSpPr>
        <xdr:cNvPr id="313" name="楕円 312"/>
        <xdr:cNvSpPr/>
      </xdr:nvSpPr>
      <xdr:spPr>
        <a:xfrm>
          <a:off x="10426700" y="1391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50182</xdr:rowOff>
    </xdr:from>
    <xdr:ext cx="469744" cy="259045"/>
    <xdr:sp macro="" textlink="">
      <xdr:nvSpPr>
        <xdr:cNvPr id="314" name="【福祉施設】&#10;一人当たり面積該当値テキスト"/>
        <xdr:cNvSpPr txBox="1"/>
      </xdr:nvSpPr>
      <xdr:spPr>
        <a:xfrm>
          <a:off x="10515600" y="13766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27305</xdr:rowOff>
    </xdr:from>
    <xdr:to>
      <xdr:col>50</xdr:col>
      <xdr:colOff>165100</xdr:colOff>
      <xdr:row>81</xdr:row>
      <xdr:rowOff>128905</xdr:rowOff>
    </xdr:to>
    <xdr:sp macro="" textlink="">
      <xdr:nvSpPr>
        <xdr:cNvPr id="315" name="楕円 314"/>
        <xdr:cNvSpPr/>
      </xdr:nvSpPr>
      <xdr:spPr>
        <a:xfrm>
          <a:off x="9588500" y="1391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78105</xdr:rowOff>
    </xdr:from>
    <xdr:to>
      <xdr:col>55</xdr:col>
      <xdr:colOff>0</xdr:colOff>
      <xdr:row>81</xdr:row>
      <xdr:rowOff>78105</xdr:rowOff>
    </xdr:to>
    <xdr:cxnSp macro="">
      <xdr:nvCxnSpPr>
        <xdr:cNvPr id="316" name="直線コネクタ 315"/>
        <xdr:cNvCxnSpPr/>
      </xdr:nvCxnSpPr>
      <xdr:spPr>
        <a:xfrm>
          <a:off x="9639300" y="139655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21589</xdr:rowOff>
    </xdr:from>
    <xdr:to>
      <xdr:col>46</xdr:col>
      <xdr:colOff>38100</xdr:colOff>
      <xdr:row>81</xdr:row>
      <xdr:rowOff>123189</xdr:rowOff>
    </xdr:to>
    <xdr:sp macro="" textlink="">
      <xdr:nvSpPr>
        <xdr:cNvPr id="317" name="楕円 316"/>
        <xdr:cNvSpPr/>
      </xdr:nvSpPr>
      <xdr:spPr>
        <a:xfrm>
          <a:off x="8699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72389</xdr:rowOff>
    </xdr:from>
    <xdr:to>
      <xdr:col>50</xdr:col>
      <xdr:colOff>114300</xdr:colOff>
      <xdr:row>81</xdr:row>
      <xdr:rowOff>78105</xdr:rowOff>
    </xdr:to>
    <xdr:cxnSp macro="">
      <xdr:nvCxnSpPr>
        <xdr:cNvPr id="318" name="直線コネクタ 317"/>
        <xdr:cNvCxnSpPr/>
      </xdr:nvCxnSpPr>
      <xdr:spPr>
        <a:xfrm>
          <a:off x="8750300" y="1395983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142891</xdr:rowOff>
    </xdr:from>
    <xdr:ext cx="469744" cy="259045"/>
    <xdr:sp macro="" textlink="">
      <xdr:nvSpPr>
        <xdr:cNvPr id="319" name="n_1aveValue【福祉施設】&#10;一人当たり面積"/>
        <xdr:cNvSpPr txBox="1"/>
      </xdr:nvSpPr>
      <xdr:spPr>
        <a:xfrm>
          <a:off x="9391727" y="1437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114316</xdr:rowOff>
    </xdr:from>
    <xdr:ext cx="469744" cy="259045"/>
    <xdr:sp macro="" textlink="">
      <xdr:nvSpPr>
        <xdr:cNvPr id="320" name="n_2aveValue【福祉施設】&#10;一人当たり面積"/>
        <xdr:cNvSpPr txBox="1"/>
      </xdr:nvSpPr>
      <xdr:spPr>
        <a:xfrm>
          <a:off x="85154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19702</xdr:rowOff>
    </xdr:from>
    <xdr:ext cx="469744" cy="259045"/>
    <xdr:sp macro="" textlink="">
      <xdr:nvSpPr>
        <xdr:cNvPr id="321" name="n_3aveValue【福祉施設】&#10;一人当たり面積"/>
        <xdr:cNvSpPr txBox="1"/>
      </xdr:nvSpPr>
      <xdr:spPr>
        <a:xfrm>
          <a:off x="7626427" y="1390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145432</xdr:rowOff>
    </xdr:from>
    <xdr:ext cx="469744" cy="259045"/>
    <xdr:sp macro="" textlink="">
      <xdr:nvSpPr>
        <xdr:cNvPr id="322" name="n_1mainValue【福祉施設】&#10;一人当たり面積"/>
        <xdr:cNvSpPr txBox="1"/>
      </xdr:nvSpPr>
      <xdr:spPr>
        <a:xfrm>
          <a:off x="9391727" y="1368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139716</xdr:rowOff>
    </xdr:from>
    <xdr:ext cx="469744" cy="259045"/>
    <xdr:sp macro="" textlink="">
      <xdr:nvSpPr>
        <xdr:cNvPr id="323" name="n_2mainValue【福祉施設】&#10;一人当たり面積"/>
        <xdr:cNvSpPr txBox="1"/>
      </xdr:nvSpPr>
      <xdr:spPr>
        <a:xfrm>
          <a:off x="8515427" y="13684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4" name="正方形/長方形 32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5" name="正方形/長方形 32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6" name="正方形/長方形 32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7" name="正方形/長方形 32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8" name="正方形/長方形 32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9" name="正方形/長方形 32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0" name="正方形/長方形 32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1" name="正方形/長方形 33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2" name="テキスト ボックス 33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3" name="直線コネクタ 33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4" name="直線コネクタ 33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5" name="テキスト ボックス 334"/>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6" name="直線コネクタ 33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7" name="テキスト ボックス 33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8" name="直線コネクタ 33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9" name="テキスト ボックス 33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0" name="直線コネクタ 33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1" name="テキスト ボックス 34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2" name="直線コネクタ 34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3" name="テキスト ボックス 34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4" name="直線コネクタ 34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5" name="テキスト ボックス 344"/>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6" name="直線コネクタ 34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7" name="テキスト ボックス 34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156211</xdr:rowOff>
    </xdr:from>
    <xdr:to>
      <xdr:col>24</xdr:col>
      <xdr:colOff>62865</xdr:colOff>
      <xdr:row>108</xdr:row>
      <xdr:rowOff>102326</xdr:rowOff>
    </xdr:to>
    <xdr:cxnSp macro="">
      <xdr:nvCxnSpPr>
        <xdr:cNvPr id="349" name="直線コネクタ 348"/>
        <xdr:cNvCxnSpPr/>
      </xdr:nvCxnSpPr>
      <xdr:spPr>
        <a:xfrm flipV="1">
          <a:off x="4634865" y="17129761"/>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106153</xdr:rowOff>
    </xdr:from>
    <xdr:ext cx="340478" cy="259045"/>
    <xdr:sp macro="" textlink="">
      <xdr:nvSpPr>
        <xdr:cNvPr id="350" name="【市民会館】&#10;有形固定資産減価償却率最小値テキスト"/>
        <xdr:cNvSpPr txBox="1"/>
      </xdr:nvSpPr>
      <xdr:spPr>
        <a:xfrm>
          <a:off x="4673600" y="18622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102326</xdr:rowOff>
    </xdr:from>
    <xdr:to>
      <xdr:col>24</xdr:col>
      <xdr:colOff>152400</xdr:colOff>
      <xdr:row>108</xdr:row>
      <xdr:rowOff>102326</xdr:rowOff>
    </xdr:to>
    <xdr:cxnSp macro="">
      <xdr:nvCxnSpPr>
        <xdr:cNvPr id="351" name="直線コネクタ 350"/>
        <xdr:cNvCxnSpPr/>
      </xdr:nvCxnSpPr>
      <xdr:spPr>
        <a:xfrm>
          <a:off x="4546600" y="1861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102888</xdr:rowOff>
    </xdr:from>
    <xdr:ext cx="405111" cy="259045"/>
    <xdr:sp macro="" textlink="">
      <xdr:nvSpPr>
        <xdr:cNvPr id="352" name="【市民会館】&#10;有形固定資産減価償却率最大値テキスト"/>
        <xdr:cNvSpPr txBox="1"/>
      </xdr:nvSpPr>
      <xdr:spPr>
        <a:xfrm>
          <a:off x="4673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156211</xdr:rowOff>
    </xdr:from>
    <xdr:to>
      <xdr:col>24</xdr:col>
      <xdr:colOff>152400</xdr:colOff>
      <xdr:row>99</xdr:row>
      <xdr:rowOff>156211</xdr:rowOff>
    </xdr:to>
    <xdr:cxnSp macro="">
      <xdr:nvCxnSpPr>
        <xdr:cNvPr id="353" name="直線コネクタ 352"/>
        <xdr:cNvCxnSpPr/>
      </xdr:nvCxnSpPr>
      <xdr:spPr>
        <a:xfrm>
          <a:off x="4546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51179</xdr:rowOff>
    </xdr:from>
    <xdr:ext cx="405111" cy="259045"/>
    <xdr:sp macro="" textlink="">
      <xdr:nvSpPr>
        <xdr:cNvPr id="354" name="【市民会館】&#10;有形固定資産減価償却率平均値テキスト"/>
        <xdr:cNvSpPr txBox="1"/>
      </xdr:nvSpPr>
      <xdr:spPr>
        <a:xfrm>
          <a:off x="4673600" y="177105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72752</xdr:rowOff>
    </xdr:from>
    <xdr:to>
      <xdr:col>24</xdr:col>
      <xdr:colOff>114300</xdr:colOff>
      <xdr:row>104</xdr:row>
      <xdr:rowOff>2902</xdr:rowOff>
    </xdr:to>
    <xdr:sp macro="" textlink="">
      <xdr:nvSpPr>
        <xdr:cNvPr id="355" name="フローチャート: 判断 354"/>
        <xdr:cNvSpPr/>
      </xdr:nvSpPr>
      <xdr:spPr>
        <a:xfrm>
          <a:off x="4584700" y="1773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151130</xdr:rowOff>
    </xdr:from>
    <xdr:to>
      <xdr:col>20</xdr:col>
      <xdr:colOff>38100</xdr:colOff>
      <xdr:row>104</xdr:row>
      <xdr:rowOff>81280</xdr:rowOff>
    </xdr:to>
    <xdr:sp macro="" textlink="">
      <xdr:nvSpPr>
        <xdr:cNvPr id="356" name="フローチャート: 判断 355"/>
        <xdr:cNvSpPr/>
      </xdr:nvSpPr>
      <xdr:spPr>
        <a:xfrm>
          <a:off x="3746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116839</xdr:rowOff>
    </xdr:from>
    <xdr:to>
      <xdr:col>15</xdr:col>
      <xdr:colOff>101600</xdr:colOff>
      <xdr:row>104</xdr:row>
      <xdr:rowOff>46989</xdr:rowOff>
    </xdr:to>
    <xdr:sp macro="" textlink="">
      <xdr:nvSpPr>
        <xdr:cNvPr id="357" name="フローチャート: 判断 356"/>
        <xdr:cNvSpPr/>
      </xdr:nvSpPr>
      <xdr:spPr>
        <a:xfrm>
          <a:off x="2857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17236</xdr:rowOff>
    </xdr:from>
    <xdr:to>
      <xdr:col>10</xdr:col>
      <xdr:colOff>165100</xdr:colOff>
      <xdr:row>104</xdr:row>
      <xdr:rowOff>118836</xdr:rowOff>
    </xdr:to>
    <xdr:sp macro="" textlink="">
      <xdr:nvSpPr>
        <xdr:cNvPr id="358" name="フローチャート: 判断 357"/>
        <xdr:cNvSpPr/>
      </xdr:nvSpPr>
      <xdr:spPr>
        <a:xfrm>
          <a:off x="1968500" y="178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9" name="テキスト ボックス 35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0" name="テキスト ボックス 35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1" name="テキスト ボックス 36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2" name="テキスト ボックス 36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3" name="テキスト ボックス 36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31931</xdr:rowOff>
    </xdr:from>
    <xdr:to>
      <xdr:col>24</xdr:col>
      <xdr:colOff>114300</xdr:colOff>
      <xdr:row>102</xdr:row>
      <xdr:rowOff>133531</xdr:rowOff>
    </xdr:to>
    <xdr:sp macro="" textlink="">
      <xdr:nvSpPr>
        <xdr:cNvPr id="364" name="楕円 363"/>
        <xdr:cNvSpPr/>
      </xdr:nvSpPr>
      <xdr:spPr>
        <a:xfrm>
          <a:off x="4584700" y="1751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54808</xdr:rowOff>
    </xdr:from>
    <xdr:ext cx="405111" cy="259045"/>
    <xdr:sp macro="" textlink="">
      <xdr:nvSpPr>
        <xdr:cNvPr id="365" name="【市民会館】&#10;有形固定資産減価償却率該当値テキスト"/>
        <xdr:cNvSpPr txBox="1"/>
      </xdr:nvSpPr>
      <xdr:spPr>
        <a:xfrm>
          <a:off x="4673600" y="17371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66221</xdr:rowOff>
    </xdr:from>
    <xdr:to>
      <xdr:col>20</xdr:col>
      <xdr:colOff>38100</xdr:colOff>
      <xdr:row>102</xdr:row>
      <xdr:rowOff>167821</xdr:rowOff>
    </xdr:to>
    <xdr:sp macro="" textlink="">
      <xdr:nvSpPr>
        <xdr:cNvPr id="366" name="楕円 365"/>
        <xdr:cNvSpPr/>
      </xdr:nvSpPr>
      <xdr:spPr>
        <a:xfrm>
          <a:off x="3746500" y="1755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82731</xdr:rowOff>
    </xdr:from>
    <xdr:to>
      <xdr:col>24</xdr:col>
      <xdr:colOff>63500</xdr:colOff>
      <xdr:row>102</xdr:row>
      <xdr:rowOff>117021</xdr:rowOff>
    </xdr:to>
    <xdr:cxnSp macro="">
      <xdr:nvCxnSpPr>
        <xdr:cNvPr id="367" name="直線コネクタ 366"/>
        <xdr:cNvCxnSpPr/>
      </xdr:nvCxnSpPr>
      <xdr:spPr>
        <a:xfrm flipV="1">
          <a:off x="3797300" y="17570631"/>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98879</xdr:rowOff>
    </xdr:from>
    <xdr:to>
      <xdr:col>15</xdr:col>
      <xdr:colOff>101600</xdr:colOff>
      <xdr:row>103</xdr:row>
      <xdr:rowOff>29029</xdr:rowOff>
    </xdr:to>
    <xdr:sp macro="" textlink="">
      <xdr:nvSpPr>
        <xdr:cNvPr id="368" name="楕円 367"/>
        <xdr:cNvSpPr/>
      </xdr:nvSpPr>
      <xdr:spPr>
        <a:xfrm>
          <a:off x="2857500" y="1758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117021</xdr:rowOff>
    </xdr:from>
    <xdr:to>
      <xdr:col>19</xdr:col>
      <xdr:colOff>177800</xdr:colOff>
      <xdr:row>102</xdr:row>
      <xdr:rowOff>149679</xdr:rowOff>
    </xdr:to>
    <xdr:cxnSp macro="">
      <xdr:nvCxnSpPr>
        <xdr:cNvPr id="369" name="直線コネクタ 368"/>
        <xdr:cNvCxnSpPr/>
      </xdr:nvCxnSpPr>
      <xdr:spPr>
        <a:xfrm flipV="1">
          <a:off x="2908300" y="1760492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72407</xdr:rowOff>
    </xdr:from>
    <xdr:ext cx="405111" cy="259045"/>
    <xdr:sp macro="" textlink="">
      <xdr:nvSpPr>
        <xdr:cNvPr id="370" name="n_1aveValue【市民会館】&#10;有形固定資産減価償却率"/>
        <xdr:cNvSpPr txBox="1"/>
      </xdr:nvSpPr>
      <xdr:spPr>
        <a:xfrm>
          <a:off x="35820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38116</xdr:rowOff>
    </xdr:from>
    <xdr:ext cx="405111" cy="259045"/>
    <xdr:sp macro="" textlink="">
      <xdr:nvSpPr>
        <xdr:cNvPr id="371" name="n_2aveValue【市民会館】&#10;有形固定資産減価償却率"/>
        <xdr:cNvSpPr txBox="1"/>
      </xdr:nvSpPr>
      <xdr:spPr>
        <a:xfrm>
          <a:off x="27057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135363</xdr:rowOff>
    </xdr:from>
    <xdr:ext cx="405111" cy="259045"/>
    <xdr:sp macro="" textlink="">
      <xdr:nvSpPr>
        <xdr:cNvPr id="372" name="n_3aveValue【市民会館】&#10;有形固定資産減価償却率"/>
        <xdr:cNvSpPr txBox="1"/>
      </xdr:nvSpPr>
      <xdr:spPr>
        <a:xfrm>
          <a:off x="1816744" y="1762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12898</xdr:rowOff>
    </xdr:from>
    <xdr:ext cx="405111" cy="259045"/>
    <xdr:sp macro="" textlink="">
      <xdr:nvSpPr>
        <xdr:cNvPr id="373" name="n_1mainValue【市民会館】&#10;有形固定資産減価償却率"/>
        <xdr:cNvSpPr txBox="1"/>
      </xdr:nvSpPr>
      <xdr:spPr>
        <a:xfrm>
          <a:off x="3582044" y="17329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45556</xdr:rowOff>
    </xdr:from>
    <xdr:ext cx="405111" cy="259045"/>
    <xdr:sp macro="" textlink="">
      <xdr:nvSpPr>
        <xdr:cNvPr id="374" name="n_2mainValue【市民会館】&#10;有形固定資産減価償却率"/>
        <xdr:cNvSpPr txBox="1"/>
      </xdr:nvSpPr>
      <xdr:spPr>
        <a:xfrm>
          <a:off x="2705744" y="17362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5" name="正方形/長方形 37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6" name="正方形/長方形 37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7" name="正方形/長方形 37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8" name="正方形/長方形 37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9" name="正方形/長方形 37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0" name="正方形/長方形 37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1" name="正方形/長方形 38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2" name="正方形/長方形 38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3" name="テキスト ボックス 38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4" name="直線コネクタ 38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5" name="直線コネクタ 38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86" name="テキスト ボックス 385"/>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7" name="直線コネクタ 38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88" name="テキスト ボックス 387"/>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9" name="直線コネクタ 38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0" name="テキスト ボックス 38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1" name="直線コネクタ 39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92" name="テキスト ボックス 391"/>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3" name="直線コネクタ 39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4" name="テキスト ボックス 393"/>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5" name="直線コネクタ 39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6" name="テキスト ボックス 39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57150</xdr:rowOff>
    </xdr:from>
    <xdr:to>
      <xdr:col>54</xdr:col>
      <xdr:colOff>189865</xdr:colOff>
      <xdr:row>108</xdr:row>
      <xdr:rowOff>45720</xdr:rowOff>
    </xdr:to>
    <xdr:cxnSp macro="">
      <xdr:nvCxnSpPr>
        <xdr:cNvPr id="398" name="直線コネクタ 397"/>
        <xdr:cNvCxnSpPr/>
      </xdr:nvCxnSpPr>
      <xdr:spPr>
        <a:xfrm flipV="1">
          <a:off x="10476865" y="173736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49547</xdr:rowOff>
    </xdr:from>
    <xdr:ext cx="469744" cy="259045"/>
    <xdr:sp macro="" textlink="">
      <xdr:nvSpPr>
        <xdr:cNvPr id="399" name="【市民会館】&#10;一人当たり面積最小値テキスト"/>
        <xdr:cNvSpPr txBox="1"/>
      </xdr:nvSpPr>
      <xdr:spPr>
        <a:xfrm>
          <a:off x="105156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45720</xdr:rowOff>
    </xdr:from>
    <xdr:to>
      <xdr:col>55</xdr:col>
      <xdr:colOff>88900</xdr:colOff>
      <xdr:row>108</xdr:row>
      <xdr:rowOff>45720</xdr:rowOff>
    </xdr:to>
    <xdr:cxnSp macro="">
      <xdr:nvCxnSpPr>
        <xdr:cNvPr id="400" name="直線コネクタ 399"/>
        <xdr:cNvCxnSpPr/>
      </xdr:nvCxnSpPr>
      <xdr:spPr>
        <a:xfrm>
          <a:off x="10388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3827</xdr:rowOff>
    </xdr:from>
    <xdr:ext cx="469744" cy="259045"/>
    <xdr:sp macro="" textlink="">
      <xdr:nvSpPr>
        <xdr:cNvPr id="401" name="【市民会館】&#10;一人当たり面積最大値テキスト"/>
        <xdr:cNvSpPr txBox="1"/>
      </xdr:nvSpPr>
      <xdr:spPr>
        <a:xfrm>
          <a:off x="10515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402" name="直線コネクタ 401"/>
        <xdr:cNvCxnSpPr/>
      </xdr:nvCxnSpPr>
      <xdr:spPr>
        <a:xfrm>
          <a:off x="10388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13988</xdr:rowOff>
    </xdr:from>
    <xdr:ext cx="469744" cy="259045"/>
    <xdr:sp macro="" textlink="">
      <xdr:nvSpPr>
        <xdr:cNvPr id="403" name="【市民会館】&#10;一人当たり面積平均値テキスト"/>
        <xdr:cNvSpPr txBox="1"/>
      </xdr:nvSpPr>
      <xdr:spPr>
        <a:xfrm>
          <a:off x="10515600" y="18016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162561</xdr:rowOff>
    </xdr:from>
    <xdr:to>
      <xdr:col>55</xdr:col>
      <xdr:colOff>50800</xdr:colOff>
      <xdr:row>106</xdr:row>
      <xdr:rowOff>92711</xdr:rowOff>
    </xdr:to>
    <xdr:sp macro="" textlink="">
      <xdr:nvSpPr>
        <xdr:cNvPr id="404" name="フローチャート: 判断 403"/>
        <xdr:cNvSpPr/>
      </xdr:nvSpPr>
      <xdr:spPr>
        <a:xfrm>
          <a:off x="104267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124461</xdr:rowOff>
    </xdr:from>
    <xdr:to>
      <xdr:col>50</xdr:col>
      <xdr:colOff>165100</xdr:colOff>
      <xdr:row>106</xdr:row>
      <xdr:rowOff>54611</xdr:rowOff>
    </xdr:to>
    <xdr:sp macro="" textlink="">
      <xdr:nvSpPr>
        <xdr:cNvPr id="405" name="フローチャート: 判断 404"/>
        <xdr:cNvSpPr/>
      </xdr:nvSpPr>
      <xdr:spPr>
        <a:xfrm>
          <a:off x="9588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120650</xdr:rowOff>
    </xdr:from>
    <xdr:to>
      <xdr:col>46</xdr:col>
      <xdr:colOff>38100</xdr:colOff>
      <xdr:row>106</xdr:row>
      <xdr:rowOff>50800</xdr:rowOff>
    </xdr:to>
    <xdr:sp macro="" textlink="">
      <xdr:nvSpPr>
        <xdr:cNvPr id="406" name="フローチャート: 判断 405"/>
        <xdr:cNvSpPr/>
      </xdr:nvSpPr>
      <xdr:spPr>
        <a:xfrm>
          <a:off x="8699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162561</xdr:rowOff>
    </xdr:from>
    <xdr:to>
      <xdr:col>41</xdr:col>
      <xdr:colOff>101600</xdr:colOff>
      <xdr:row>106</xdr:row>
      <xdr:rowOff>92711</xdr:rowOff>
    </xdr:to>
    <xdr:sp macro="" textlink="">
      <xdr:nvSpPr>
        <xdr:cNvPr id="407" name="フローチャート: 判断 406"/>
        <xdr:cNvSpPr/>
      </xdr:nvSpPr>
      <xdr:spPr>
        <a:xfrm>
          <a:off x="7810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8" name="テキスト ボックス 40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9" name="テキスト ボックス 40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0" name="テキスト ボックス 40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1" name="テキスト ボックス 41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2" name="テキスト ボックス 41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63500</xdr:rowOff>
    </xdr:from>
    <xdr:to>
      <xdr:col>55</xdr:col>
      <xdr:colOff>50800</xdr:colOff>
      <xdr:row>107</xdr:row>
      <xdr:rowOff>165100</xdr:rowOff>
    </xdr:to>
    <xdr:sp macro="" textlink="">
      <xdr:nvSpPr>
        <xdr:cNvPr id="413" name="楕円 412"/>
        <xdr:cNvSpPr/>
      </xdr:nvSpPr>
      <xdr:spPr>
        <a:xfrm>
          <a:off x="10426700" y="184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149877</xdr:rowOff>
    </xdr:from>
    <xdr:ext cx="469744" cy="259045"/>
    <xdr:sp macro="" textlink="">
      <xdr:nvSpPr>
        <xdr:cNvPr id="414" name="【市民会館】&#10;一人当たり面積該当値テキスト"/>
        <xdr:cNvSpPr txBox="1"/>
      </xdr:nvSpPr>
      <xdr:spPr>
        <a:xfrm>
          <a:off x="10515600" y="1832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63500</xdr:rowOff>
    </xdr:from>
    <xdr:to>
      <xdr:col>50</xdr:col>
      <xdr:colOff>165100</xdr:colOff>
      <xdr:row>107</xdr:row>
      <xdr:rowOff>165100</xdr:rowOff>
    </xdr:to>
    <xdr:sp macro="" textlink="">
      <xdr:nvSpPr>
        <xdr:cNvPr id="415" name="楕円 414"/>
        <xdr:cNvSpPr/>
      </xdr:nvSpPr>
      <xdr:spPr>
        <a:xfrm>
          <a:off x="9588500" y="184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114300</xdr:rowOff>
    </xdr:from>
    <xdr:to>
      <xdr:col>55</xdr:col>
      <xdr:colOff>0</xdr:colOff>
      <xdr:row>107</xdr:row>
      <xdr:rowOff>114300</xdr:rowOff>
    </xdr:to>
    <xdr:cxnSp macro="">
      <xdr:nvCxnSpPr>
        <xdr:cNvPr id="416" name="直線コネクタ 415"/>
        <xdr:cNvCxnSpPr/>
      </xdr:nvCxnSpPr>
      <xdr:spPr>
        <a:xfrm>
          <a:off x="9639300" y="184594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63500</xdr:rowOff>
    </xdr:from>
    <xdr:to>
      <xdr:col>46</xdr:col>
      <xdr:colOff>38100</xdr:colOff>
      <xdr:row>107</xdr:row>
      <xdr:rowOff>165100</xdr:rowOff>
    </xdr:to>
    <xdr:sp macro="" textlink="">
      <xdr:nvSpPr>
        <xdr:cNvPr id="417" name="楕円 416"/>
        <xdr:cNvSpPr/>
      </xdr:nvSpPr>
      <xdr:spPr>
        <a:xfrm>
          <a:off x="8699500" y="184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114300</xdr:rowOff>
    </xdr:from>
    <xdr:to>
      <xdr:col>50</xdr:col>
      <xdr:colOff>114300</xdr:colOff>
      <xdr:row>107</xdr:row>
      <xdr:rowOff>114300</xdr:rowOff>
    </xdr:to>
    <xdr:cxnSp macro="">
      <xdr:nvCxnSpPr>
        <xdr:cNvPr id="418" name="直線コネクタ 417"/>
        <xdr:cNvCxnSpPr/>
      </xdr:nvCxnSpPr>
      <xdr:spPr>
        <a:xfrm>
          <a:off x="8750300" y="18459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71138</xdr:rowOff>
    </xdr:from>
    <xdr:ext cx="469744" cy="259045"/>
    <xdr:sp macro="" textlink="">
      <xdr:nvSpPr>
        <xdr:cNvPr id="419" name="n_1aveValue【市民会館】&#10;一人当たり面積"/>
        <xdr:cNvSpPr txBox="1"/>
      </xdr:nvSpPr>
      <xdr:spPr>
        <a:xfrm>
          <a:off x="93917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67327</xdr:rowOff>
    </xdr:from>
    <xdr:ext cx="469744" cy="259045"/>
    <xdr:sp macro="" textlink="">
      <xdr:nvSpPr>
        <xdr:cNvPr id="420" name="n_2aveValue【市民会館】&#10;一人当たり面積"/>
        <xdr:cNvSpPr txBox="1"/>
      </xdr:nvSpPr>
      <xdr:spPr>
        <a:xfrm>
          <a:off x="85154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109238</xdr:rowOff>
    </xdr:from>
    <xdr:ext cx="469744" cy="259045"/>
    <xdr:sp macro="" textlink="">
      <xdr:nvSpPr>
        <xdr:cNvPr id="421" name="n_3aveValue【市民会館】&#10;一人当たり面積"/>
        <xdr:cNvSpPr txBox="1"/>
      </xdr:nvSpPr>
      <xdr:spPr>
        <a:xfrm>
          <a:off x="76264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156227</xdr:rowOff>
    </xdr:from>
    <xdr:ext cx="469744" cy="259045"/>
    <xdr:sp macro="" textlink="">
      <xdr:nvSpPr>
        <xdr:cNvPr id="422" name="n_1mainValue【市民会館】&#10;一人当たり面積"/>
        <xdr:cNvSpPr txBox="1"/>
      </xdr:nvSpPr>
      <xdr:spPr>
        <a:xfrm>
          <a:off x="9391727" y="1850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156227</xdr:rowOff>
    </xdr:from>
    <xdr:ext cx="469744" cy="259045"/>
    <xdr:sp macro="" textlink="">
      <xdr:nvSpPr>
        <xdr:cNvPr id="423" name="n_2mainValue【市民会館】&#10;一人当たり面積"/>
        <xdr:cNvSpPr txBox="1"/>
      </xdr:nvSpPr>
      <xdr:spPr>
        <a:xfrm>
          <a:off x="8515427" y="1850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4" name="正方形/長方形 42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5" name="正方形/長方形 42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6" name="正方形/長方形 42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7" name="正方形/長方形 42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8" name="正方形/長方形 42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9" name="正方形/長方形 42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0" name="正方形/長方形 42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1" name="正方形/長方形 430"/>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32" name="正方形/長方形 4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3" name="正方形/長方形 43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4" name="正方形/長方形 43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5" name="正方形/長方形 43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6" name="正方形/長方形 43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7" name="正方形/長方形 43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8" name="正方形/長方形 43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9" name="正方形/長方形 438"/>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40" name="正方形/長方形 43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1" name="正方形/長方形 44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2" name="正方形/長方形 44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3" name="正方形/長方形 44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4" name="正方形/長方形 44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5" name="正方形/長方形 44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6" name="正方形/長方形 44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7" name="正方形/長方形 44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8" name="テキスト ボックス 44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9" name="直線コネクタ 44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0" name="直線コネクタ 44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1" name="テキスト ボックス 450"/>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2" name="直線コネクタ 45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3" name="テキスト ボックス 45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4" name="直線コネクタ 45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5" name="テキスト ボックス 45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56" name="直線コネクタ 45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57" name="テキスト ボックス 45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58" name="直線コネクタ 45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59" name="テキスト ボックス 45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0" name="直線コネクタ 45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1" name="テキスト ボックス 460"/>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2" name="直線コネクタ 46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3" name="テキスト ボックス 46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96338</xdr:rowOff>
    </xdr:from>
    <xdr:to>
      <xdr:col>85</xdr:col>
      <xdr:colOff>126364</xdr:colOff>
      <xdr:row>63</xdr:row>
      <xdr:rowOff>150223</xdr:rowOff>
    </xdr:to>
    <xdr:cxnSp macro="">
      <xdr:nvCxnSpPr>
        <xdr:cNvPr id="465" name="直線コネクタ 464"/>
        <xdr:cNvCxnSpPr/>
      </xdr:nvCxnSpPr>
      <xdr:spPr>
        <a:xfrm flipV="1">
          <a:off x="16318864" y="9526088"/>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466" name="【保健センター・保健所】&#10;有形固定資産減価償却率最小値テキスト"/>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467" name="直線コネクタ 466"/>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43015</xdr:rowOff>
    </xdr:from>
    <xdr:ext cx="405111" cy="259045"/>
    <xdr:sp macro="" textlink="">
      <xdr:nvSpPr>
        <xdr:cNvPr id="468" name="【保健センター・保健所】&#10;有形固定資産減価償却率最大値テキスト"/>
        <xdr:cNvSpPr txBox="1"/>
      </xdr:nvSpPr>
      <xdr:spPr>
        <a:xfrm>
          <a:off x="16357600" y="930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96338</xdr:rowOff>
    </xdr:from>
    <xdr:to>
      <xdr:col>86</xdr:col>
      <xdr:colOff>25400</xdr:colOff>
      <xdr:row>55</xdr:row>
      <xdr:rowOff>96338</xdr:rowOff>
    </xdr:to>
    <xdr:cxnSp macro="">
      <xdr:nvCxnSpPr>
        <xdr:cNvPr id="469" name="直線コネクタ 468"/>
        <xdr:cNvCxnSpPr/>
      </xdr:nvCxnSpPr>
      <xdr:spPr>
        <a:xfrm>
          <a:off x="16230600" y="952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140261</xdr:rowOff>
    </xdr:from>
    <xdr:ext cx="405111" cy="259045"/>
    <xdr:sp macro="" textlink="">
      <xdr:nvSpPr>
        <xdr:cNvPr id="470" name="【保健センター・保健所】&#10;有形固定資産減価償却率平均値テキスト"/>
        <xdr:cNvSpPr txBox="1"/>
      </xdr:nvSpPr>
      <xdr:spPr>
        <a:xfrm>
          <a:off x="16357600" y="10255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117384</xdr:rowOff>
    </xdr:from>
    <xdr:to>
      <xdr:col>85</xdr:col>
      <xdr:colOff>177800</xdr:colOff>
      <xdr:row>61</xdr:row>
      <xdr:rowOff>47534</xdr:rowOff>
    </xdr:to>
    <xdr:sp macro="" textlink="">
      <xdr:nvSpPr>
        <xdr:cNvPr id="471" name="フローチャート: 判断 470"/>
        <xdr:cNvSpPr/>
      </xdr:nvSpPr>
      <xdr:spPr>
        <a:xfrm>
          <a:off x="16268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132080</xdr:rowOff>
    </xdr:from>
    <xdr:to>
      <xdr:col>81</xdr:col>
      <xdr:colOff>101600</xdr:colOff>
      <xdr:row>61</xdr:row>
      <xdr:rowOff>62230</xdr:rowOff>
    </xdr:to>
    <xdr:sp macro="" textlink="">
      <xdr:nvSpPr>
        <xdr:cNvPr id="472" name="フローチャート: 判断 471"/>
        <xdr:cNvSpPr/>
      </xdr:nvSpPr>
      <xdr:spPr>
        <a:xfrm>
          <a:off x="15430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140244</xdr:rowOff>
    </xdr:from>
    <xdr:to>
      <xdr:col>76</xdr:col>
      <xdr:colOff>165100</xdr:colOff>
      <xdr:row>61</xdr:row>
      <xdr:rowOff>70394</xdr:rowOff>
    </xdr:to>
    <xdr:sp macro="" textlink="">
      <xdr:nvSpPr>
        <xdr:cNvPr id="473" name="フローチャート: 判断 472"/>
        <xdr:cNvSpPr/>
      </xdr:nvSpPr>
      <xdr:spPr>
        <a:xfrm>
          <a:off x="14541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63500</xdr:rowOff>
    </xdr:from>
    <xdr:to>
      <xdr:col>72</xdr:col>
      <xdr:colOff>38100</xdr:colOff>
      <xdr:row>60</xdr:row>
      <xdr:rowOff>165100</xdr:rowOff>
    </xdr:to>
    <xdr:sp macro="" textlink="">
      <xdr:nvSpPr>
        <xdr:cNvPr id="474" name="フローチャート: 判断 473"/>
        <xdr:cNvSpPr/>
      </xdr:nvSpPr>
      <xdr:spPr>
        <a:xfrm>
          <a:off x="1365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5" name="テキスト ボックス 47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6" name="テキスト ボックス 47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7" name="テキスト ボックス 47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8" name="テキスト ボックス 47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9" name="テキスト ボックス 47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47172</xdr:rowOff>
    </xdr:from>
    <xdr:to>
      <xdr:col>85</xdr:col>
      <xdr:colOff>177800</xdr:colOff>
      <xdr:row>63</xdr:row>
      <xdr:rowOff>148772</xdr:rowOff>
    </xdr:to>
    <xdr:sp macro="" textlink="">
      <xdr:nvSpPr>
        <xdr:cNvPr id="480" name="楕円 479"/>
        <xdr:cNvSpPr/>
      </xdr:nvSpPr>
      <xdr:spPr>
        <a:xfrm>
          <a:off x="16268700" y="1084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133549</xdr:rowOff>
    </xdr:from>
    <xdr:ext cx="405111" cy="259045"/>
    <xdr:sp macro="" textlink="">
      <xdr:nvSpPr>
        <xdr:cNvPr id="481" name="【保健センター・保健所】&#10;有形固定資産減価償却率該当値テキスト"/>
        <xdr:cNvSpPr txBox="1"/>
      </xdr:nvSpPr>
      <xdr:spPr>
        <a:xfrm>
          <a:off x="16357600" y="10763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79828</xdr:rowOff>
    </xdr:from>
    <xdr:to>
      <xdr:col>81</xdr:col>
      <xdr:colOff>101600</xdr:colOff>
      <xdr:row>64</xdr:row>
      <xdr:rowOff>9978</xdr:rowOff>
    </xdr:to>
    <xdr:sp macro="" textlink="">
      <xdr:nvSpPr>
        <xdr:cNvPr id="482" name="楕円 481"/>
        <xdr:cNvSpPr/>
      </xdr:nvSpPr>
      <xdr:spPr>
        <a:xfrm>
          <a:off x="15430500" y="1088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97972</xdr:rowOff>
    </xdr:from>
    <xdr:to>
      <xdr:col>85</xdr:col>
      <xdr:colOff>127000</xdr:colOff>
      <xdr:row>63</xdr:row>
      <xdr:rowOff>130628</xdr:rowOff>
    </xdr:to>
    <xdr:cxnSp macro="">
      <xdr:nvCxnSpPr>
        <xdr:cNvPr id="483" name="直線コネクタ 482"/>
        <xdr:cNvCxnSpPr/>
      </xdr:nvCxnSpPr>
      <xdr:spPr>
        <a:xfrm flipV="1">
          <a:off x="15481300" y="1089932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112485</xdr:rowOff>
    </xdr:from>
    <xdr:to>
      <xdr:col>76</xdr:col>
      <xdr:colOff>165100</xdr:colOff>
      <xdr:row>64</xdr:row>
      <xdr:rowOff>42635</xdr:rowOff>
    </xdr:to>
    <xdr:sp macro="" textlink="">
      <xdr:nvSpPr>
        <xdr:cNvPr id="484" name="楕円 483"/>
        <xdr:cNvSpPr/>
      </xdr:nvSpPr>
      <xdr:spPr>
        <a:xfrm>
          <a:off x="14541500" y="1091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130628</xdr:rowOff>
    </xdr:from>
    <xdr:to>
      <xdr:col>81</xdr:col>
      <xdr:colOff>50800</xdr:colOff>
      <xdr:row>63</xdr:row>
      <xdr:rowOff>163285</xdr:rowOff>
    </xdr:to>
    <xdr:cxnSp macro="">
      <xdr:nvCxnSpPr>
        <xdr:cNvPr id="485" name="直線コネクタ 484"/>
        <xdr:cNvCxnSpPr/>
      </xdr:nvCxnSpPr>
      <xdr:spPr>
        <a:xfrm flipV="1">
          <a:off x="14592300" y="1093197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78757</xdr:rowOff>
    </xdr:from>
    <xdr:ext cx="405111" cy="259045"/>
    <xdr:sp macro="" textlink="">
      <xdr:nvSpPr>
        <xdr:cNvPr id="486" name="n_1aveValue【保健センター・保健所】&#10;有形固定資産減価償却率"/>
        <xdr:cNvSpPr txBox="1"/>
      </xdr:nvSpPr>
      <xdr:spPr>
        <a:xfrm>
          <a:off x="152660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86921</xdr:rowOff>
    </xdr:from>
    <xdr:ext cx="405111" cy="259045"/>
    <xdr:sp macro="" textlink="">
      <xdr:nvSpPr>
        <xdr:cNvPr id="487" name="n_2aveValue【保健センター・保健所】&#10;有形固定資産減価償却率"/>
        <xdr:cNvSpPr txBox="1"/>
      </xdr:nvSpPr>
      <xdr:spPr>
        <a:xfrm>
          <a:off x="14389744" y="1020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10177</xdr:rowOff>
    </xdr:from>
    <xdr:ext cx="405111" cy="259045"/>
    <xdr:sp macro="" textlink="">
      <xdr:nvSpPr>
        <xdr:cNvPr id="488" name="n_3aveValue【保健センター・保健所】&#10;有形固定資産減価償却率"/>
        <xdr:cNvSpPr txBox="1"/>
      </xdr:nvSpPr>
      <xdr:spPr>
        <a:xfrm>
          <a:off x="13500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1105</xdr:rowOff>
    </xdr:from>
    <xdr:ext cx="405111" cy="259045"/>
    <xdr:sp macro="" textlink="">
      <xdr:nvSpPr>
        <xdr:cNvPr id="489" name="n_1mainValue【保健センター・保健所】&#10;有形固定資産減価償却率"/>
        <xdr:cNvSpPr txBox="1"/>
      </xdr:nvSpPr>
      <xdr:spPr>
        <a:xfrm>
          <a:off x="15266044" y="10973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64</xdr:row>
      <xdr:rowOff>33762</xdr:rowOff>
    </xdr:from>
    <xdr:ext cx="340478" cy="259045"/>
    <xdr:sp macro="" textlink="">
      <xdr:nvSpPr>
        <xdr:cNvPr id="490" name="n_2mainValue【保健センター・保健所】&#10;有形固定資産減価償却率"/>
        <xdr:cNvSpPr txBox="1"/>
      </xdr:nvSpPr>
      <xdr:spPr>
        <a:xfrm>
          <a:off x="14422061" y="110065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1" name="正方形/長方形 49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2" name="正方形/長方形 49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3" name="正方形/長方形 49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4" name="正方形/長方形 49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5" name="正方形/長方形 49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6" name="正方形/長方形 49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7" name="正方形/長方形 49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8" name="正方形/長方形 49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9" name="テキスト ボックス 49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0" name="直線コネクタ 49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01" name="直線コネクタ 50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02" name="テキスト ボックス 50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3" name="直線コネクタ 50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4" name="テキスト ボックス 50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5" name="直線コネクタ 50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06" name="テキスト ボックス 50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7" name="直線コネクタ 50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08" name="テキスト ボックス 50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9" name="直線コネクタ 50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0" name="テキスト ボックス 50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153162</xdr:rowOff>
    </xdr:from>
    <xdr:to>
      <xdr:col>116</xdr:col>
      <xdr:colOff>62864</xdr:colOff>
      <xdr:row>63</xdr:row>
      <xdr:rowOff>139446</xdr:rowOff>
    </xdr:to>
    <xdr:cxnSp macro="">
      <xdr:nvCxnSpPr>
        <xdr:cNvPr id="512" name="直線コネクタ 511"/>
        <xdr:cNvCxnSpPr/>
      </xdr:nvCxnSpPr>
      <xdr:spPr>
        <a:xfrm flipV="1">
          <a:off x="22160864" y="9582912"/>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143273</xdr:rowOff>
    </xdr:from>
    <xdr:ext cx="469744" cy="259045"/>
    <xdr:sp macro="" textlink="">
      <xdr:nvSpPr>
        <xdr:cNvPr id="513" name="【保健センター・保健所】&#10;一人当たり面積最小値テキスト"/>
        <xdr:cNvSpPr txBox="1"/>
      </xdr:nvSpPr>
      <xdr:spPr>
        <a:xfrm>
          <a:off x="22199600" y="1094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139446</xdr:rowOff>
    </xdr:from>
    <xdr:to>
      <xdr:col>116</xdr:col>
      <xdr:colOff>152400</xdr:colOff>
      <xdr:row>63</xdr:row>
      <xdr:rowOff>139446</xdr:rowOff>
    </xdr:to>
    <xdr:cxnSp macro="">
      <xdr:nvCxnSpPr>
        <xdr:cNvPr id="514" name="直線コネクタ 513"/>
        <xdr:cNvCxnSpPr/>
      </xdr:nvCxnSpPr>
      <xdr:spPr>
        <a:xfrm>
          <a:off x="22072600" y="1094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99839</xdr:rowOff>
    </xdr:from>
    <xdr:ext cx="469744" cy="259045"/>
    <xdr:sp macro="" textlink="">
      <xdr:nvSpPr>
        <xdr:cNvPr id="515" name="【保健センター・保健所】&#10;一人当たり面積最大値テキスト"/>
        <xdr:cNvSpPr txBox="1"/>
      </xdr:nvSpPr>
      <xdr:spPr>
        <a:xfrm>
          <a:off x="22199600" y="935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153162</xdr:rowOff>
    </xdr:from>
    <xdr:to>
      <xdr:col>116</xdr:col>
      <xdr:colOff>152400</xdr:colOff>
      <xdr:row>55</xdr:row>
      <xdr:rowOff>153162</xdr:rowOff>
    </xdr:to>
    <xdr:cxnSp macro="">
      <xdr:nvCxnSpPr>
        <xdr:cNvPr id="516" name="直線コネクタ 515"/>
        <xdr:cNvCxnSpPr/>
      </xdr:nvCxnSpPr>
      <xdr:spPr>
        <a:xfrm>
          <a:off x="22072600" y="958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150385</xdr:rowOff>
    </xdr:from>
    <xdr:ext cx="469744" cy="259045"/>
    <xdr:sp macro="" textlink="">
      <xdr:nvSpPr>
        <xdr:cNvPr id="517" name="【保健センター・保健所】&#10;一人当たり面積平均値テキスト"/>
        <xdr:cNvSpPr txBox="1"/>
      </xdr:nvSpPr>
      <xdr:spPr>
        <a:xfrm>
          <a:off x="22199600" y="1060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518" name="フローチャート: 判断 517"/>
        <xdr:cNvSpPr/>
      </xdr:nvSpPr>
      <xdr:spPr>
        <a:xfrm>
          <a:off x="221107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127508</xdr:rowOff>
    </xdr:from>
    <xdr:to>
      <xdr:col>112</xdr:col>
      <xdr:colOff>38100</xdr:colOff>
      <xdr:row>63</xdr:row>
      <xdr:rowOff>57658</xdr:rowOff>
    </xdr:to>
    <xdr:sp macro="" textlink="">
      <xdr:nvSpPr>
        <xdr:cNvPr id="519" name="フローチャート: 判断 518"/>
        <xdr:cNvSpPr/>
      </xdr:nvSpPr>
      <xdr:spPr>
        <a:xfrm>
          <a:off x="21272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127508</xdr:rowOff>
    </xdr:from>
    <xdr:to>
      <xdr:col>107</xdr:col>
      <xdr:colOff>101600</xdr:colOff>
      <xdr:row>63</xdr:row>
      <xdr:rowOff>57658</xdr:rowOff>
    </xdr:to>
    <xdr:sp macro="" textlink="">
      <xdr:nvSpPr>
        <xdr:cNvPr id="520" name="フローチャート: 判断 519"/>
        <xdr:cNvSpPr/>
      </xdr:nvSpPr>
      <xdr:spPr>
        <a:xfrm>
          <a:off x="20383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136652</xdr:rowOff>
    </xdr:from>
    <xdr:to>
      <xdr:col>102</xdr:col>
      <xdr:colOff>165100</xdr:colOff>
      <xdr:row>63</xdr:row>
      <xdr:rowOff>66802</xdr:rowOff>
    </xdr:to>
    <xdr:sp macro="" textlink="">
      <xdr:nvSpPr>
        <xdr:cNvPr id="521" name="フローチャート: 判断 520"/>
        <xdr:cNvSpPr/>
      </xdr:nvSpPr>
      <xdr:spPr>
        <a:xfrm>
          <a:off x="19494500" y="1076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2" name="テキスト ボックス 52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3" name="テキスト ボックス 52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4" name="テキスト ボックス 52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5" name="テキスト ボックス 52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6" name="テキスト ボックス 52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6350</xdr:rowOff>
    </xdr:from>
    <xdr:to>
      <xdr:col>116</xdr:col>
      <xdr:colOff>114300</xdr:colOff>
      <xdr:row>63</xdr:row>
      <xdr:rowOff>107950</xdr:rowOff>
    </xdr:to>
    <xdr:sp macro="" textlink="">
      <xdr:nvSpPr>
        <xdr:cNvPr id="527" name="楕円 526"/>
        <xdr:cNvSpPr/>
      </xdr:nvSpPr>
      <xdr:spPr>
        <a:xfrm>
          <a:off x="221107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105935</xdr:rowOff>
    </xdr:from>
    <xdr:ext cx="469744" cy="259045"/>
    <xdr:sp macro="" textlink="">
      <xdr:nvSpPr>
        <xdr:cNvPr id="528" name="【保健センター・保健所】&#10;一人当たり面積該当値テキスト"/>
        <xdr:cNvSpPr txBox="1"/>
      </xdr:nvSpPr>
      <xdr:spPr>
        <a:xfrm>
          <a:off x="22199600" y="1073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6350</xdr:rowOff>
    </xdr:from>
    <xdr:to>
      <xdr:col>112</xdr:col>
      <xdr:colOff>38100</xdr:colOff>
      <xdr:row>63</xdr:row>
      <xdr:rowOff>107950</xdr:rowOff>
    </xdr:to>
    <xdr:sp macro="" textlink="">
      <xdr:nvSpPr>
        <xdr:cNvPr id="529" name="楕円 528"/>
        <xdr:cNvSpPr/>
      </xdr:nvSpPr>
      <xdr:spPr>
        <a:xfrm>
          <a:off x="21272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57150</xdr:rowOff>
    </xdr:from>
    <xdr:to>
      <xdr:col>116</xdr:col>
      <xdr:colOff>63500</xdr:colOff>
      <xdr:row>63</xdr:row>
      <xdr:rowOff>57150</xdr:rowOff>
    </xdr:to>
    <xdr:cxnSp macro="">
      <xdr:nvCxnSpPr>
        <xdr:cNvPr id="530" name="直線コネクタ 529"/>
        <xdr:cNvCxnSpPr/>
      </xdr:nvCxnSpPr>
      <xdr:spPr>
        <a:xfrm>
          <a:off x="21323300" y="1085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6350</xdr:rowOff>
    </xdr:from>
    <xdr:to>
      <xdr:col>107</xdr:col>
      <xdr:colOff>101600</xdr:colOff>
      <xdr:row>63</xdr:row>
      <xdr:rowOff>107950</xdr:rowOff>
    </xdr:to>
    <xdr:sp macro="" textlink="">
      <xdr:nvSpPr>
        <xdr:cNvPr id="531" name="楕円 530"/>
        <xdr:cNvSpPr/>
      </xdr:nvSpPr>
      <xdr:spPr>
        <a:xfrm>
          <a:off x="20383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57150</xdr:rowOff>
    </xdr:from>
    <xdr:to>
      <xdr:col>111</xdr:col>
      <xdr:colOff>177800</xdr:colOff>
      <xdr:row>63</xdr:row>
      <xdr:rowOff>57150</xdr:rowOff>
    </xdr:to>
    <xdr:cxnSp macro="">
      <xdr:nvCxnSpPr>
        <xdr:cNvPr id="532" name="直線コネクタ 531"/>
        <xdr:cNvCxnSpPr/>
      </xdr:nvCxnSpPr>
      <xdr:spPr>
        <a:xfrm>
          <a:off x="20434300" y="1085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74185</xdr:rowOff>
    </xdr:from>
    <xdr:ext cx="469744" cy="259045"/>
    <xdr:sp macro="" textlink="">
      <xdr:nvSpPr>
        <xdr:cNvPr id="533" name="n_1aveValue【保健センター・保健所】&#10;一人当たり面積"/>
        <xdr:cNvSpPr txBox="1"/>
      </xdr:nvSpPr>
      <xdr:spPr>
        <a:xfrm>
          <a:off x="210757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74185</xdr:rowOff>
    </xdr:from>
    <xdr:ext cx="469744" cy="259045"/>
    <xdr:sp macro="" textlink="">
      <xdr:nvSpPr>
        <xdr:cNvPr id="534" name="n_2aveValue【保健センター・保健所】&#10;一人当たり面積"/>
        <xdr:cNvSpPr txBox="1"/>
      </xdr:nvSpPr>
      <xdr:spPr>
        <a:xfrm>
          <a:off x="20199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83329</xdr:rowOff>
    </xdr:from>
    <xdr:ext cx="469744" cy="259045"/>
    <xdr:sp macro="" textlink="">
      <xdr:nvSpPr>
        <xdr:cNvPr id="535" name="n_3aveValue【保健センター・保健所】&#10;一人当たり面積"/>
        <xdr:cNvSpPr txBox="1"/>
      </xdr:nvSpPr>
      <xdr:spPr>
        <a:xfrm>
          <a:off x="19310427" y="1054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99077</xdr:rowOff>
    </xdr:from>
    <xdr:ext cx="469744" cy="259045"/>
    <xdr:sp macro="" textlink="">
      <xdr:nvSpPr>
        <xdr:cNvPr id="536" name="n_1mainValue【保健センター・保健所】&#10;一人当たり面積"/>
        <xdr:cNvSpPr txBox="1"/>
      </xdr:nvSpPr>
      <xdr:spPr>
        <a:xfrm>
          <a:off x="210757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99077</xdr:rowOff>
    </xdr:from>
    <xdr:ext cx="469744" cy="259045"/>
    <xdr:sp macro="" textlink="">
      <xdr:nvSpPr>
        <xdr:cNvPr id="537" name="n_2mainValue【保健センター・保健所】&#10;一人当たり面積"/>
        <xdr:cNvSpPr txBox="1"/>
      </xdr:nvSpPr>
      <xdr:spPr>
        <a:xfrm>
          <a:off x="20199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8" name="正方形/長方形 53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9" name="正方形/長方形 53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0" name="正方形/長方形 53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1" name="正方形/長方形 54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2" name="正方形/長方形 54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3" name="正方形/長方形 54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4" name="正方形/長方形 54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5" name="正方形/長方形 54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6" name="テキスト ボックス 54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7" name="直線コネクタ 54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48" name="直線コネクタ 54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49" name="テキスト ボックス 54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0" name="直線コネクタ 54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1" name="テキスト ボックス 55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2" name="直線コネクタ 55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3" name="テキスト ボックス 55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54" name="直線コネクタ 55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55" name="テキスト ボックス 55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56" name="直線コネクタ 55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57" name="テキスト ボックス 55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58" name="直線コネクタ 55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59" name="テキスト ボックス 55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0" name="直線コネクタ 55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1" name="テキスト ボックス 56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34834</xdr:rowOff>
    </xdr:from>
    <xdr:to>
      <xdr:col>85</xdr:col>
      <xdr:colOff>126364</xdr:colOff>
      <xdr:row>85</xdr:row>
      <xdr:rowOff>119743</xdr:rowOff>
    </xdr:to>
    <xdr:cxnSp macro="">
      <xdr:nvCxnSpPr>
        <xdr:cNvPr id="563" name="直線コネクタ 562"/>
        <xdr:cNvCxnSpPr/>
      </xdr:nvCxnSpPr>
      <xdr:spPr>
        <a:xfrm flipV="1">
          <a:off x="16318864" y="13407934"/>
          <a:ext cx="0" cy="128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123570</xdr:rowOff>
    </xdr:from>
    <xdr:ext cx="405111" cy="259045"/>
    <xdr:sp macro="" textlink="">
      <xdr:nvSpPr>
        <xdr:cNvPr id="564" name="【消防施設】&#10;有形固定資産減価償却率最小値テキスト"/>
        <xdr:cNvSpPr txBox="1"/>
      </xdr:nvSpPr>
      <xdr:spPr>
        <a:xfrm>
          <a:off x="16357600" y="1469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119743</xdr:rowOff>
    </xdr:from>
    <xdr:to>
      <xdr:col>86</xdr:col>
      <xdr:colOff>25400</xdr:colOff>
      <xdr:row>85</xdr:row>
      <xdr:rowOff>119743</xdr:rowOff>
    </xdr:to>
    <xdr:cxnSp macro="">
      <xdr:nvCxnSpPr>
        <xdr:cNvPr id="565" name="直線コネクタ 564"/>
        <xdr:cNvCxnSpPr/>
      </xdr:nvCxnSpPr>
      <xdr:spPr>
        <a:xfrm>
          <a:off x="16230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152961</xdr:rowOff>
    </xdr:from>
    <xdr:ext cx="405111" cy="259045"/>
    <xdr:sp macro="" textlink="">
      <xdr:nvSpPr>
        <xdr:cNvPr id="566" name="【消防施設】&#10;有形固定資産減価償却率最大値テキスト"/>
        <xdr:cNvSpPr txBox="1"/>
      </xdr:nvSpPr>
      <xdr:spPr>
        <a:xfrm>
          <a:off x="16357600" y="1318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cxnSp macro="">
      <xdr:nvCxnSpPr>
        <xdr:cNvPr id="567" name="直線コネクタ 566"/>
        <xdr:cNvCxnSpPr/>
      </xdr:nvCxnSpPr>
      <xdr:spPr>
        <a:xfrm>
          <a:off x="16230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80390</xdr:rowOff>
    </xdr:from>
    <xdr:ext cx="405111" cy="259045"/>
    <xdr:sp macro="" textlink="">
      <xdr:nvSpPr>
        <xdr:cNvPr id="568" name="【消防施設】&#10;有形固定資産減価償却率平均値テキスト"/>
        <xdr:cNvSpPr txBox="1"/>
      </xdr:nvSpPr>
      <xdr:spPr>
        <a:xfrm>
          <a:off x="16357600" y="136249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57513</xdr:rowOff>
    </xdr:from>
    <xdr:to>
      <xdr:col>85</xdr:col>
      <xdr:colOff>177800</xdr:colOff>
      <xdr:row>80</xdr:row>
      <xdr:rowOff>159113</xdr:rowOff>
    </xdr:to>
    <xdr:sp macro="" textlink="">
      <xdr:nvSpPr>
        <xdr:cNvPr id="569" name="フローチャート: 判断 568"/>
        <xdr:cNvSpPr/>
      </xdr:nvSpPr>
      <xdr:spPr>
        <a:xfrm>
          <a:off x="16268700" y="1377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88537</xdr:rowOff>
    </xdr:from>
    <xdr:to>
      <xdr:col>81</xdr:col>
      <xdr:colOff>101600</xdr:colOff>
      <xdr:row>81</xdr:row>
      <xdr:rowOff>18687</xdr:rowOff>
    </xdr:to>
    <xdr:sp macro="" textlink="">
      <xdr:nvSpPr>
        <xdr:cNvPr id="570" name="フローチャート: 判断 569"/>
        <xdr:cNvSpPr/>
      </xdr:nvSpPr>
      <xdr:spPr>
        <a:xfrm>
          <a:off x="15430500" y="1380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90170</xdr:rowOff>
    </xdr:from>
    <xdr:to>
      <xdr:col>76</xdr:col>
      <xdr:colOff>165100</xdr:colOff>
      <xdr:row>81</xdr:row>
      <xdr:rowOff>20320</xdr:rowOff>
    </xdr:to>
    <xdr:sp macro="" textlink="">
      <xdr:nvSpPr>
        <xdr:cNvPr id="571" name="フローチャート: 判断 570"/>
        <xdr:cNvSpPr/>
      </xdr:nvSpPr>
      <xdr:spPr>
        <a:xfrm>
          <a:off x="14541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83638</xdr:rowOff>
    </xdr:from>
    <xdr:to>
      <xdr:col>72</xdr:col>
      <xdr:colOff>38100</xdr:colOff>
      <xdr:row>82</xdr:row>
      <xdr:rowOff>13788</xdr:rowOff>
    </xdr:to>
    <xdr:sp macro="" textlink="">
      <xdr:nvSpPr>
        <xdr:cNvPr id="572" name="フローチャート: 判断 571"/>
        <xdr:cNvSpPr/>
      </xdr:nvSpPr>
      <xdr:spPr>
        <a:xfrm>
          <a:off x="13652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3" name="テキスト ボックス 57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4" name="テキスト ボックス 57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5" name="テキスト ボックス 57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6" name="テキスト ボックス 57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7" name="テキスト ボックス 57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46082</xdr:rowOff>
    </xdr:from>
    <xdr:to>
      <xdr:col>85</xdr:col>
      <xdr:colOff>177800</xdr:colOff>
      <xdr:row>83</xdr:row>
      <xdr:rowOff>147682</xdr:rowOff>
    </xdr:to>
    <xdr:sp macro="" textlink="">
      <xdr:nvSpPr>
        <xdr:cNvPr id="578" name="楕円 577"/>
        <xdr:cNvSpPr/>
      </xdr:nvSpPr>
      <xdr:spPr>
        <a:xfrm>
          <a:off x="16268700" y="1427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24509</xdr:rowOff>
    </xdr:from>
    <xdr:ext cx="405111" cy="259045"/>
    <xdr:sp macro="" textlink="">
      <xdr:nvSpPr>
        <xdr:cNvPr id="579" name="【消防施設】&#10;有形固定資産減価償却率該当値テキスト"/>
        <xdr:cNvSpPr txBox="1"/>
      </xdr:nvSpPr>
      <xdr:spPr>
        <a:xfrm>
          <a:off x="16357600"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8527</xdr:rowOff>
    </xdr:from>
    <xdr:to>
      <xdr:col>81</xdr:col>
      <xdr:colOff>101600</xdr:colOff>
      <xdr:row>79</xdr:row>
      <xdr:rowOff>110127</xdr:rowOff>
    </xdr:to>
    <xdr:sp macro="" textlink="">
      <xdr:nvSpPr>
        <xdr:cNvPr id="580" name="楕円 579"/>
        <xdr:cNvSpPr/>
      </xdr:nvSpPr>
      <xdr:spPr>
        <a:xfrm>
          <a:off x="15430500" y="1355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59327</xdr:rowOff>
    </xdr:from>
    <xdr:to>
      <xdr:col>85</xdr:col>
      <xdr:colOff>127000</xdr:colOff>
      <xdr:row>83</xdr:row>
      <xdr:rowOff>96882</xdr:rowOff>
    </xdr:to>
    <xdr:cxnSp macro="">
      <xdr:nvCxnSpPr>
        <xdr:cNvPr id="581" name="直線コネクタ 580"/>
        <xdr:cNvCxnSpPr/>
      </xdr:nvCxnSpPr>
      <xdr:spPr>
        <a:xfrm>
          <a:off x="15481300" y="13603877"/>
          <a:ext cx="838200" cy="72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62412</xdr:rowOff>
    </xdr:from>
    <xdr:to>
      <xdr:col>76</xdr:col>
      <xdr:colOff>165100</xdr:colOff>
      <xdr:row>79</xdr:row>
      <xdr:rowOff>164012</xdr:rowOff>
    </xdr:to>
    <xdr:sp macro="" textlink="">
      <xdr:nvSpPr>
        <xdr:cNvPr id="582" name="楕円 581"/>
        <xdr:cNvSpPr/>
      </xdr:nvSpPr>
      <xdr:spPr>
        <a:xfrm>
          <a:off x="14541500" y="1360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59327</xdr:rowOff>
    </xdr:from>
    <xdr:to>
      <xdr:col>81</xdr:col>
      <xdr:colOff>50800</xdr:colOff>
      <xdr:row>79</xdr:row>
      <xdr:rowOff>113212</xdr:rowOff>
    </xdr:to>
    <xdr:cxnSp macro="">
      <xdr:nvCxnSpPr>
        <xdr:cNvPr id="583" name="直線コネクタ 582"/>
        <xdr:cNvCxnSpPr/>
      </xdr:nvCxnSpPr>
      <xdr:spPr>
        <a:xfrm flipV="1">
          <a:off x="14592300" y="13603877"/>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9814</xdr:rowOff>
    </xdr:from>
    <xdr:ext cx="405111" cy="259045"/>
    <xdr:sp macro="" textlink="">
      <xdr:nvSpPr>
        <xdr:cNvPr id="584" name="n_1aveValue【消防施設】&#10;有形固定資産減価償却率"/>
        <xdr:cNvSpPr txBox="1"/>
      </xdr:nvSpPr>
      <xdr:spPr>
        <a:xfrm>
          <a:off x="15266044" y="1389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11447</xdr:rowOff>
    </xdr:from>
    <xdr:ext cx="405111" cy="259045"/>
    <xdr:sp macro="" textlink="">
      <xdr:nvSpPr>
        <xdr:cNvPr id="585" name="n_2aveValue【消防施設】&#10;有形固定資産減価償却率"/>
        <xdr:cNvSpPr txBox="1"/>
      </xdr:nvSpPr>
      <xdr:spPr>
        <a:xfrm>
          <a:off x="14389744" y="1389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30315</xdr:rowOff>
    </xdr:from>
    <xdr:ext cx="405111" cy="259045"/>
    <xdr:sp macro="" textlink="">
      <xdr:nvSpPr>
        <xdr:cNvPr id="586" name="n_3aveValue【消防施設】&#10;有形固定資産減価償却率"/>
        <xdr:cNvSpPr txBox="1"/>
      </xdr:nvSpPr>
      <xdr:spPr>
        <a:xfrm>
          <a:off x="13500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126654</xdr:rowOff>
    </xdr:from>
    <xdr:ext cx="405111" cy="259045"/>
    <xdr:sp macro="" textlink="">
      <xdr:nvSpPr>
        <xdr:cNvPr id="587" name="n_1mainValue【消防施設】&#10;有形固定資産減価償却率"/>
        <xdr:cNvSpPr txBox="1"/>
      </xdr:nvSpPr>
      <xdr:spPr>
        <a:xfrm>
          <a:off x="15266044" y="13328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9089</xdr:rowOff>
    </xdr:from>
    <xdr:ext cx="405111" cy="259045"/>
    <xdr:sp macro="" textlink="">
      <xdr:nvSpPr>
        <xdr:cNvPr id="588" name="n_2mainValue【消防施設】&#10;有形固定資産減価償却率"/>
        <xdr:cNvSpPr txBox="1"/>
      </xdr:nvSpPr>
      <xdr:spPr>
        <a:xfrm>
          <a:off x="14389744" y="13382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9" name="正方形/長方形 58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0" name="正方形/長方形 58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1" name="正方形/長方形 59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2" name="正方形/長方形 59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3" name="正方形/長方形 59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4" name="正方形/長方形 59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5" name="正方形/長方形 59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6" name="正方形/長方形 59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7" name="テキスト ボックス 59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8" name="直線コネクタ 59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9" name="直線コネクタ 59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00" name="テキスト ボックス 59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01" name="直線コネクタ 60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02" name="テキスト ボックス 60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3" name="直線コネクタ 60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4" name="テキスト ボックス 60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5" name="直線コネクタ 60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6" name="テキスト ボックス 60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7" name="直線コネクタ 60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8" name="テキスト ボックス 60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122682</xdr:rowOff>
    </xdr:from>
    <xdr:to>
      <xdr:col>116</xdr:col>
      <xdr:colOff>62864</xdr:colOff>
      <xdr:row>86</xdr:row>
      <xdr:rowOff>24385</xdr:rowOff>
    </xdr:to>
    <xdr:cxnSp macro="">
      <xdr:nvCxnSpPr>
        <xdr:cNvPr id="610" name="直線コネクタ 609"/>
        <xdr:cNvCxnSpPr/>
      </xdr:nvCxnSpPr>
      <xdr:spPr>
        <a:xfrm flipV="1">
          <a:off x="22160864" y="13667232"/>
          <a:ext cx="0" cy="1101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11"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12" name="直線コネクタ 611"/>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69359</xdr:rowOff>
    </xdr:from>
    <xdr:ext cx="469744" cy="259045"/>
    <xdr:sp macro="" textlink="">
      <xdr:nvSpPr>
        <xdr:cNvPr id="613" name="【消防施設】&#10;一人当たり面積最大値テキスト"/>
        <xdr:cNvSpPr txBox="1"/>
      </xdr:nvSpPr>
      <xdr:spPr>
        <a:xfrm>
          <a:off x="22199600" y="1344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122682</xdr:rowOff>
    </xdr:from>
    <xdr:to>
      <xdr:col>116</xdr:col>
      <xdr:colOff>152400</xdr:colOff>
      <xdr:row>79</xdr:row>
      <xdr:rowOff>122682</xdr:rowOff>
    </xdr:to>
    <xdr:cxnSp macro="">
      <xdr:nvCxnSpPr>
        <xdr:cNvPr id="614" name="直線コネクタ 613"/>
        <xdr:cNvCxnSpPr/>
      </xdr:nvCxnSpPr>
      <xdr:spPr>
        <a:xfrm>
          <a:off x="22072600" y="13667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101616</xdr:rowOff>
    </xdr:from>
    <xdr:ext cx="469744" cy="259045"/>
    <xdr:sp macro="" textlink="">
      <xdr:nvSpPr>
        <xdr:cNvPr id="615" name="【消防施設】&#10;一人当たり面積平均値テキスト"/>
        <xdr:cNvSpPr txBox="1"/>
      </xdr:nvSpPr>
      <xdr:spPr>
        <a:xfrm>
          <a:off x="22199600" y="1433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616" name="フローチャート: 判断 615"/>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65024</xdr:rowOff>
    </xdr:from>
    <xdr:to>
      <xdr:col>112</xdr:col>
      <xdr:colOff>38100</xdr:colOff>
      <xdr:row>84</xdr:row>
      <xdr:rowOff>166624</xdr:rowOff>
    </xdr:to>
    <xdr:sp macro="" textlink="">
      <xdr:nvSpPr>
        <xdr:cNvPr id="617" name="フローチャート: 判断 616"/>
        <xdr:cNvSpPr/>
      </xdr:nvSpPr>
      <xdr:spPr>
        <a:xfrm>
          <a:off x="21272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60452</xdr:rowOff>
    </xdr:from>
    <xdr:to>
      <xdr:col>107</xdr:col>
      <xdr:colOff>101600</xdr:colOff>
      <xdr:row>84</xdr:row>
      <xdr:rowOff>162052</xdr:rowOff>
    </xdr:to>
    <xdr:sp macro="" textlink="">
      <xdr:nvSpPr>
        <xdr:cNvPr id="618" name="フローチャート: 判断 617"/>
        <xdr:cNvSpPr/>
      </xdr:nvSpPr>
      <xdr:spPr>
        <a:xfrm>
          <a:off x="20383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129032</xdr:rowOff>
    </xdr:from>
    <xdr:to>
      <xdr:col>102</xdr:col>
      <xdr:colOff>165100</xdr:colOff>
      <xdr:row>85</xdr:row>
      <xdr:rowOff>59182</xdr:rowOff>
    </xdr:to>
    <xdr:sp macro="" textlink="">
      <xdr:nvSpPr>
        <xdr:cNvPr id="619" name="フローチャート: 判断 618"/>
        <xdr:cNvSpPr/>
      </xdr:nvSpPr>
      <xdr:spPr>
        <a:xfrm>
          <a:off x="19494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0" name="テキスト ボックス 61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1" name="テキスト ボックス 62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2" name="テキスト ボックス 62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3" name="テキスト ボックス 62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4" name="テキスト ボックス 62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135889</xdr:rowOff>
    </xdr:from>
    <xdr:to>
      <xdr:col>116</xdr:col>
      <xdr:colOff>114300</xdr:colOff>
      <xdr:row>86</xdr:row>
      <xdr:rowOff>66039</xdr:rowOff>
    </xdr:to>
    <xdr:sp macro="" textlink="">
      <xdr:nvSpPr>
        <xdr:cNvPr id="625" name="楕円 624"/>
        <xdr:cNvSpPr/>
      </xdr:nvSpPr>
      <xdr:spPr>
        <a:xfrm>
          <a:off x="221107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50816</xdr:rowOff>
    </xdr:from>
    <xdr:ext cx="469744" cy="259045"/>
    <xdr:sp macro="" textlink="">
      <xdr:nvSpPr>
        <xdr:cNvPr id="626" name="【消防施設】&#10;一人当たり面積該当値テキスト"/>
        <xdr:cNvSpPr txBox="1"/>
      </xdr:nvSpPr>
      <xdr:spPr>
        <a:xfrm>
          <a:off x="22199600" y="1462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135889</xdr:rowOff>
    </xdr:from>
    <xdr:to>
      <xdr:col>112</xdr:col>
      <xdr:colOff>38100</xdr:colOff>
      <xdr:row>86</xdr:row>
      <xdr:rowOff>66039</xdr:rowOff>
    </xdr:to>
    <xdr:sp macro="" textlink="">
      <xdr:nvSpPr>
        <xdr:cNvPr id="627" name="楕円 626"/>
        <xdr:cNvSpPr/>
      </xdr:nvSpPr>
      <xdr:spPr>
        <a:xfrm>
          <a:off x="21272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15239</xdr:rowOff>
    </xdr:from>
    <xdr:to>
      <xdr:col>116</xdr:col>
      <xdr:colOff>63500</xdr:colOff>
      <xdr:row>86</xdr:row>
      <xdr:rowOff>15239</xdr:rowOff>
    </xdr:to>
    <xdr:cxnSp macro="">
      <xdr:nvCxnSpPr>
        <xdr:cNvPr id="628" name="直線コネクタ 627"/>
        <xdr:cNvCxnSpPr/>
      </xdr:nvCxnSpPr>
      <xdr:spPr>
        <a:xfrm>
          <a:off x="21323300" y="147599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135889</xdr:rowOff>
    </xdr:from>
    <xdr:to>
      <xdr:col>107</xdr:col>
      <xdr:colOff>101600</xdr:colOff>
      <xdr:row>86</xdr:row>
      <xdr:rowOff>66039</xdr:rowOff>
    </xdr:to>
    <xdr:sp macro="" textlink="">
      <xdr:nvSpPr>
        <xdr:cNvPr id="629" name="楕円 628"/>
        <xdr:cNvSpPr/>
      </xdr:nvSpPr>
      <xdr:spPr>
        <a:xfrm>
          <a:off x="20383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15239</xdr:rowOff>
    </xdr:from>
    <xdr:to>
      <xdr:col>111</xdr:col>
      <xdr:colOff>177800</xdr:colOff>
      <xdr:row>86</xdr:row>
      <xdr:rowOff>15239</xdr:rowOff>
    </xdr:to>
    <xdr:cxnSp macro="">
      <xdr:nvCxnSpPr>
        <xdr:cNvPr id="630" name="直線コネクタ 629"/>
        <xdr:cNvCxnSpPr/>
      </xdr:nvCxnSpPr>
      <xdr:spPr>
        <a:xfrm>
          <a:off x="20434300" y="14759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11701</xdr:rowOff>
    </xdr:from>
    <xdr:ext cx="469744" cy="259045"/>
    <xdr:sp macro="" textlink="">
      <xdr:nvSpPr>
        <xdr:cNvPr id="631" name="n_1aveValue【消防施設】&#10;一人当たり面積"/>
        <xdr:cNvSpPr txBox="1"/>
      </xdr:nvSpPr>
      <xdr:spPr>
        <a:xfrm>
          <a:off x="210757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7129</xdr:rowOff>
    </xdr:from>
    <xdr:ext cx="469744" cy="259045"/>
    <xdr:sp macro="" textlink="">
      <xdr:nvSpPr>
        <xdr:cNvPr id="632" name="n_2aveValue【消防施設】&#10;一人当たり面積"/>
        <xdr:cNvSpPr txBox="1"/>
      </xdr:nvSpPr>
      <xdr:spPr>
        <a:xfrm>
          <a:off x="20199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75709</xdr:rowOff>
    </xdr:from>
    <xdr:ext cx="469744" cy="259045"/>
    <xdr:sp macro="" textlink="">
      <xdr:nvSpPr>
        <xdr:cNvPr id="633" name="n_3aveValue【消防施設】&#10;一人当たり面積"/>
        <xdr:cNvSpPr txBox="1"/>
      </xdr:nvSpPr>
      <xdr:spPr>
        <a:xfrm>
          <a:off x="19310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57166</xdr:rowOff>
    </xdr:from>
    <xdr:ext cx="469744" cy="259045"/>
    <xdr:sp macro="" textlink="">
      <xdr:nvSpPr>
        <xdr:cNvPr id="634" name="n_1mainValue【消防施設】&#10;一人当たり面積"/>
        <xdr:cNvSpPr txBox="1"/>
      </xdr:nvSpPr>
      <xdr:spPr>
        <a:xfrm>
          <a:off x="210757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57166</xdr:rowOff>
    </xdr:from>
    <xdr:ext cx="469744" cy="259045"/>
    <xdr:sp macro="" textlink="">
      <xdr:nvSpPr>
        <xdr:cNvPr id="635" name="n_2mainValue【消防施設】&#10;一人当たり面積"/>
        <xdr:cNvSpPr txBox="1"/>
      </xdr:nvSpPr>
      <xdr:spPr>
        <a:xfrm>
          <a:off x="20199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6" name="正方形/長方形 6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7" name="正方形/長方形 6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8" name="正方形/長方形 6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9" name="正方形/長方形 6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0" name="正方形/長方形 6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1" name="正方形/長方形 6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2" name="正方形/長方形 6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3" name="正方形/長方形 6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4" name="テキスト ボックス 6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5" name="直線コネクタ 6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46" name="直線コネクタ 64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47" name="テキスト ボックス 64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8" name="直線コネクタ 64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9" name="テキスト ボックス 64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0" name="直線コネクタ 64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1" name="テキスト ボックス 65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2" name="直線コネクタ 65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3" name="テキスト ボックス 65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4" name="直線コネクタ 65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5" name="テキスト ボックス 65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6" name="直線コネクタ 65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57" name="テキスト ボックス 65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8" name="直線コネクタ 6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59" name="テキスト ボックス 65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108</xdr:row>
      <xdr:rowOff>134982</xdr:rowOff>
    </xdr:to>
    <xdr:cxnSp macro="">
      <xdr:nvCxnSpPr>
        <xdr:cNvPr id="661" name="直線コネクタ 660"/>
        <xdr:cNvCxnSpPr/>
      </xdr:nvCxnSpPr>
      <xdr:spPr>
        <a:xfrm flipV="1">
          <a:off x="16318864" y="17134658"/>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138809</xdr:rowOff>
    </xdr:from>
    <xdr:ext cx="340478" cy="259045"/>
    <xdr:sp macro="" textlink="">
      <xdr:nvSpPr>
        <xdr:cNvPr id="662" name="【庁舎】&#10;有形固定資産減価償却率最小値テキスト"/>
        <xdr:cNvSpPr txBox="1"/>
      </xdr:nvSpPr>
      <xdr:spPr>
        <a:xfrm>
          <a:off x="16357600" y="186554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134982</xdr:rowOff>
    </xdr:from>
    <xdr:to>
      <xdr:col>86</xdr:col>
      <xdr:colOff>25400</xdr:colOff>
      <xdr:row>108</xdr:row>
      <xdr:rowOff>134982</xdr:rowOff>
    </xdr:to>
    <xdr:cxnSp macro="">
      <xdr:nvCxnSpPr>
        <xdr:cNvPr id="663" name="直線コネクタ 662"/>
        <xdr:cNvCxnSpPr/>
      </xdr:nvCxnSpPr>
      <xdr:spPr>
        <a:xfrm>
          <a:off x="16230600" y="1865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405111" cy="259045"/>
    <xdr:sp macro="" textlink="">
      <xdr:nvSpPr>
        <xdr:cNvPr id="664" name="【庁舎】&#10;有形固定資産減価償却率最大値テキスト"/>
        <xdr:cNvSpPr txBox="1"/>
      </xdr:nvSpPr>
      <xdr:spPr>
        <a:xfrm>
          <a:off x="16357600" y="1690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665" name="直線コネクタ 664"/>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134456</xdr:rowOff>
    </xdr:from>
    <xdr:ext cx="405111" cy="259045"/>
    <xdr:sp macro="" textlink="">
      <xdr:nvSpPr>
        <xdr:cNvPr id="666" name="【庁舎】&#10;有形固定資産減価償却率平均値テキスト"/>
        <xdr:cNvSpPr txBox="1"/>
      </xdr:nvSpPr>
      <xdr:spPr>
        <a:xfrm>
          <a:off x="16357600" y="17793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156029</xdr:rowOff>
    </xdr:from>
    <xdr:to>
      <xdr:col>85</xdr:col>
      <xdr:colOff>177800</xdr:colOff>
      <xdr:row>104</xdr:row>
      <xdr:rowOff>86179</xdr:rowOff>
    </xdr:to>
    <xdr:sp macro="" textlink="">
      <xdr:nvSpPr>
        <xdr:cNvPr id="667" name="フローチャート: 判断 666"/>
        <xdr:cNvSpPr/>
      </xdr:nvSpPr>
      <xdr:spPr>
        <a:xfrm>
          <a:off x="162687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668" name="フローチャート: 判断 667"/>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133169</xdr:rowOff>
    </xdr:from>
    <xdr:to>
      <xdr:col>76</xdr:col>
      <xdr:colOff>165100</xdr:colOff>
      <xdr:row>104</xdr:row>
      <xdr:rowOff>63319</xdr:rowOff>
    </xdr:to>
    <xdr:sp macro="" textlink="">
      <xdr:nvSpPr>
        <xdr:cNvPr id="669" name="フローチャート: 判断 668"/>
        <xdr:cNvSpPr/>
      </xdr:nvSpPr>
      <xdr:spPr>
        <a:xfrm>
          <a:off x="14541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18869</xdr:rowOff>
    </xdr:from>
    <xdr:to>
      <xdr:col>72</xdr:col>
      <xdr:colOff>38100</xdr:colOff>
      <xdr:row>103</xdr:row>
      <xdr:rowOff>120469</xdr:rowOff>
    </xdr:to>
    <xdr:sp macro="" textlink="">
      <xdr:nvSpPr>
        <xdr:cNvPr id="670" name="フローチャート: 判断 669"/>
        <xdr:cNvSpPr/>
      </xdr:nvSpPr>
      <xdr:spPr>
        <a:xfrm>
          <a:off x="13652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1" name="テキスト ボックス 6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2" name="テキスト ボックス 6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3" name="テキスト ボックス 6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4" name="テキスト ボックス 6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5" name="テキスト ボックス 6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164193</xdr:rowOff>
    </xdr:from>
    <xdr:to>
      <xdr:col>85</xdr:col>
      <xdr:colOff>177800</xdr:colOff>
      <xdr:row>101</xdr:row>
      <xdr:rowOff>94343</xdr:rowOff>
    </xdr:to>
    <xdr:sp macro="" textlink="">
      <xdr:nvSpPr>
        <xdr:cNvPr id="676" name="楕円 675"/>
        <xdr:cNvSpPr/>
      </xdr:nvSpPr>
      <xdr:spPr>
        <a:xfrm>
          <a:off x="16268700" y="1730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15620</xdr:rowOff>
    </xdr:from>
    <xdr:ext cx="405111" cy="259045"/>
    <xdr:sp macro="" textlink="">
      <xdr:nvSpPr>
        <xdr:cNvPr id="677" name="【庁舎】&#10;有形固定資産減価償却率該当値テキスト"/>
        <xdr:cNvSpPr txBox="1"/>
      </xdr:nvSpPr>
      <xdr:spPr>
        <a:xfrm>
          <a:off x="16357600" y="17160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27032</xdr:rowOff>
    </xdr:from>
    <xdr:to>
      <xdr:col>81</xdr:col>
      <xdr:colOff>101600</xdr:colOff>
      <xdr:row>101</xdr:row>
      <xdr:rowOff>128632</xdr:rowOff>
    </xdr:to>
    <xdr:sp macro="" textlink="">
      <xdr:nvSpPr>
        <xdr:cNvPr id="678" name="楕円 677"/>
        <xdr:cNvSpPr/>
      </xdr:nvSpPr>
      <xdr:spPr>
        <a:xfrm>
          <a:off x="15430500" y="1734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43543</xdr:rowOff>
    </xdr:from>
    <xdr:to>
      <xdr:col>85</xdr:col>
      <xdr:colOff>127000</xdr:colOff>
      <xdr:row>101</xdr:row>
      <xdr:rowOff>77832</xdr:rowOff>
    </xdr:to>
    <xdr:cxnSp macro="">
      <xdr:nvCxnSpPr>
        <xdr:cNvPr id="679" name="直線コネクタ 678"/>
        <xdr:cNvCxnSpPr/>
      </xdr:nvCxnSpPr>
      <xdr:spPr>
        <a:xfrm flipV="1">
          <a:off x="15481300" y="17359993"/>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53158</xdr:rowOff>
    </xdr:from>
    <xdr:to>
      <xdr:col>76</xdr:col>
      <xdr:colOff>165100</xdr:colOff>
      <xdr:row>101</xdr:row>
      <xdr:rowOff>154758</xdr:rowOff>
    </xdr:to>
    <xdr:sp macro="" textlink="">
      <xdr:nvSpPr>
        <xdr:cNvPr id="680" name="楕円 679"/>
        <xdr:cNvSpPr/>
      </xdr:nvSpPr>
      <xdr:spPr>
        <a:xfrm>
          <a:off x="14541500" y="1736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77832</xdr:rowOff>
    </xdr:from>
    <xdr:to>
      <xdr:col>81</xdr:col>
      <xdr:colOff>50800</xdr:colOff>
      <xdr:row>101</xdr:row>
      <xdr:rowOff>103958</xdr:rowOff>
    </xdr:to>
    <xdr:cxnSp macro="">
      <xdr:nvCxnSpPr>
        <xdr:cNvPr id="681" name="直線コネクタ 680"/>
        <xdr:cNvCxnSpPr/>
      </xdr:nvCxnSpPr>
      <xdr:spPr>
        <a:xfrm flipV="1">
          <a:off x="14592300" y="17394282"/>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60977</xdr:rowOff>
    </xdr:from>
    <xdr:ext cx="405111" cy="259045"/>
    <xdr:sp macro="" textlink="">
      <xdr:nvSpPr>
        <xdr:cNvPr id="682" name="n_1aveValue【庁舎】&#10;有形固定資産減価償却率"/>
        <xdr:cNvSpPr txBox="1"/>
      </xdr:nvSpPr>
      <xdr:spPr>
        <a:xfrm>
          <a:off x="15266044"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54446</xdr:rowOff>
    </xdr:from>
    <xdr:ext cx="405111" cy="259045"/>
    <xdr:sp macro="" textlink="">
      <xdr:nvSpPr>
        <xdr:cNvPr id="683" name="n_2aveValue【庁舎】&#10;有形固定資産減価償却率"/>
        <xdr:cNvSpPr txBox="1"/>
      </xdr:nvSpPr>
      <xdr:spPr>
        <a:xfrm>
          <a:off x="14389744"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136996</xdr:rowOff>
    </xdr:from>
    <xdr:ext cx="405111" cy="259045"/>
    <xdr:sp macro="" textlink="">
      <xdr:nvSpPr>
        <xdr:cNvPr id="684" name="n_3aveValue【庁舎】&#10;有形固定資産減価償却率"/>
        <xdr:cNvSpPr txBox="1"/>
      </xdr:nvSpPr>
      <xdr:spPr>
        <a:xfrm>
          <a:off x="13500744"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145159</xdr:rowOff>
    </xdr:from>
    <xdr:ext cx="405111" cy="259045"/>
    <xdr:sp macro="" textlink="">
      <xdr:nvSpPr>
        <xdr:cNvPr id="685" name="n_1mainValue【庁舎】&#10;有形固定資産減価償却率"/>
        <xdr:cNvSpPr txBox="1"/>
      </xdr:nvSpPr>
      <xdr:spPr>
        <a:xfrm>
          <a:off x="15266044" y="17118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171285</xdr:rowOff>
    </xdr:from>
    <xdr:ext cx="405111" cy="259045"/>
    <xdr:sp macro="" textlink="">
      <xdr:nvSpPr>
        <xdr:cNvPr id="686" name="n_2mainValue【庁舎】&#10;有形固定資産減価償却率"/>
        <xdr:cNvSpPr txBox="1"/>
      </xdr:nvSpPr>
      <xdr:spPr>
        <a:xfrm>
          <a:off x="14389744" y="17144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7" name="正方形/長方形 68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8" name="正方形/長方形 68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9" name="正方形/長方形 68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0" name="正方形/長方形 68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1" name="正方形/長方形 69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2" name="正方形/長方形 69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3" name="正方形/長方形 69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4" name="正方形/長方形 69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5" name="テキスト ボックス 69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6" name="直線コネクタ 69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97" name="直線コネクタ 69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98" name="テキスト ボックス 69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99" name="直線コネクタ 69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0" name="テキスト ボックス 69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1" name="直線コネクタ 70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2" name="テキスト ボックス 70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3" name="直線コネクタ 70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4" name="テキスト ボックス 70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05" name="直線コネクタ 70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06" name="テキスト ボックス 70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07" name="直線コネクタ 70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08" name="テキスト ボックス 70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9" name="直線コネクタ 70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0" name="テキスト ボックス 70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107</xdr:row>
      <xdr:rowOff>139881</xdr:rowOff>
    </xdr:to>
    <xdr:cxnSp macro="">
      <xdr:nvCxnSpPr>
        <xdr:cNvPr id="712" name="直線コネクタ 711"/>
        <xdr:cNvCxnSpPr/>
      </xdr:nvCxnSpPr>
      <xdr:spPr>
        <a:xfrm flipV="1">
          <a:off x="22160864" y="17227731"/>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713" name="【庁舎】&#10;一人当たり面積最小値テキスト"/>
        <xdr:cNvSpPr txBox="1"/>
      </xdr:nvSpPr>
      <xdr:spPr>
        <a:xfrm>
          <a:off x="221996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714" name="直線コネクタ 713"/>
        <xdr:cNvCxnSpPr/>
      </xdr:nvCxnSpPr>
      <xdr:spPr>
        <a:xfrm>
          <a:off x="22072600" y="1848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715"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716" name="直線コネクタ 715"/>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115225</xdr:rowOff>
    </xdr:from>
    <xdr:ext cx="469744" cy="259045"/>
    <xdr:sp macro="" textlink="">
      <xdr:nvSpPr>
        <xdr:cNvPr id="717" name="【庁舎】&#10;一人当たり面積平均値テキスト"/>
        <xdr:cNvSpPr txBox="1"/>
      </xdr:nvSpPr>
      <xdr:spPr>
        <a:xfrm>
          <a:off x="22199600" y="17946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92348</xdr:rowOff>
    </xdr:from>
    <xdr:to>
      <xdr:col>116</xdr:col>
      <xdr:colOff>114300</xdr:colOff>
      <xdr:row>106</xdr:row>
      <xdr:rowOff>22498</xdr:rowOff>
    </xdr:to>
    <xdr:sp macro="" textlink="">
      <xdr:nvSpPr>
        <xdr:cNvPr id="718" name="フローチャート: 判断 717"/>
        <xdr:cNvSpPr/>
      </xdr:nvSpPr>
      <xdr:spPr>
        <a:xfrm>
          <a:off x="221107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102144</xdr:rowOff>
    </xdr:from>
    <xdr:to>
      <xdr:col>112</xdr:col>
      <xdr:colOff>38100</xdr:colOff>
      <xdr:row>106</xdr:row>
      <xdr:rowOff>32294</xdr:rowOff>
    </xdr:to>
    <xdr:sp macro="" textlink="">
      <xdr:nvSpPr>
        <xdr:cNvPr id="719" name="フローチャート: 判断 718"/>
        <xdr:cNvSpPr/>
      </xdr:nvSpPr>
      <xdr:spPr>
        <a:xfrm>
          <a:off x="21272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118473</xdr:rowOff>
    </xdr:from>
    <xdr:to>
      <xdr:col>107</xdr:col>
      <xdr:colOff>101600</xdr:colOff>
      <xdr:row>106</xdr:row>
      <xdr:rowOff>48623</xdr:rowOff>
    </xdr:to>
    <xdr:sp macro="" textlink="">
      <xdr:nvSpPr>
        <xdr:cNvPr id="720" name="フローチャート: 判断 719"/>
        <xdr:cNvSpPr/>
      </xdr:nvSpPr>
      <xdr:spPr>
        <a:xfrm>
          <a:off x="20383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721" name="フローチャート: 判断 720"/>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2" name="テキスト ボックス 72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3" name="テキスト ボックス 72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4" name="テキスト ボックス 72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5" name="テキスト ボックス 72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6" name="テキスト ボックス 72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123371</xdr:rowOff>
    </xdr:from>
    <xdr:to>
      <xdr:col>116</xdr:col>
      <xdr:colOff>114300</xdr:colOff>
      <xdr:row>107</xdr:row>
      <xdr:rowOff>53521</xdr:rowOff>
    </xdr:to>
    <xdr:sp macro="" textlink="">
      <xdr:nvSpPr>
        <xdr:cNvPr id="727" name="楕円 726"/>
        <xdr:cNvSpPr/>
      </xdr:nvSpPr>
      <xdr:spPr>
        <a:xfrm>
          <a:off x="22110700" y="1829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101798</xdr:rowOff>
    </xdr:from>
    <xdr:ext cx="469744" cy="259045"/>
    <xdr:sp macro="" textlink="">
      <xdr:nvSpPr>
        <xdr:cNvPr id="728" name="【庁舎】&#10;一人当たり面積該当値テキスト"/>
        <xdr:cNvSpPr txBox="1"/>
      </xdr:nvSpPr>
      <xdr:spPr>
        <a:xfrm>
          <a:off x="22199600" y="1827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123371</xdr:rowOff>
    </xdr:from>
    <xdr:to>
      <xdr:col>112</xdr:col>
      <xdr:colOff>38100</xdr:colOff>
      <xdr:row>107</xdr:row>
      <xdr:rowOff>53521</xdr:rowOff>
    </xdr:to>
    <xdr:sp macro="" textlink="">
      <xdr:nvSpPr>
        <xdr:cNvPr id="729" name="楕円 728"/>
        <xdr:cNvSpPr/>
      </xdr:nvSpPr>
      <xdr:spPr>
        <a:xfrm>
          <a:off x="21272500" y="1829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2721</xdr:rowOff>
    </xdr:from>
    <xdr:to>
      <xdr:col>116</xdr:col>
      <xdr:colOff>63500</xdr:colOff>
      <xdr:row>107</xdr:row>
      <xdr:rowOff>2721</xdr:rowOff>
    </xdr:to>
    <xdr:cxnSp macro="">
      <xdr:nvCxnSpPr>
        <xdr:cNvPr id="730" name="直線コネクタ 729"/>
        <xdr:cNvCxnSpPr/>
      </xdr:nvCxnSpPr>
      <xdr:spPr>
        <a:xfrm>
          <a:off x="21323300" y="183478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120106</xdr:rowOff>
    </xdr:from>
    <xdr:to>
      <xdr:col>107</xdr:col>
      <xdr:colOff>101600</xdr:colOff>
      <xdr:row>107</xdr:row>
      <xdr:rowOff>50256</xdr:rowOff>
    </xdr:to>
    <xdr:sp macro="" textlink="">
      <xdr:nvSpPr>
        <xdr:cNvPr id="731" name="楕円 730"/>
        <xdr:cNvSpPr/>
      </xdr:nvSpPr>
      <xdr:spPr>
        <a:xfrm>
          <a:off x="20383500" y="182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170906</xdr:rowOff>
    </xdr:from>
    <xdr:to>
      <xdr:col>111</xdr:col>
      <xdr:colOff>177800</xdr:colOff>
      <xdr:row>107</xdr:row>
      <xdr:rowOff>2721</xdr:rowOff>
    </xdr:to>
    <xdr:cxnSp macro="">
      <xdr:nvCxnSpPr>
        <xdr:cNvPr id="732" name="直線コネクタ 731"/>
        <xdr:cNvCxnSpPr/>
      </xdr:nvCxnSpPr>
      <xdr:spPr>
        <a:xfrm>
          <a:off x="20434300" y="1834460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48821</xdr:rowOff>
    </xdr:from>
    <xdr:ext cx="469744" cy="259045"/>
    <xdr:sp macro="" textlink="">
      <xdr:nvSpPr>
        <xdr:cNvPr id="733" name="n_1aveValue【庁舎】&#10;一人当たり面積"/>
        <xdr:cNvSpPr txBox="1"/>
      </xdr:nvSpPr>
      <xdr:spPr>
        <a:xfrm>
          <a:off x="21075727" y="1787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65150</xdr:rowOff>
    </xdr:from>
    <xdr:ext cx="469744" cy="259045"/>
    <xdr:sp macro="" textlink="">
      <xdr:nvSpPr>
        <xdr:cNvPr id="734" name="n_2aveValue【庁舎】&#10;一人当たり面積"/>
        <xdr:cNvSpPr txBox="1"/>
      </xdr:nvSpPr>
      <xdr:spPr>
        <a:xfrm>
          <a:off x="201994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74947</xdr:rowOff>
    </xdr:from>
    <xdr:ext cx="469744" cy="259045"/>
    <xdr:sp macro="" textlink="">
      <xdr:nvSpPr>
        <xdr:cNvPr id="735" name="n_3aveValue【庁舎】&#10;一人当たり面積"/>
        <xdr:cNvSpPr txBox="1"/>
      </xdr:nvSpPr>
      <xdr:spPr>
        <a:xfrm>
          <a:off x="19310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44648</xdr:rowOff>
    </xdr:from>
    <xdr:ext cx="469744" cy="259045"/>
    <xdr:sp macro="" textlink="">
      <xdr:nvSpPr>
        <xdr:cNvPr id="736" name="n_1mainValue【庁舎】&#10;一人当たり面積"/>
        <xdr:cNvSpPr txBox="1"/>
      </xdr:nvSpPr>
      <xdr:spPr>
        <a:xfrm>
          <a:off x="21075727" y="1838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41383</xdr:rowOff>
    </xdr:from>
    <xdr:ext cx="469744" cy="259045"/>
    <xdr:sp macro="" textlink="">
      <xdr:nvSpPr>
        <xdr:cNvPr id="737" name="n_2mainValue【庁舎】&#10;一人当たり面積"/>
        <xdr:cNvSpPr txBox="1"/>
      </xdr:nvSpPr>
      <xdr:spPr>
        <a:xfrm>
          <a:off x="20199427" y="1838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8" name="正方形/長方形 73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9" name="正方形/長方形 73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0" name="テキスト ボックス 73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類似団体と比較して特に有形固定資産減価償却率が高くなっている施設は、図書館、体育館・プール、市民会館及び庁舎である。中でも特に体育館・プール、庁舎に関して比率が大きく平均から離れている。</a:t>
          </a:r>
          <a:endParaRPr lang="ja-JP" altLang="ja-JP" sz="1400">
            <a:effectLst/>
          </a:endParaRPr>
        </a:p>
        <a:p>
          <a:r>
            <a:rPr kumimoji="1" lang="ja-JP" altLang="ja-JP" sz="1100">
              <a:solidFill>
                <a:schemeClr val="dk1"/>
              </a:solidFill>
              <a:effectLst/>
              <a:latin typeface="+mn-lt"/>
              <a:ea typeface="+mn-ea"/>
              <a:cs typeface="+mn-cs"/>
            </a:rPr>
            <a:t>体育館は市内２つの施設と、プールは総合プールが該当し、全て築</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０年以上経過している。</a:t>
          </a:r>
          <a:r>
            <a:rPr kumimoji="1" lang="ja-JP" altLang="en-US" sz="1100">
              <a:solidFill>
                <a:schemeClr val="dk1"/>
              </a:solidFill>
              <a:effectLst/>
              <a:latin typeface="+mn-lt"/>
              <a:ea typeface="+mn-ea"/>
              <a:cs typeface="+mn-cs"/>
            </a:rPr>
            <a:t>２つの</a:t>
          </a:r>
          <a:r>
            <a:rPr kumimoji="1" lang="ja-JP" altLang="ja-JP" sz="1100">
              <a:solidFill>
                <a:schemeClr val="dk1"/>
              </a:solidFill>
              <a:effectLst/>
              <a:latin typeface="+mn-lt"/>
              <a:ea typeface="+mn-ea"/>
              <a:cs typeface="+mn-cs"/>
            </a:rPr>
            <a:t>体育館</a:t>
          </a:r>
          <a:r>
            <a:rPr kumimoji="1" lang="ja-JP" altLang="en-US" sz="1100">
              <a:solidFill>
                <a:schemeClr val="dk1"/>
              </a:solidFill>
              <a:effectLst/>
              <a:latin typeface="+mn-lt"/>
              <a:ea typeface="+mn-ea"/>
              <a:cs typeface="+mn-cs"/>
            </a:rPr>
            <a:t>のうち総合体育館については令和元年度から耐震及び長寿命化工事を行っており、今後</a:t>
          </a:r>
          <a:r>
            <a:rPr kumimoji="1" lang="ja-JP" altLang="ja-JP" sz="1100">
              <a:solidFill>
                <a:schemeClr val="dk1"/>
              </a:solidFill>
              <a:effectLst/>
              <a:latin typeface="+mn-lt"/>
              <a:ea typeface="+mn-ea"/>
              <a:cs typeface="+mn-cs"/>
            </a:rPr>
            <a:t>計画的な修繕及び改修と、利用実態を分析したうえで学校施設との共用化も検討していく。プールに関しては香芝市スポーツ公園への機能移転や学校プールとの共用化等を含めて今後のあり方を見直す。</a:t>
          </a:r>
          <a:endParaRPr lang="ja-JP" altLang="ja-JP" sz="1400">
            <a:effectLst/>
          </a:endParaRPr>
        </a:p>
        <a:p>
          <a:r>
            <a:rPr kumimoji="1" lang="ja-JP" altLang="ja-JP" sz="1100">
              <a:solidFill>
                <a:schemeClr val="dk1"/>
              </a:solidFill>
              <a:effectLst/>
              <a:latin typeface="+mn-lt"/>
              <a:ea typeface="+mn-ea"/>
              <a:cs typeface="+mn-cs"/>
            </a:rPr>
            <a:t>庁舎に関しては築４０年を経過しているが、平成２７年度から耐震補強工事と併せて改修工事を実施している。今後も計画的な保全により施設の長寿命化を図る。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奈良県香芝市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79,470
78,914
24.26
24,385,236
23,913,505
452,394
15,036,168
31,940,363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16.9
101.8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本市では納税義務者数等の増加による税収等の伸びにより、昨年度より上昇しているが、類似団体平均を下回っている。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歳入では市税</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等の</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徴収強化をさらに進めるとともに、歳出についても徹底的な見直しを実施しつつ、財政基盤の強化に努める。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114300</xdr:rowOff>
    </xdr:to>
    <xdr:cxnSp macro="">
      <xdr:nvCxnSpPr>
        <xdr:cNvPr id="64" name="直線コネクタ 63"/>
        <xdr:cNvCxnSpPr/>
      </xdr:nvCxnSpPr>
      <xdr:spPr>
        <a:xfrm flipV="1">
          <a:off x="4953000" y="64219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7"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8" name="直線コネクタ 67"/>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156633</xdr:rowOff>
    </xdr:from>
    <xdr:to>
      <xdr:col>23</xdr:col>
      <xdr:colOff>133350</xdr:colOff>
      <xdr:row>42</xdr:row>
      <xdr:rowOff>25400</xdr:rowOff>
    </xdr:to>
    <xdr:cxnSp macro="">
      <xdr:nvCxnSpPr>
        <xdr:cNvPr id="69" name="直線コネクタ 68"/>
        <xdr:cNvCxnSpPr/>
      </xdr:nvCxnSpPr>
      <xdr:spPr>
        <a:xfrm flipV="1">
          <a:off x="4114800" y="718608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25400</xdr:rowOff>
    </xdr:to>
    <xdr:cxnSp macro="">
      <xdr:nvCxnSpPr>
        <xdr:cNvPr id="72" name="直線コネクタ 71"/>
        <xdr:cNvCxnSpPr/>
      </xdr:nvCxnSpPr>
      <xdr:spPr>
        <a:xfrm>
          <a:off x="3225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45508</xdr:rowOff>
    </xdr:from>
    <xdr:to>
      <xdr:col>19</xdr:col>
      <xdr:colOff>184150</xdr:colOff>
      <xdr:row>41</xdr:row>
      <xdr:rowOff>147108</xdr:rowOff>
    </xdr:to>
    <xdr:sp macro="" textlink="">
      <xdr:nvSpPr>
        <xdr:cNvPr id="73" name="フローチャート: 判断 72"/>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157285</xdr:rowOff>
    </xdr:from>
    <xdr:ext cx="736600" cy="259045"/>
    <xdr:sp macro="" textlink="">
      <xdr:nvSpPr>
        <xdr:cNvPr id="74" name="テキスト ボックス 73"/>
        <xdr:cNvSpPr txBox="1"/>
      </xdr:nvSpPr>
      <xdr:spPr>
        <a:xfrm>
          <a:off x="3733800" y="6843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45508</xdr:rowOff>
    </xdr:to>
    <xdr:cxnSp macro="">
      <xdr:nvCxnSpPr>
        <xdr:cNvPr id="75" name="直線コネクタ 74"/>
        <xdr:cNvCxnSpPr/>
      </xdr:nvCxnSpPr>
      <xdr:spPr>
        <a:xfrm flipV="1">
          <a:off x="2336800" y="72263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45508</xdr:rowOff>
    </xdr:from>
    <xdr:to>
      <xdr:col>11</xdr:col>
      <xdr:colOff>31750</xdr:colOff>
      <xdr:row>42</xdr:row>
      <xdr:rowOff>65617</xdr:rowOff>
    </xdr:to>
    <xdr:cxnSp macro="">
      <xdr:nvCxnSpPr>
        <xdr:cNvPr id="78" name="直線コネクタ 77"/>
        <xdr:cNvCxnSpPr/>
      </xdr:nvCxnSpPr>
      <xdr:spPr>
        <a:xfrm flipV="1">
          <a:off x="1447800" y="72464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85725</xdr:rowOff>
    </xdr:from>
    <xdr:to>
      <xdr:col>11</xdr:col>
      <xdr:colOff>82550</xdr:colOff>
      <xdr:row>42</xdr:row>
      <xdr:rowOff>15875</xdr:rowOff>
    </xdr:to>
    <xdr:sp macro="" textlink="">
      <xdr:nvSpPr>
        <xdr:cNvPr id="79" name="フローチャート: 判断 78"/>
        <xdr:cNvSpPr/>
      </xdr:nvSpPr>
      <xdr:spPr>
        <a:xfrm>
          <a:off x="2286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26052</xdr:rowOff>
    </xdr:from>
    <xdr:ext cx="762000" cy="259045"/>
    <xdr:sp macro="" textlink="">
      <xdr:nvSpPr>
        <xdr:cNvPr id="80" name="テキスト ボックス 79"/>
        <xdr:cNvSpPr txBox="1"/>
      </xdr:nvSpPr>
      <xdr:spPr>
        <a:xfrm>
          <a:off x="1955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82" name="テキスト ボックス 81"/>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88" name="楕円 87"/>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77910</xdr:rowOff>
    </xdr:from>
    <xdr:ext cx="762000" cy="259045"/>
    <xdr:sp macro="" textlink="">
      <xdr:nvSpPr>
        <xdr:cNvPr id="89" name="財政力該当値テキスト"/>
        <xdr:cNvSpPr txBox="1"/>
      </xdr:nvSpPr>
      <xdr:spPr>
        <a:xfrm>
          <a:off x="5041900" y="710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0" name="楕円 89"/>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91" name="テキスト ボックス 90"/>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2" name="楕円 91"/>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93" name="テキスト ボックス 92"/>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166158</xdr:rowOff>
    </xdr:from>
    <xdr:to>
      <xdr:col>11</xdr:col>
      <xdr:colOff>82550</xdr:colOff>
      <xdr:row>42</xdr:row>
      <xdr:rowOff>96308</xdr:rowOff>
    </xdr:to>
    <xdr:sp macro="" textlink="">
      <xdr:nvSpPr>
        <xdr:cNvPr id="94" name="楕円 93"/>
        <xdr:cNvSpPr/>
      </xdr:nvSpPr>
      <xdr:spPr>
        <a:xfrm>
          <a:off x="2286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81085</xdr:rowOff>
    </xdr:from>
    <xdr:ext cx="762000" cy="259045"/>
    <xdr:sp macro="" textlink="">
      <xdr:nvSpPr>
        <xdr:cNvPr id="95" name="テキスト ボックス 94"/>
        <xdr:cNvSpPr txBox="1"/>
      </xdr:nvSpPr>
      <xdr:spPr>
        <a:xfrm>
          <a:off x="1955800" y="728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96" name="楕円 95"/>
        <xdr:cNvSpPr/>
      </xdr:nvSpPr>
      <xdr:spPr>
        <a:xfrm>
          <a:off x="1397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126594</xdr:rowOff>
    </xdr:from>
    <xdr:ext cx="762000" cy="259045"/>
    <xdr:sp macro="" textlink="">
      <xdr:nvSpPr>
        <xdr:cNvPr id="97" name="テキスト ボックス 96"/>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昨年度数値から改善しており、類似団体平均を下回っている。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主な要因としては、納税義務者の増加等による税収の増加と、経常的な経費の精査による削減が挙げられる。今後も、市税等の</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徴収強化に</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よる</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安定的な自主財源</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確保</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し、歳出では公債費負担抑制、指定管理者制度の活用や公共施設の適正な管理に努め、経常的な経費の削減に努める。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90678</xdr:rowOff>
    </xdr:from>
    <xdr:to>
      <xdr:col>23</xdr:col>
      <xdr:colOff>133350</xdr:colOff>
      <xdr:row>65</xdr:row>
      <xdr:rowOff>109220</xdr:rowOff>
    </xdr:to>
    <xdr:cxnSp macro="">
      <xdr:nvCxnSpPr>
        <xdr:cNvPr id="125" name="直線コネクタ 124"/>
        <xdr:cNvCxnSpPr/>
      </xdr:nvCxnSpPr>
      <xdr:spPr>
        <a:xfrm flipV="1">
          <a:off x="4953000" y="10206228"/>
          <a:ext cx="0" cy="10472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81297</xdr:rowOff>
    </xdr:from>
    <xdr:ext cx="762000" cy="259045"/>
    <xdr:sp macro="" textlink="">
      <xdr:nvSpPr>
        <xdr:cNvPr id="126" name="財政構造の弾力性最小値テキスト"/>
        <xdr:cNvSpPr txBox="1"/>
      </xdr:nvSpPr>
      <xdr:spPr>
        <a:xfrm>
          <a:off x="5041900" y="1122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109220</xdr:rowOff>
    </xdr:from>
    <xdr:to>
      <xdr:col>24</xdr:col>
      <xdr:colOff>12700</xdr:colOff>
      <xdr:row>65</xdr:row>
      <xdr:rowOff>109220</xdr:rowOff>
    </xdr:to>
    <xdr:cxnSp macro="">
      <xdr:nvCxnSpPr>
        <xdr:cNvPr id="127" name="直線コネクタ 126"/>
        <xdr:cNvCxnSpPr/>
      </xdr:nvCxnSpPr>
      <xdr:spPr>
        <a:xfrm>
          <a:off x="4864100" y="1125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5605</xdr:rowOff>
    </xdr:from>
    <xdr:ext cx="762000" cy="259045"/>
    <xdr:sp macro="" textlink="">
      <xdr:nvSpPr>
        <xdr:cNvPr id="128" name="財政構造の弾力性最大値テキスト"/>
        <xdr:cNvSpPr txBox="1"/>
      </xdr:nvSpPr>
      <xdr:spPr>
        <a:xfrm>
          <a:off x="5041900" y="994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90678</xdr:rowOff>
    </xdr:from>
    <xdr:to>
      <xdr:col>24</xdr:col>
      <xdr:colOff>12700</xdr:colOff>
      <xdr:row>59</xdr:row>
      <xdr:rowOff>90678</xdr:rowOff>
    </xdr:to>
    <xdr:cxnSp macro="">
      <xdr:nvCxnSpPr>
        <xdr:cNvPr id="129" name="直線コネクタ 128"/>
        <xdr:cNvCxnSpPr/>
      </xdr:nvCxnSpPr>
      <xdr:spPr>
        <a:xfrm>
          <a:off x="4864100" y="1020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85598</xdr:rowOff>
    </xdr:from>
    <xdr:to>
      <xdr:col>23</xdr:col>
      <xdr:colOff>133350</xdr:colOff>
      <xdr:row>62</xdr:row>
      <xdr:rowOff>15494</xdr:rowOff>
    </xdr:to>
    <xdr:cxnSp macro="">
      <xdr:nvCxnSpPr>
        <xdr:cNvPr id="130" name="直線コネクタ 129"/>
        <xdr:cNvCxnSpPr/>
      </xdr:nvCxnSpPr>
      <xdr:spPr>
        <a:xfrm flipV="1">
          <a:off x="4114800" y="10544048"/>
          <a:ext cx="8382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23639</xdr:rowOff>
    </xdr:from>
    <xdr:ext cx="762000" cy="259045"/>
    <xdr:sp macro="" textlink="">
      <xdr:nvSpPr>
        <xdr:cNvPr id="131" name="財政構造の弾力性平均値テキスト"/>
        <xdr:cNvSpPr txBox="1"/>
      </xdr:nvSpPr>
      <xdr:spPr>
        <a:xfrm>
          <a:off x="5041900" y="10653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51562</xdr:rowOff>
    </xdr:from>
    <xdr:to>
      <xdr:col>23</xdr:col>
      <xdr:colOff>184150</xdr:colOff>
      <xdr:row>62</xdr:row>
      <xdr:rowOff>153162</xdr:rowOff>
    </xdr:to>
    <xdr:sp macro="" textlink="">
      <xdr:nvSpPr>
        <xdr:cNvPr id="132" name="フローチャート: 判断 131"/>
        <xdr:cNvSpPr/>
      </xdr:nvSpPr>
      <xdr:spPr>
        <a:xfrm>
          <a:off x="49022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15494</xdr:rowOff>
    </xdr:from>
    <xdr:to>
      <xdr:col>19</xdr:col>
      <xdr:colOff>133350</xdr:colOff>
      <xdr:row>62</xdr:row>
      <xdr:rowOff>150622</xdr:rowOff>
    </xdr:to>
    <xdr:cxnSp macro="">
      <xdr:nvCxnSpPr>
        <xdr:cNvPr id="133" name="直線コネクタ 132"/>
        <xdr:cNvCxnSpPr/>
      </xdr:nvCxnSpPr>
      <xdr:spPr>
        <a:xfrm flipV="1">
          <a:off x="3225800" y="1064539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66040</xdr:rowOff>
    </xdr:from>
    <xdr:to>
      <xdr:col>19</xdr:col>
      <xdr:colOff>184150</xdr:colOff>
      <xdr:row>62</xdr:row>
      <xdr:rowOff>167640</xdr:rowOff>
    </xdr:to>
    <xdr:sp macro="" textlink="">
      <xdr:nvSpPr>
        <xdr:cNvPr id="134" name="フローチャート: 判断 133"/>
        <xdr:cNvSpPr/>
      </xdr:nvSpPr>
      <xdr:spPr>
        <a:xfrm>
          <a:off x="4064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152417</xdr:rowOff>
    </xdr:from>
    <xdr:ext cx="736600" cy="259045"/>
    <xdr:sp macro="" textlink="">
      <xdr:nvSpPr>
        <xdr:cNvPr id="135" name="テキスト ボックス 134"/>
        <xdr:cNvSpPr txBox="1"/>
      </xdr:nvSpPr>
      <xdr:spPr>
        <a:xfrm>
          <a:off x="3733800" y="1078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37338</xdr:rowOff>
    </xdr:from>
    <xdr:to>
      <xdr:col>15</xdr:col>
      <xdr:colOff>82550</xdr:colOff>
      <xdr:row>62</xdr:row>
      <xdr:rowOff>150622</xdr:rowOff>
    </xdr:to>
    <xdr:cxnSp macro="">
      <xdr:nvCxnSpPr>
        <xdr:cNvPr id="136" name="直線コネクタ 135"/>
        <xdr:cNvCxnSpPr/>
      </xdr:nvCxnSpPr>
      <xdr:spPr>
        <a:xfrm>
          <a:off x="2336800" y="10495788"/>
          <a:ext cx="889000" cy="28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56388</xdr:rowOff>
    </xdr:from>
    <xdr:to>
      <xdr:col>15</xdr:col>
      <xdr:colOff>133350</xdr:colOff>
      <xdr:row>62</xdr:row>
      <xdr:rowOff>157988</xdr:rowOff>
    </xdr:to>
    <xdr:sp macro="" textlink="">
      <xdr:nvSpPr>
        <xdr:cNvPr id="137" name="フローチャート: 判断 136"/>
        <xdr:cNvSpPr/>
      </xdr:nvSpPr>
      <xdr:spPr>
        <a:xfrm>
          <a:off x="3175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168165</xdr:rowOff>
    </xdr:from>
    <xdr:ext cx="762000" cy="259045"/>
    <xdr:sp macro="" textlink="">
      <xdr:nvSpPr>
        <xdr:cNvPr id="138" name="テキスト ボックス 137"/>
        <xdr:cNvSpPr txBox="1"/>
      </xdr:nvSpPr>
      <xdr:spPr>
        <a:xfrm>
          <a:off x="2844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37338</xdr:rowOff>
    </xdr:from>
    <xdr:to>
      <xdr:col>11</xdr:col>
      <xdr:colOff>31750</xdr:colOff>
      <xdr:row>62</xdr:row>
      <xdr:rowOff>10668</xdr:rowOff>
    </xdr:to>
    <xdr:cxnSp macro="">
      <xdr:nvCxnSpPr>
        <xdr:cNvPr id="139" name="直線コネクタ 138"/>
        <xdr:cNvCxnSpPr/>
      </xdr:nvCxnSpPr>
      <xdr:spPr>
        <a:xfrm flipV="1">
          <a:off x="1447800" y="10495788"/>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126492</xdr:rowOff>
    </xdr:from>
    <xdr:to>
      <xdr:col>11</xdr:col>
      <xdr:colOff>82550</xdr:colOff>
      <xdr:row>62</xdr:row>
      <xdr:rowOff>56642</xdr:rowOff>
    </xdr:to>
    <xdr:sp macro="" textlink="">
      <xdr:nvSpPr>
        <xdr:cNvPr id="140" name="フローチャート: 判断 139"/>
        <xdr:cNvSpPr/>
      </xdr:nvSpPr>
      <xdr:spPr>
        <a:xfrm>
          <a:off x="2286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41419</xdr:rowOff>
    </xdr:from>
    <xdr:ext cx="762000" cy="259045"/>
    <xdr:sp macro="" textlink="">
      <xdr:nvSpPr>
        <xdr:cNvPr id="141" name="テキスト ボックス 140"/>
        <xdr:cNvSpPr txBox="1"/>
      </xdr:nvSpPr>
      <xdr:spPr>
        <a:xfrm>
          <a:off x="1955800" y="1067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87884</xdr:rowOff>
    </xdr:from>
    <xdr:to>
      <xdr:col>7</xdr:col>
      <xdr:colOff>31750</xdr:colOff>
      <xdr:row>62</xdr:row>
      <xdr:rowOff>18034</xdr:rowOff>
    </xdr:to>
    <xdr:sp macro="" textlink="">
      <xdr:nvSpPr>
        <xdr:cNvPr id="142" name="フローチャート: 判断 141"/>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28211</xdr:rowOff>
    </xdr:from>
    <xdr:ext cx="762000" cy="259045"/>
    <xdr:sp macro="" textlink="">
      <xdr:nvSpPr>
        <xdr:cNvPr id="143" name="テキスト ボックス 142"/>
        <xdr:cNvSpPr txBox="1"/>
      </xdr:nvSpPr>
      <xdr:spPr>
        <a:xfrm>
          <a:off x="1066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34798</xdr:rowOff>
    </xdr:from>
    <xdr:to>
      <xdr:col>23</xdr:col>
      <xdr:colOff>184150</xdr:colOff>
      <xdr:row>61</xdr:row>
      <xdr:rowOff>136398</xdr:rowOff>
    </xdr:to>
    <xdr:sp macro="" textlink="">
      <xdr:nvSpPr>
        <xdr:cNvPr id="149" name="楕円 148"/>
        <xdr:cNvSpPr/>
      </xdr:nvSpPr>
      <xdr:spPr>
        <a:xfrm>
          <a:off x="49022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51325</xdr:rowOff>
    </xdr:from>
    <xdr:ext cx="762000" cy="259045"/>
    <xdr:sp macro="" textlink="">
      <xdr:nvSpPr>
        <xdr:cNvPr id="150" name="財政構造の弾力性該当値テキスト"/>
        <xdr:cNvSpPr txBox="1"/>
      </xdr:nvSpPr>
      <xdr:spPr>
        <a:xfrm>
          <a:off x="5041900" y="1033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136144</xdr:rowOff>
    </xdr:from>
    <xdr:to>
      <xdr:col>19</xdr:col>
      <xdr:colOff>184150</xdr:colOff>
      <xdr:row>62</xdr:row>
      <xdr:rowOff>66294</xdr:rowOff>
    </xdr:to>
    <xdr:sp macro="" textlink="">
      <xdr:nvSpPr>
        <xdr:cNvPr id="151" name="楕円 150"/>
        <xdr:cNvSpPr/>
      </xdr:nvSpPr>
      <xdr:spPr>
        <a:xfrm>
          <a:off x="40640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76471</xdr:rowOff>
    </xdr:from>
    <xdr:ext cx="736600" cy="259045"/>
    <xdr:sp macro="" textlink="">
      <xdr:nvSpPr>
        <xdr:cNvPr id="152" name="テキスト ボックス 151"/>
        <xdr:cNvSpPr txBox="1"/>
      </xdr:nvSpPr>
      <xdr:spPr>
        <a:xfrm>
          <a:off x="3733800" y="10363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99822</xdr:rowOff>
    </xdr:from>
    <xdr:to>
      <xdr:col>15</xdr:col>
      <xdr:colOff>133350</xdr:colOff>
      <xdr:row>63</xdr:row>
      <xdr:rowOff>29972</xdr:rowOff>
    </xdr:to>
    <xdr:sp macro="" textlink="">
      <xdr:nvSpPr>
        <xdr:cNvPr id="153" name="楕円 152"/>
        <xdr:cNvSpPr/>
      </xdr:nvSpPr>
      <xdr:spPr>
        <a:xfrm>
          <a:off x="31750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14749</xdr:rowOff>
    </xdr:from>
    <xdr:ext cx="762000" cy="259045"/>
    <xdr:sp macro="" textlink="">
      <xdr:nvSpPr>
        <xdr:cNvPr id="154" name="テキスト ボックス 153"/>
        <xdr:cNvSpPr txBox="1"/>
      </xdr:nvSpPr>
      <xdr:spPr>
        <a:xfrm>
          <a:off x="2844800" y="1081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157988</xdr:rowOff>
    </xdr:from>
    <xdr:to>
      <xdr:col>11</xdr:col>
      <xdr:colOff>82550</xdr:colOff>
      <xdr:row>61</xdr:row>
      <xdr:rowOff>88138</xdr:rowOff>
    </xdr:to>
    <xdr:sp macro="" textlink="">
      <xdr:nvSpPr>
        <xdr:cNvPr id="155" name="楕円 154"/>
        <xdr:cNvSpPr/>
      </xdr:nvSpPr>
      <xdr:spPr>
        <a:xfrm>
          <a:off x="2286000" y="104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98315</xdr:rowOff>
    </xdr:from>
    <xdr:ext cx="762000" cy="259045"/>
    <xdr:sp macro="" textlink="">
      <xdr:nvSpPr>
        <xdr:cNvPr id="156" name="テキスト ボックス 155"/>
        <xdr:cNvSpPr txBox="1"/>
      </xdr:nvSpPr>
      <xdr:spPr>
        <a:xfrm>
          <a:off x="1955800" y="1021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131318</xdr:rowOff>
    </xdr:from>
    <xdr:to>
      <xdr:col>7</xdr:col>
      <xdr:colOff>31750</xdr:colOff>
      <xdr:row>62</xdr:row>
      <xdr:rowOff>61468</xdr:rowOff>
    </xdr:to>
    <xdr:sp macro="" textlink="">
      <xdr:nvSpPr>
        <xdr:cNvPr id="157" name="楕円 156"/>
        <xdr:cNvSpPr/>
      </xdr:nvSpPr>
      <xdr:spPr>
        <a:xfrm>
          <a:off x="1397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46245</xdr:rowOff>
    </xdr:from>
    <xdr:ext cx="762000" cy="259045"/>
    <xdr:sp macro="" textlink="">
      <xdr:nvSpPr>
        <xdr:cNvPr id="158" name="テキスト ボックス 157"/>
        <xdr:cNvSpPr txBox="1"/>
      </xdr:nvSpPr>
      <xdr:spPr>
        <a:xfrm>
          <a:off x="1066800" y="106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[84,046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人件費においては、大量退職のピークを終えたことによる退職者と新規採用者の給与差等による減少があり、物件費においては窓口業務等の</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委託費用</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が増加したものの、人件費・物件費全体としては少し減少となり、類似団体内平均を下回った。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今後も指定管理者制度や民間委託を活用し、人件費を抑制するとともに事務事業の見直しを行い、物件費の経費削減に努める。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161153</xdr:rowOff>
    </xdr:from>
    <xdr:to>
      <xdr:col>23</xdr:col>
      <xdr:colOff>133350</xdr:colOff>
      <xdr:row>90</xdr:row>
      <xdr:rowOff>48006</xdr:rowOff>
    </xdr:to>
    <xdr:cxnSp macro="">
      <xdr:nvCxnSpPr>
        <xdr:cNvPr id="188" name="直線コネクタ 187"/>
        <xdr:cNvCxnSpPr/>
      </xdr:nvCxnSpPr>
      <xdr:spPr>
        <a:xfrm flipV="1">
          <a:off x="4953000" y="14048603"/>
          <a:ext cx="0" cy="14299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20083</xdr:rowOff>
    </xdr:from>
    <xdr:ext cx="762000" cy="259045"/>
    <xdr:sp macro="" textlink="">
      <xdr:nvSpPr>
        <xdr:cNvPr id="189" name="人件費・物件費等の状況最小値テキスト"/>
        <xdr:cNvSpPr txBox="1"/>
      </xdr:nvSpPr>
      <xdr:spPr>
        <a:xfrm>
          <a:off x="5041900" y="1545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48006</xdr:rowOff>
    </xdr:from>
    <xdr:to>
      <xdr:col>24</xdr:col>
      <xdr:colOff>12700</xdr:colOff>
      <xdr:row>90</xdr:row>
      <xdr:rowOff>48006</xdr:rowOff>
    </xdr:to>
    <xdr:cxnSp macro="">
      <xdr:nvCxnSpPr>
        <xdr:cNvPr id="190" name="直線コネクタ 189"/>
        <xdr:cNvCxnSpPr/>
      </xdr:nvCxnSpPr>
      <xdr:spPr>
        <a:xfrm>
          <a:off x="4864100" y="15478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76080</xdr:rowOff>
    </xdr:from>
    <xdr:ext cx="762000" cy="259045"/>
    <xdr:sp macro="" textlink="">
      <xdr:nvSpPr>
        <xdr:cNvPr id="191" name="人件費・物件費等の状況最大値テキスト"/>
        <xdr:cNvSpPr txBox="1"/>
      </xdr:nvSpPr>
      <xdr:spPr>
        <a:xfrm>
          <a:off x="5041900" y="1379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161153</xdr:rowOff>
    </xdr:from>
    <xdr:to>
      <xdr:col>24</xdr:col>
      <xdr:colOff>12700</xdr:colOff>
      <xdr:row>81</xdr:row>
      <xdr:rowOff>161153</xdr:rowOff>
    </xdr:to>
    <xdr:cxnSp macro="">
      <xdr:nvCxnSpPr>
        <xdr:cNvPr id="192" name="直線コネクタ 191"/>
        <xdr:cNvCxnSpPr/>
      </xdr:nvCxnSpPr>
      <xdr:spPr>
        <a:xfrm>
          <a:off x="4864100" y="14048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64117</xdr:rowOff>
    </xdr:from>
    <xdr:to>
      <xdr:col>23</xdr:col>
      <xdr:colOff>133350</xdr:colOff>
      <xdr:row>82</xdr:row>
      <xdr:rowOff>64210</xdr:rowOff>
    </xdr:to>
    <xdr:cxnSp macro="">
      <xdr:nvCxnSpPr>
        <xdr:cNvPr id="193" name="直線コネクタ 192"/>
        <xdr:cNvCxnSpPr/>
      </xdr:nvCxnSpPr>
      <xdr:spPr>
        <a:xfrm flipV="1">
          <a:off x="4114800" y="14123017"/>
          <a:ext cx="838200" cy="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154176</xdr:rowOff>
    </xdr:from>
    <xdr:ext cx="762000" cy="259045"/>
    <xdr:sp macro="" textlink="">
      <xdr:nvSpPr>
        <xdr:cNvPr id="194" name="人件費・物件費等の状況平均値テキスト"/>
        <xdr:cNvSpPr txBox="1"/>
      </xdr:nvSpPr>
      <xdr:spPr>
        <a:xfrm>
          <a:off x="5041900" y="14384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10649</xdr:rowOff>
    </xdr:from>
    <xdr:to>
      <xdr:col>23</xdr:col>
      <xdr:colOff>184150</xdr:colOff>
      <xdr:row>84</xdr:row>
      <xdr:rowOff>112249</xdr:rowOff>
    </xdr:to>
    <xdr:sp macro="" textlink="">
      <xdr:nvSpPr>
        <xdr:cNvPr id="195" name="フローチャート: 判断 194"/>
        <xdr:cNvSpPr/>
      </xdr:nvSpPr>
      <xdr:spPr>
        <a:xfrm>
          <a:off x="4902200" y="1441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64210</xdr:rowOff>
    </xdr:from>
    <xdr:to>
      <xdr:col>19</xdr:col>
      <xdr:colOff>133350</xdr:colOff>
      <xdr:row>82</xdr:row>
      <xdr:rowOff>76155</xdr:rowOff>
    </xdr:to>
    <xdr:cxnSp macro="">
      <xdr:nvCxnSpPr>
        <xdr:cNvPr id="196" name="直線コネクタ 195"/>
        <xdr:cNvCxnSpPr/>
      </xdr:nvCxnSpPr>
      <xdr:spPr>
        <a:xfrm flipV="1">
          <a:off x="3225800" y="14123110"/>
          <a:ext cx="889000" cy="1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168574</xdr:rowOff>
    </xdr:from>
    <xdr:to>
      <xdr:col>19</xdr:col>
      <xdr:colOff>184150</xdr:colOff>
      <xdr:row>84</xdr:row>
      <xdr:rowOff>98724</xdr:rowOff>
    </xdr:to>
    <xdr:sp macro="" textlink="">
      <xdr:nvSpPr>
        <xdr:cNvPr id="197" name="フローチャート: 判断 196"/>
        <xdr:cNvSpPr/>
      </xdr:nvSpPr>
      <xdr:spPr>
        <a:xfrm>
          <a:off x="40640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83501</xdr:rowOff>
    </xdr:from>
    <xdr:ext cx="736600" cy="259045"/>
    <xdr:sp macro="" textlink="">
      <xdr:nvSpPr>
        <xdr:cNvPr id="198" name="テキスト ボックス 197"/>
        <xdr:cNvSpPr txBox="1"/>
      </xdr:nvSpPr>
      <xdr:spPr>
        <a:xfrm>
          <a:off x="3733800" y="14485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74574</xdr:rowOff>
    </xdr:from>
    <xdr:to>
      <xdr:col>15</xdr:col>
      <xdr:colOff>82550</xdr:colOff>
      <xdr:row>82</xdr:row>
      <xdr:rowOff>76155</xdr:rowOff>
    </xdr:to>
    <xdr:cxnSp macro="">
      <xdr:nvCxnSpPr>
        <xdr:cNvPr id="199" name="直線コネクタ 198"/>
        <xdr:cNvCxnSpPr/>
      </xdr:nvCxnSpPr>
      <xdr:spPr>
        <a:xfrm>
          <a:off x="2336800" y="14133474"/>
          <a:ext cx="889000" cy="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161669</xdr:rowOff>
    </xdr:from>
    <xdr:to>
      <xdr:col>15</xdr:col>
      <xdr:colOff>133350</xdr:colOff>
      <xdr:row>84</xdr:row>
      <xdr:rowOff>91819</xdr:rowOff>
    </xdr:to>
    <xdr:sp macro="" textlink="">
      <xdr:nvSpPr>
        <xdr:cNvPr id="200" name="フローチャート: 判断 199"/>
        <xdr:cNvSpPr/>
      </xdr:nvSpPr>
      <xdr:spPr>
        <a:xfrm>
          <a:off x="3175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76596</xdr:rowOff>
    </xdr:from>
    <xdr:ext cx="762000" cy="259045"/>
    <xdr:sp macro="" textlink="">
      <xdr:nvSpPr>
        <xdr:cNvPr id="201" name="テキスト ボックス 200"/>
        <xdr:cNvSpPr txBox="1"/>
      </xdr:nvSpPr>
      <xdr:spPr>
        <a:xfrm>
          <a:off x="2844800" y="1447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39357</xdr:rowOff>
    </xdr:from>
    <xdr:to>
      <xdr:col>11</xdr:col>
      <xdr:colOff>31750</xdr:colOff>
      <xdr:row>82</xdr:row>
      <xdr:rowOff>74574</xdr:rowOff>
    </xdr:to>
    <xdr:cxnSp macro="">
      <xdr:nvCxnSpPr>
        <xdr:cNvPr id="202" name="直線コネクタ 201"/>
        <xdr:cNvCxnSpPr/>
      </xdr:nvCxnSpPr>
      <xdr:spPr>
        <a:xfrm>
          <a:off x="1447800" y="14098257"/>
          <a:ext cx="889000" cy="35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136373</xdr:rowOff>
    </xdr:from>
    <xdr:to>
      <xdr:col>11</xdr:col>
      <xdr:colOff>82550</xdr:colOff>
      <xdr:row>84</xdr:row>
      <xdr:rowOff>66523</xdr:rowOff>
    </xdr:to>
    <xdr:sp macro="" textlink="">
      <xdr:nvSpPr>
        <xdr:cNvPr id="203" name="フローチャート: 判断 202"/>
        <xdr:cNvSpPr/>
      </xdr:nvSpPr>
      <xdr:spPr>
        <a:xfrm>
          <a:off x="2286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51300</xdr:rowOff>
    </xdr:from>
    <xdr:ext cx="762000" cy="259045"/>
    <xdr:sp macro="" textlink="">
      <xdr:nvSpPr>
        <xdr:cNvPr id="204" name="テキスト ボックス 203"/>
        <xdr:cNvSpPr txBox="1"/>
      </xdr:nvSpPr>
      <xdr:spPr>
        <a:xfrm>
          <a:off x="1955800" y="14453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169988</xdr:rowOff>
    </xdr:from>
    <xdr:to>
      <xdr:col>7</xdr:col>
      <xdr:colOff>31750</xdr:colOff>
      <xdr:row>85</xdr:row>
      <xdr:rowOff>100138</xdr:rowOff>
    </xdr:to>
    <xdr:sp macro="" textlink="">
      <xdr:nvSpPr>
        <xdr:cNvPr id="205" name="フローチャート: 判断 204"/>
        <xdr:cNvSpPr/>
      </xdr:nvSpPr>
      <xdr:spPr>
        <a:xfrm>
          <a:off x="1397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84915</xdr:rowOff>
    </xdr:from>
    <xdr:ext cx="762000" cy="259045"/>
    <xdr:sp macro="" textlink="">
      <xdr:nvSpPr>
        <xdr:cNvPr id="206" name="テキスト ボックス 205"/>
        <xdr:cNvSpPr txBox="1"/>
      </xdr:nvSpPr>
      <xdr:spPr>
        <a:xfrm>
          <a:off x="1066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13317</xdr:rowOff>
    </xdr:from>
    <xdr:to>
      <xdr:col>23</xdr:col>
      <xdr:colOff>184150</xdr:colOff>
      <xdr:row>82</xdr:row>
      <xdr:rowOff>114917</xdr:rowOff>
    </xdr:to>
    <xdr:sp macro="" textlink="">
      <xdr:nvSpPr>
        <xdr:cNvPr id="212" name="楕円 211"/>
        <xdr:cNvSpPr/>
      </xdr:nvSpPr>
      <xdr:spPr>
        <a:xfrm>
          <a:off x="4902200" y="1407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106044</xdr:rowOff>
    </xdr:from>
    <xdr:ext cx="762000" cy="259045"/>
    <xdr:sp macro="" textlink="">
      <xdr:nvSpPr>
        <xdr:cNvPr id="213" name="人件費・物件費等の状況該当値テキスト"/>
        <xdr:cNvSpPr txBox="1"/>
      </xdr:nvSpPr>
      <xdr:spPr>
        <a:xfrm>
          <a:off x="5041900" y="1399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13410</xdr:rowOff>
    </xdr:from>
    <xdr:to>
      <xdr:col>19</xdr:col>
      <xdr:colOff>184150</xdr:colOff>
      <xdr:row>82</xdr:row>
      <xdr:rowOff>115010</xdr:rowOff>
    </xdr:to>
    <xdr:sp macro="" textlink="">
      <xdr:nvSpPr>
        <xdr:cNvPr id="214" name="楕円 213"/>
        <xdr:cNvSpPr/>
      </xdr:nvSpPr>
      <xdr:spPr>
        <a:xfrm>
          <a:off x="4064000" y="1407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125187</xdr:rowOff>
    </xdr:from>
    <xdr:ext cx="736600" cy="259045"/>
    <xdr:sp macro="" textlink="">
      <xdr:nvSpPr>
        <xdr:cNvPr id="215" name="テキスト ボックス 214"/>
        <xdr:cNvSpPr txBox="1"/>
      </xdr:nvSpPr>
      <xdr:spPr>
        <a:xfrm>
          <a:off x="3733800" y="13841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25355</xdr:rowOff>
    </xdr:from>
    <xdr:to>
      <xdr:col>15</xdr:col>
      <xdr:colOff>133350</xdr:colOff>
      <xdr:row>82</xdr:row>
      <xdr:rowOff>126955</xdr:rowOff>
    </xdr:to>
    <xdr:sp macro="" textlink="">
      <xdr:nvSpPr>
        <xdr:cNvPr id="216" name="楕円 215"/>
        <xdr:cNvSpPr/>
      </xdr:nvSpPr>
      <xdr:spPr>
        <a:xfrm>
          <a:off x="3175000" y="1408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137132</xdr:rowOff>
    </xdr:from>
    <xdr:ext cx="762000" cy="259045"/>
    <xdr:sp macro="" textlink="">
      <xdr:nvSpPr>
        <xdr:cNvPr id="217" name="テキスト ボックス 216"/>
        <xdr:cNvSpPr txBox="1"/>
      </xdr:nvSpPr>
      <xdr:spPr>
        <a:xfrm>
          <a:off x="2844800" y="13853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23774</xdr:rowOff>
    </xdr:from>
    <xdr:to>
      <xdr:col>11</xdr:col>
      <xdr:colOff>82550</xdr:colOff>
      <xdr:row>82</xdr:row>
      <xdr:rowOff>125374</xdr:rowOff>
    </xdr:to>
    <xdr:sp macro="" textlink="">
      <xdr:nvSpPr>
        <xdr:cNvPr id="218" name="楕円 217"/>
        <xdr:cNvSpPr/>
      </xdr:nvSpPr>
      <xdr:spPr>
        <a:xfrm>
          <a:off x="2286000" y="1408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135551</xdr:rowOff>
    </xdr:from>
    <xdr:ext cx="762000" cy="259045"/>
    <xdr:sp macro="" textlink="">
      <xdr:nvSpPr>
        <xdr:cNvPr id="219" name="テキスト ボックス 218"/>
        <xdr:cNvSpPr txBox="1"/>
      </xdr:nvSpPr>
      <xdr:spPr>
        <a:xfrm>
          <a:off x="1955800" y="13851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160007</xdr:rowOff>
    </xdr:from>
    <xdr:to>
      <xdr:col>7</xdr:col>
      <xdr:colOff>31750</xdr:colOff>
      <xdr:row>82</xdr:row>
      <xdr:rowOff>90157</xdr:rowOff>
    </xdr:to>
    <xdr:sp macro="" textlink="">
      <xdr:nvSpPr>
        <xdr:cNvPr id="220" name="楕円 219"/>
        <xdr:cNvSpPr/>
      </xdr:nvSpPr>
      <xdr:spPr>
        <a:xfrm>
          <a:off x="1397000" y="1404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100334</xdr:rowOff>
    </xdr:from>
    <xdr:ext cx="762000" cy="259045"/>
    <xdr:sp macro="" textlink="">
      <xdr:nvSpPr>
        <xdr:cNvPr id="221" name="テキスト ボックス 220"/>
        <xdr:cNvSpPr txBox="1"/>
      </xdr:nvSpPr>
      <xdr:spPr>
        <a:xfrm>
          <a:off x="1066800" y="13816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dk1"/>
              </a:solidFill>
              <a:effectLst/>
              <a:latin typeface="+mn-lt"/>
              <a:ea typeface="+mn-ea"/>
              <a:cs typeface="+mn-cs"/>
            </a:rPr>
            <a:t>　</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中途退職等より４０代後半～５０代前半の職員数が少ないことから中堅層からの管理職等への登用者が大幅に増えたこと等が起因となっている。　　</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今後もこの傾向が続くと見込まれるが、国家公務員の支給水準と均衡を図り、適正な給与水準の維持に努める。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87993</xdr:rowOff>
    </xdr:to>
    <xdr:cxnSp macro="">
      <xdr:nvCxnSpPr>
        <xdr:cNvPr id="252" name="直線コネクタ 251"/>
        <xdr:cNvCxnSpPr/>
      </xdr:nvCxnSpPr>
      <xdr:spPr>
        <a:xfrm flipV="1">
          <a:off x="17018000" y="13881100"/>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60070</xdr:rowOff>
    </xdr:from>
    <xdr:ext cx="762000" cy="259045"/>
    <xdr:sp macro="" textlink="">
      <xdr:nvSpPr>
        <xdr:cNvPr id="253" name="給与水準   （国との比較）最小値テキスト"/>
        <xdr:cNvSpPr txBox="1"/>
      </xdr:nvSpPr>
      <xdr:spPr>
        <a:xfrm>
          <a:off x="17106900" y="1549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87993</xdr:rowOff>
    </xdr:from>
    <xdr:to>
      <xdr:col>81</xdr:col>
      <xdr:colOff>133350</xdr:colOff>
      <xdr:row>90</xdr:row>
      <xdr:rowOff>87993</xdr:rowOff>
    </xdr:to>
    <xdr:cxnSp macro="">
      <xdr:nvCxnSpPr>
        <xdr:cNvPr id="254" name="直線コネクタ 253"/>
        <xdr:cNvCxnSpPr/>
      </xdr:nvCxnSpPr>
      <xdr:spPr>
        <a:xfrm>
          <a:off x="16929100" y="1551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51707</xdr:rowOff>
    </xdr:from>
    <xdr:to>
      <xdr:col>81</xdr:col>
      <xdr:colOff>44450</xdr:colOff>
      <xdr:row>89</xdr:row>
      <xdr:rowOff>138793</xdr:rowOff>
    </xdr:to>
    <xdr:cxnSp macro="">
      <xdr:nvCxnSpPr>
        <xdr:cNvPr id="257" name="直線コネクタ 256"/>
        <xdr:cNvCxnSpPr/>
      </xdr:nvCxnSpPr>
      <xdr:spPr>
        <a:xfrm>
          <a:off x="16179800" y="15139307"/>
          <a:ext cx="838200" cy="25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84563</xdr:rowOff>
    </xdr:from>
    <xdr:ext cx="762000" cy="259045"/>
    <xdr:sp macro="" textlink="">
      <xdr:nvSpPr>
        <xdr:cNvPr id="258" name="給与水準   （国との比較）平均値テキスト"/>
        <xdr:cNvSpPr txBox="1"/>
      </xdr:nvSpPr>
      <xdr:spPr>
        <a:xfrm>
          <a:off x="17106900" y="14657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68036</xdr:rowOff>
    </xdr:from>
    <xdr:to>
      <xdr:col>81</xdr:col>
      <xdr:colOff>95250</xdr:colOff>
      <xdr:row>86</xdr:row>
      <xdr:rowOff>169636</xdr:rowOff>
    </xdr:to>
    <xdr:sp macro="" textlink="">
      <xdr:nvSpPr>
        <xdr:cNvPr id="259" name="フローチャート: 判断 258"/>
        <xdr:cNvSpPr/>
      </xdr:nvSpPr>
      <xdr:spPr>
        <a:xfrm>
          <a:off x="169672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17236</xdr:rowOff>
    </xdr:from>
    <xdr:to>
      <xdr:col>77</xdr:col>
      <xdr:colOff>44450</xdr:colOff>
      <xdr:row>88</xdr:row>
      <xdr:rowOff>51707</xdr:rowOff>
    </xdr:to>
    <xdr:cxnSp macro="">
      <xdr:nvCxnSpPr>
        <xdr:cNvPr id="260" name="直線コネクタ 259"/>
        <xdr:cNvCxnSpPr/>
      </xdr:nvCxnSpPr>
      <xdr:spPr>
        <a:xfrm>
          <a:off x="15290800" y="1510483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1" name="フローチャート: 判断 260"/>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42834</xdr:rowOff>
    </xdr:from>
    <xdr:ext cx="736600" cy="259045"/>
    <xdr:sp macro="" textlink="">
      <xdr:nvSpPr>
        <xdr:cNvPr id="262" name="テキスト ボックス 261"/>
        <xdr:cNvSpPr txBox="1"/>
      </xdr:nvSpPr>
      <xdr:spPr>
        <a:xfrm>
          <a:off x="15798800" y="1461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16329</xdr:rowOff>
    </xdr:from>
    <xdr:to>
      <xdr:col>72</xdr:col>
      <xdr:colOff>203200</xdr:colOff>
      <xdr:row>88</xdr:row>
      <xdr:rowOff>17236</xdr:rowOff>
    </xdr:to>
    <xdr:cxnSp macro="">
      <xdr:nvCxnSpPr>
        <xdr:cNvPr id="263" name="直線コネクタ 262"/>
        <xdr:cNvCxnSpPr/>
      </xdr:nvCxnSpPr>
      <xdr:spPr>
        <a:xfrm>
          <a:off x="14401800" y="14932479"/>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4" name="フローチャート: 判断 263"/>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42834</xdr:rowOff>
    </xdr:from>
    <xdr:ext cx="762000" cy="259045"/>
    <xdr:sp macro="" textlink="">
      <xdr:nvSpPr>
        <xdr:cNvPr id="265" name="テキスト ボックス 264"/>
        <xdr:cNvSpPr txBox="1"/>
      </xdr:nvSpPr>
      <xdr:spPr>
        <a:xfrm>
          <a:off x="14909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16329</xdr:rowOff>
    </xdr:from>
    <xdr:to>
      <xdr:col>68</xdr:col>
      <xdr:colOff>152400</xdr:colOff>
      <xdr:row>87</xdr:row>
      <xdr:rowOff>33564</xdr:rowOff>
    </xdr:to>
    <xdr:cxnSp macro="">
      <xdr:nvCxnSpPr>
        <xdr:cNvPr id="266" name="直線コネクタ 265"/>
        <xdr:cNvCxnSpPr/>
      </xdr:nvCxnSpPr>
      <xdr:spPr>
        <a:xfrm flipV="1">
          <a:off x="13512800" y="1493247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7" name="フローチャート: 判断 266"/>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42834</xdr:rowOff>
    </xdr:from>
    <xdr:ext cx="762000" cy="259045"/>
    <xdr:sp macro="" textlink="">
      <xdr:nvSpPr>
        <xdr:cNvPr id="268" name="テキスト ボックス 267"/>
        <xdr:cNvSpPr txBox="1"/>
      </xdr:nvSpPr>
      <xdr:spPr>
        <a:xfrm>
          <a:off x="14020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69" name="フローチャート: 判断 268"/>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110870</xdr:rowOff>
    </xdr:from>
    <xdr:ext cx="762000" cy="259045"/>
    <xdr:sp macro="" textlink="">
      <xdr:nvSpPr>
        <xdr:cNvPr id="270" name="テキスト ボックス 269"/>
        <xdr:cNvSpPr txBox="1"/>
      </xdr:nvSpPr>
      <xdr:spPr>
        <a:xfrm>
          <a:off x="13131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87993</xdr:rowOff>
    </xdr:from>
    <xdr:to>
      <xdr:col>81</xdr:col>
      <xdr:colOff>95250</xdr:colOff>
      <xdr:row>90</xdr:row>
      <xdr:rowOff>18143</xdr:rowOff>
    </xdr:to>
    <xdr:sp macro="" textlink="">
      <xdr:nvSpPr>
        <xdr:cNvPr id="276" name="楕円 275"/>
        <xdr:cNvSpPr/>
      </xdr:nvSpPr>
      <xdr:spPr>
        <a:xfrm>
          <a:off x="16967200" y="1534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155320</xdr:rowOff>
    </xdr:from>
    <xdr:ext cx="762000" cy="259045"/>
    <xdr:sp macro="" textlink="">
      <xdr:nvSpPr>
        <xdr:cNvPr id="277" name="給与水準   （国との比較）該当値テキスト"/>
        <xdr:cNvSpPr txBox="1"/>
      </xdr:nvSpPr>
      <xdr:spPr>
        <a:xfrm>
          <a:off x="17106900" y="15242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907</xdr:rowOff>
    </xdr:from>
    <xdr:to>
      <xdr:col>77</xdr:col>
      <xdr:colOff>95250</xdr:colOff>
      <xdr:row>88</xdr:row>
      <xdr:rowOff>102507</xdr:rowOff>
    </xdr:to>
    <xdr:sp macro="" textlink="">
      <xdr:nvSpPr>
        <xdr:cNvPr id="278" name="楕円 277"/>
        <xdr:cNvSpPr/>
      </xdr:nvSpPr>
      <xdr:spPr>
        <a:xfrm>
          <a:off x="161290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87284</xdr:rowOff>
    </xdr:from>
    <xdr:ext cx="736600" cy="259045"/>
    <xdr:sp macro="" textlink="">
      <xdr:nvSpPr>
        <xdr:cNvPr id="279" name="テキスト ボックス 278"/>
        <xdr:cNvSpPr txBox="1"/>
      </xdr:nvSpPr>
      <xdr:spPr>
        <a:xfrm>
          <a:off x="15798800" y="1517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137886</xdr:rowOff>
    </xdr:from>
    <xdr:to>
      <xdr:col>73</xdr:col>
      <xdr:colOff>44450</xdr:colOff>
      <xdr:row>88</xdr:row>
      <xdr:rowOff>68036</xdr:rowOff>
    </xdr:to>
    <xdr:sp macro="" textlink="">
      <xdr:nvSpPr>
        <xdr:cNvPr id="280" name="楕円 279"/>
        <xdr:cNvSpPr/>
      </xdr:nvSpPr>
      <xdr:spPr>
        <a:xfrm>
          <a:off x="152400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52813</xdr:rowOff>
    </xdr:from>
    <xdr:ext cx="762000" cy="259045"/>
    <xdr:sp macro="" textlink="">
      <xdr:nvSpPr>
        <xdr:cNvPr id="281" name="テキスト ボックス 280"/>
        <xdr:cNvSpPr txBox="1"/>
      </xdr:nvSpPr>
      <xdr:spPr>
        <a:xfrm>
          <a:off x="14909800" y="1514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136979</xdr:rowOff>
    </xdr:from>
    <xdr:to>
      <xdr:col>68</xdr:col>
      <xdr:colOff>203200</xdr:colOff>
      <xdr:row>87</xdr:row>
      <xdr:rowOff>67129</xdr:rowOff>
    </xdr:to>
    <xdr:sp macro="" textlink="">
      <xdr:nvSpPr>
        <xdr:cNvPr id="282" name="楕円 281"/>
        <xdr:cNvSpPr/>
      </xdr:nvSpPr>
      <xdr:spPr>
        <a:xfrm>
          <a:off x="14351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51906</xdr:rowOff>
    </xdr:from>
    <xdr:ext cx="762000" cy="259045"/>
    <xdr:sp macro="" textlink="">
      <xdr:nvSpPr>
        <xdr:cNvPr id="283" name="テキスト ボックス 282"/>
        <xdr:cNvSpPr txBox="1"/>
      </xdr:nvSpPr>
      <xdr:spPr>
        <a:xfrm>
          <a:off x="14020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154214</xdr:rowOff>
    </xdr:from>
    <xdr:to>
      <xdr:col>64</xdr:col>
      <xdr:colOff>152400</xdr:colOff>
      <xdr:row>87</xdr:row>
      <xdr:rowOff>84364</xdr:rowOff>
    </xdr:to>
    <xdr:sp macro="" textlink="">
      <xdr:nvSpPr>
        <xdr:cNvPr id="284" name="楕円 283"/>
        <xdr:cNvSpPr/>
      </xdr:nvSpPr>
      <xdr:spPr>
        <a:xfrm>
          <a:off x="13462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69141</xdr:rowOff>
    </xdr:from>
    <xdr:ext cx="762000" cy="259045"/>
    <xdr:sp macro="" textlink="">
      <xdr:nvSpPr>
        <xdr:cNvPr id="285" name="テキスト ボックス 284"/>
        <xdr:cNvSpPr txBox="1"/>
      </xdr:nvSpPr>
      <xdr:spPr>
        <a:xfrm>
          <a:off x="13131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　</a:t>
          </a:r>
          <a:r>
            <a:rPr kumimoji="0" lang="ja-JP"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保育士・幼稚園教諭を確保するため正規職員や任期付職員の採用等により総職員数は、増加しており、人口千人当たりの職員数も類似団体</a:t>
          </a:r>
          <a:r>
            <a:rPr kumimoji="0"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内</a:t>
          </a:r>
          <a:r>
            <a:rPr kumimoji="0" lang="ja-JP"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平均</a:t>
          </a:r>
          <a:r>
            <a:rPr kumimoji="0"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よ</a:t>
          </a:r>
          <a:r>
            <a:rPr kumimoji="0" lang="ja-JP"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り高くなっている。</a:t>
          </a:r>
        </a:p>
        <a:p>
          <a:pPr marL="0" marR="0" lvl="0" indent="15240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今後は、業務委託や幼保施設の統廃合の検討を行いつつ、適正な定員管理に努め</a:t>
          </a:r>
          <a:r>
            <a:rPr kumimoji="0"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る。</a:t>
          </a:r>
          <a:endParaRPr kumimoji="0" lang="en-US"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18415</xdr:rowOff>
    </xdr:from>
    <xdr:to>
      <xdr:col>81</xdr:col>
      <xdr:colOff>44450</xdr:colOff>
      <xdr:row>66</xdr:row>
      <xdr:rowOff>156951</xdr:rowOff>
    </xdr:to>
    <xdr:cxnSp macro="">
      <xdr:nvCxnSpPr>
        <xdr:cNvPr id="315" name="直線コネクタ 314"/>
        <xdr:cNvCxnSpPr/>
      </xdr:nvCxnSpPr>
      <xdr:spPr>
        <a:xfrm flipV="1">
          <a:off x="17018000" y="9962515"/>
          <a:ext cx="0" cy="15101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129028</xdr:rowOff>
    </xdr:from>
    <xdr:ext cx="762000" cy="259045"/>
    <xdr:sp macro="" textlink="">
      <xdr:nvSpPr>
        <xdr:cNvPr id="316" name="定員管理の状況最小値テキスト"/>
        <xdr:cNvSpPr txBox="1"/>
      </xdr:nvSpPr>
      <xdr:spPr>
        <a:xfrm>
          <a:off x="17106900" y="11444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156951</xdr:rowOff>
    </xdr:from>
    <xdr:to>
      <xdr:col>81</xdr:col>
      <xdr:colOff>133350</xdr:colOff>
      <xdr:row>66</xdr:row>
      <xdr:rowOff>156951</xdr:rowOff>
    </xdr:to>
    <xdr:cxnSp macro="">
      <xdr:nvCxnSpPr>
        <xdr:cNvPr id="317" name="直線コネクタ 316"/>
        <xdr:cNvCxnSpPr/>
      </xdr:nvCxnSpPr>
      <xdr:spPr>
        <a:xfrm>
          <a:off x="16929100" y="1147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104792</xdr:rowOff>
    </xdr:from>
    <xdr:ext cx="762000" cy="259045"/>
    <xdr:sp macro="" textlink="">
      <xdr:nvSpPr>
        <xdr:cNvPr id="318" name="定員管理の状況最大値テキスト"/>
        <xdr:cNvSpPr txBox="1"/>
      </xdr:nvSpPr>
      <xdr:spPr>
        <a:xfrm>
          <a:off x="17106900" y="9705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18415</xdr:rowOff>
    </xdr:from>
    <xdr:to>
      <xdr:col>81</xdr:col>
      <xdr:colOff>133350</xdr:colOff>
      <xdr:row>58</xdr:row>
      <xdr:rowOff>18415</xdr:rowOff>
    </xdr:to>
    <xdr:cxnSp macro="">
      <xdr:nvCxnSpPr>
        <xdr:cNvPr id="319" name="直線コネクタ 318"/>
        <xdr:cNvCxnSpPr/>
      </xdr:nvCxnSpPr>
      <xdr:spPr>
        <a:xfrm>
          <a:off x="16929100" y="99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2752</xdr:rowOff>
    </xdr:from>
    <xdr:to>
      <xdr:col>81</xdr:col>
      <xdr:colOff>44450</xdr:colOff>
      <xdr:row>61</xdr:row>
      <xdr:rowOff>28893</xdr:rowOff>
    </xdr:to>
    <xdr:cxnSp macro="">
      <xdr:nvCxnSpPr>
        <xdr:cNvPr id="320" name="直線コネクタ 319"/>
        <xdr:cNvCxnSpPr/>
      </xdr:nvCxnSpPr>
      <xdr:spPr>
        <a:xfrm>
          <a:off x="16179800" y="10461202"/>
          <a:ext cx="8382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117809</xdr:rowOff>
    </xdr:from>
    <xdr:ext cx="762000" cy="259045"/>
    <xdr:sp macro="" textlink="">
      <xdr:nvSpPr>
        <xdr:cNvPr id="321" name="定員管理の状況平均値テキスト"/>
        <xdr:cNvSpPr txBox="1"/>
      </xdr:nvSpPr>
      <xdr:spPr>
        <a:xfrm>
          <a:off x="17106900" y="10233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101282</xdr:rowOff>
    </xdr:from>
    <xdr:to>
      <xdr:col>81</xdr:col>
      <xdr:colOff>95250</xdr:colOff>
      <xdr:row>61</xdr:row>
      <xdr:rowOff>31432</xdr:rowOff>
    </xdr:to>
    <xdr:sp macro="" textlink="">
      <xdr:nvSpPr>
        <xdr:cNvPr id="322" name="フローチャート: 判断 321"/>
        <xdr:cNvSpPr/>
      </xdr:nvSpPr>
      <xdr:spPr>
        <a:xfrm>
          <a:off x="169672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2752</xdr:rowOff>
    </xdr:from>
    <xdr:to>
      <xdr:col>77</xdr:col>
      <xdr:colOff>44450</xdr:colOff>
      <xdr:row>61</xdr:row>
      <xdr:rowOff>24871</xdr:rowOff>
    </xdr:to>
    <xdr:cxnSp macro="">
      <xdr:nvCxnSpPr>
        <xdr:cNvPr id="323" name="直線コネクタ 322"/>
        <xdr:cNvCxnSpPr/>
      </xdr:nvCxnSpPr>
      <xdr:spPr>
        <a:xfrm flipV="1">
          <a:off x="15290800" y="10461202"/>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95250</xdr:rowOff>
    </xdr:from>
    <xdr:to>
      <xdr:col>77</xdr:col>
      <xdr:colOff>95250</xdr:colOff>
      <xdr:row>61</xdr:row>
      <xdr:rowOff>25400</xdr:rowOff>
    </xdr:to>
    <xdr:sp macro="" textlink="">
      <xdr:nvSpPr>
        <xdr:cNvPr id="324" name="フローチャート: 判断 323"/>
        <xdr:cNvSpPr/>
      </xdr:nvSpPr>
      <xdr:spPr>
        <a:xfrm>
          <a:off x="16129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35577</xdr:rowOff>
    </xdr:from>
    <xdr:ext cx="736600" cy="259045"/>
    <xdr:sp macro="" textlink="">
      <xdr:nvSpPr>
        <xdr:cNvPr id="325" name="テキスト ボックス 324"/>
        <xdr:cNvSpPr txBox="1"/>
      </xdr:nvSpPr>
      <xdr:spPr>
        <a:xfrm>
          <a:off x="15798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12806</xdr:rowOff>
    </xdr:from>
    <xdr:to>
      <xdr:col>72</xdr:col>
      <xdr:colOff>203200</xdr:colOff>
      <xdr:row>61</xdr:row>
      <xdr:rowOff>24871</xdr:rowOff>
    </xdr:to>
    <xdr:cxnSp macro="">
      <xdr:nvCxnSpPr>
        <xdr:cNvPr id="326" name="直線コネクタ 325"/>
        <xdr:cNvCxnSpPr/>
      </xdr:nvCxnSpPr>
      <xdr:spPr>
        <a:xfrm>
          <a:off x="14401800" y="1047125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103294</xdr:rowOff>
    </xdr:from>
    <xdr:to>
      <xdr:col>73</xdr:col>
      <xdr:colOff>44450</xdr:colOff>
      <xdr:row>61</xdr:row>
      <xdr:rowOff>33444</xdr:rowOff>
    </xdr:to>
    <xdr:sp macro="" textlink="">
      <xdr:nvSpPr>
        <xdr:cNvPr id="327" name="フローチャート: 判断 326"/>
        <xdr:cNvSpPr/>
      </xdr:nvSpPr>
      <xdr:spPr>
        <a:xfrm>
          <a:off x="15240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43621</xdr:rowOff>
    </xdr:from>
    <xdr:ext cx="762000" cy="259045"/>
    <xdr:sp macro="" textlink="">
      <xdr:nvSpPr>
        <xdr:cNvPr id="328" name="テキスト ボックス 327"/>
        <xdr:cNvSpPr txBox="1"/>
      </xdr:nvSpPr>
      <xdr:spPr>
        <a:xfrm>
          <a:off x="14909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144039</xdr:rowOff>
    </xdr:from>
    <xdr:to>
      <xdr:col>68</xdr:col>
      <xdr:colOff>152400</xdr:colOff>
      <xdr:row>61</xdr:row>
      <xdr:rowOff>12806</xdr:rowOff>
    </xdr:to>
    <xdr:cxnSp macro="">
      <xdr:nvCxnSpPr>
        <xdr:cNvPr id="329" name="直線コネクタ 328"/>
        <xdr:cNvCxnSpPr/>
      </xdr:nvCxnSpPr>
      <xdr:spPr>
        <a:xfrm>
          <a:off x="13512800" y="10431039"/>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79163</xdr:rowOff>
    </xdr:from>
    <xdr:to>
      <xdr:col>68</xdr:col>
      <xdr:colOff>203200</xdr:colOff>
      <xdr:row>61</xdr:row>
      <xdr:rowOff>9313</xdr:rowOff>
    </xdr:to>
    <xdr:sp macro="" textlink="">
      <xdr:nvSpPr>
        <xdr:cNvPr id="330" name="フローチャート: 判断 329"/>
        <xdr:cNvSpPr/>
      </xdr:nvSpPr>
      <xdr:spPr>
        <a:xfrm>
          <a:off x="14351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19490</xdr:rowOff>
    </xdr:from>
    <xdr:ext cx="762000" cy="259045"/>
    <xdr:sp macro="" textlink="">
      <xdr:nvSpPr>
        <xdr:cNvPr id="331" name="テキスト ボックス 330"/>
        <xdr:cNvSpPr txBox="1"/>
      </xdr:nvSpPr>
      <xdr:spPr>
        <a:xfrm>
          <a:off x="14020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32" name="フローチャート: 判断 331"/>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25734</xdr:rowOff>
    </xdr:from>
    <xdr:ext cx="762000" cy="259045"/>
    <xdr:sp macro="" textlink="">
      <xdr:nvSpPr>
        <xdr:cNvPr id="333" name="テキスト ボックス 332"/>
        <xdr:cNvSpPr txBox="1"/>
      </xdr:nvSpPr>
      <xdr:spPr>
        <a:xfrm>
          <a:off x="13131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149543</xdr:rowOff>
    </xdr:from>
    <xdr:to>
      <xdr:col>81</xdr:col>
      <xdr:colOff>95250</xdr:colOff>
      <xdr:row>61</xdr:row>
      <xdr:rowOff>79693</xdr:rowOff>
    </xdr:to>
    <xdr:sp macro="" textlink="">
      <xdr:nvSpPr>
        <xdr:cNvPr id="339" name="楕円 338"/>
        <xdr:cNvSpPr/>
      </xdr:nvSpPr>
      <xdr:spPr>
        <a:xfrm>
          <a:off x="16967200" y="1043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121620</xdr:rowOff>
    </xdr:from>
    <xdr:ext cx="762000" cy="259045"/>
    <xdr:sp macro="" textlink="">
      <xdr:nvSpPr>
        <xdr:cNvPr id="340" name="定員管理の状況該当値テキスト"/>
        <xdr:cNvSpPr txBox="1"/>
      </xdr:nvSpPr>
      <xdr:spPr>
        <a:xfrm>
          <a:off x="17106900" y="1040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123402</xdr:rowOff>
    </xdr:from>
    <xdr:to>
      <xdr:col>77</xdr:col>
      <xdr:colOff>95250</xdr:colOff>
      <xdr:row>61</xdr:row>
      <xdr:rowOff>53552</xdr:rowOff>
    </xdr:to>
    <xdr:sp macro="" textlink="">
      <xdr:nvSpPr>
        <xdr:cNvPr id="341" name="楕円 340"/>
        <xdr:cNvSpPr/>
      </xdr:nvSpPr>
      <xdr:spPr>
        <a:xfrm>
          <a:off x="16129000" y="104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38329</xdr:rowOff>
    </xdr:from>
    <xdr:ext cx="736600" cy="259045"/>
    <xdr:sp macro="" textlink="">
      <xdr:nvSpPr>
        <xdr:cNvPr id="342" name="テキスト ボックス 341"/>
        <xdr:cNvSpPr txBox="1"/>
      </xdr:nvSpPr>
      <xdr:spPr>
        <a:xfrm>
          <a:off x="15798800" y="10496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145521</xdr:rowOff>
    </xdr:from>
    <xdr:to>
      <xdr:col>73</xdr:col>
      <xdr:colOff>44450</xdr:colOff>
      <xdr:row>61</xdr:row>
      <xdr:rowOff>75671</xdr:rowOff>
    </xdr:to>
    <xdr:sp macro="" textlink="">
      <xdr:nvSpPr>
        <xdr:cNvPr id="343" name="楕円 342"/>
        <xdr:cNvSpPr/>
      </xdr:nvSpPr>
      <xdr:spPr>
        <a:xfrm>
          <a:off x="15240000" y="1043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60448</xdr:rowOff>
    </xdr:from>
    <xdr:ext cx="762000" cy="259045"/>
    <xdr:sp macro="" textlink="">
      <xdr:nvSpPr>
        <xdr:cNvPr id="344" name="テキスト ボックス 343"/>
        <xdr:cNvSpPr txBox="1"/>
      </xdr:nvSpPr>
      <xdr:spPr>
        <a:xfrm>
          <a:off x="14909800" y="10518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133456</xdr:rowOff>
    </xdr:from>
    <xdr:to>
      <xdr:col>68</xdr:col>
      <xdr:colOff>203200</xdr:colOff>
      <xdr:row>61</xdr:row>
      <xdr:rowOff>63606</xdr:rowOff>
    </xdr:to>
    <xdr:sp macro="" textlink="">
      <xdr:nvSpPr>
        <xdr:cNvPr id="345" name="楕円 344"/>
        <xdr:cNvSpPr/>
      </xdr:nvSpPr>
      <xdr:spPr>
        <a:xfrm>
          <a:off x="14351000" y="1042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48383</xdr:rowOff>
    </xdr:from>
    <xdr:ext cx="762000" cy="259045"/>
    <xdr:sp macro="" textlink="">
      <xdr:nvSpPr>
        <xdr:cNvPr id="346" name="テキスト ボックス 345"/>
        <xdr:cNvSpPr txBox="1"/>
      </xdr:nvSpPr>
      <xdr:spPr>
        <a:xfrm>
          <a:off x="14020800" y="10506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93239</xdr:rowOff>
    </xdr:from>
    <xdr:to>
      <xdr:col>64</xdr:col>
      <xdr:colOff>152400</xdr:colOff>
      <xdr:row>61</xdr:row>
      <xdr:rowOff>23389</xdr:rowOff>
    </xdr:to>
    <xdr:sp macro="" textlink="">
      <xdr:nvSpPr>
        <xdr:cNvPr id="347" name="楕円 346"/>
        <xdr:cNvSpPr/>
      </xdr:nvSpPr>
      <xdr:spPr>
        <a:xfrm>
          <a:off x="13462000" y="1038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33566</xdr:rowOff>
    </xdr:from>
    <xdr:ext cx="762000" cy="259045"/>
    <xdr:sp macro="" textlink="">
      <xdr:nvSpPr>
        <xdr:cNvPr id="348" name="テキスト ボックス 347"/>
        <xdr:cNvSpPr txBox="1"/>
      </xdr:nvSpPr>
      <xdr:spPr>
        <a:xfrm>
          <a:off x="13131800" y="1014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年々</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低下</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しているものの、依然として類似団体平均を大きく上回っている。</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人口急増に伴うインフラ整備等により地方債を発行してきたことが数値の高い要因となっている。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施設の老朽化に伴う施設更新が課題としてあるが、公共施設等総合管理計画などに基づき、適正に進めるとともに、</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新規市債発行額を元金償還額以内に抑制する</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という基本方針のもと、交付税措置のある地方債の活用や、</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次年度以降への負担</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考慮した中で計画的に事業を実施</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地方債の発行を抑制し、数値の減少に努める。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74168</xdr:rowOff>
    </xdr:from>
    <xdr:to>
      <xdr:col>81</xdr:col>
      <xdr:colOff>44450</xdr:colOff>
      <xdr:row>44</xdr:row>
      <xdr:rowOff>15494</xdr:rowOff>
    </xdr:to>
    <xdr:cxnSp macro="">
      <xdr:nvCxnSpPr>
        <xdr:cNvPr id="374" name="直線コネクタ 373"/>
        <xdr:cNvCxnSpPr/>
      </xdr:nvCxnSpPr>
      <xdr:spPr>
        <a:xfrm flipV="1">
          <a:off x="17018000" y="6589268"/>
          <a:ext cx="0" cy="9700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159021</xdr:rowOff>
    </xdr:from>
    <xdr:ext cx="762000" cy="259045"/>
    <xdr:sp macro="" textlink="">
      <xdr:nvSpPr>
        <xdr:cNvPr id="375" name="公債費負担の状況最小値テキスト"/>
        <xdr:cNvSpPr txBox="1"/>
      </xdr:nvSpPr>
      <xdr:spPr>
        <a:xfrm>
          <a:off x="17106900" y="753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15494</xdr:rowOff>
    </xdr:from>
    <xdr:to>
      <xdr:col>81</xdr:col>
      <xdr:colOff>133350</xdr:colOff>
      <xdr:row>44</xdr:row>
      <xdr:rowOff>15494</xdr:rowOff>
    </xdr:to>
    <xdr:cxnSp macro="">
      <xdr:nvCxnSpPr>
        <xdr:cNvPr id="376" name="直線コネクタ 375"/>
        <xdr:cNvCxnSpPr/>
      </xdr:nvCxnSpPr>
      <xdr:spPr>
        <a:xfrm>
          <a:off x="16929100" y="755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160545</xdr:rowOff>
    </xdr:from>
    <xdr:ext cx="762000" cy="259045"/>
    <xdr:sp macro="" textlink="">
      <xdr:nvSpPr>
        <xdr:cNvPr id="377" name="公債費負担の状況最大値テキスト"/>
        <xdr:cNvSpPr txBox="1"/>
      </xdr:nvSpPr>
      <xdr:spPr>
        <a:xfrm>
          <a:off x="17106900" y="633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74168</xdr:rowOff>
    </xdr:from>
    <xdr:to>
      <xdr:col>81</xdr:col>
      <xdr:colOff>133350</xdr:colOff>
      <xdr:row>38</xdr:row>
      <xdr:rowOff>74168</xdr:rowOff>
    </xdr:to>
    <xdr:cxnSp macro="">
      <xdr:nvCxnSpPr>
        <xdr:cNvPr id="378" name="直線コネクタ 377"/>
        <xdr:cNvCxnSpPr/>
      </xdr:nvCxnSpPr>
      <xdr:spPr>
        <a:xfrm>
          <a:off x="16929100" y="658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15494</xdr:rowOff>
    </xdr:from>
    <xdr:to>
      <xdr:col>81</xdr:col>
      <xdr:colOff>44450</xdr:colOff>
      <xdr:row>44</xdr:row>
      <xdr:rowOff>87884</xdr:rowOff>
    </xdr:to>
    <xdr:cxnSp macro="">
      <xdr:nvCxnSpPr>
        <xdr:cNvPr id="379" name="直線コネクタ 378"/>
        <xdr:cNvCxnSpPr/>
      </xdr:nvCxnSpPr>
      <xdr:spPr>
        <a:xfrm flipV="1">
          <a:off x="16179800" y="7559294"/>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160291</xdr:rowOff>
    </xdr:from>
    <xdr:ext cx="762000" cy="259045"/>
    <xdr:sp macro="" textlink="">
      <xdr:nvSpPr>
        <xdr:cNvPr id="380" name="公債費負担の状況平均値テキスト"/>
        <xdr:cNvSpPr txBox="1"/>
      </xdr:nvSpPr>
      <xdr:spPr>
        <a:xfrm>
          <a:off x="17106900" y="6846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381" name="フローチャート: 判断 380"/>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87884</xdr:rowOff>
    </xdr:from>
    <xdr:to>
      <xdr:col>77</xdr:col>
      <xdr:colOff>44450</xdr:colOff>
      <xdr:row>44</xdr:row>
      <xdr:rowOff>116840</xdr:rowOff>
    </xdr:to>
    <xdr:cxnSp macro="">
      <xdr:nvCxnSpPr>
        <xdr:cNvPr id="382" name="直線コネクタ 381"/>
        <xdr:cNvCxnSpPr/>
      </xdr:nvCxnSpPr>
      <xdr:spPr>
        <a:xfrm flipV="1">
          <a:off x="15290800" y="763168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3" name="フローチャート: 判断 382"/>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93743</xdr:rowOff>
    </xdr:from>
    <xdr:ext cx="736600" cy="259045"/>
    <xdr:sp macro="" textlink="">
      <xdr:nvSpPr>
        <xdr:cNvPr id="384" name="テキスト ボックス 383"/>
        <xdr:cNvSpPr txBox="1"/>
      </xdr:nvSpPr>
      <xdr:spPr>
        <a:xfrm>
          <a:off x="15798800" y="678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116840</xdr:rowOff>
    </xdr:from>
    <xdr:to>
      <xdr:col>72</xdr:col>
      <xdr:colOff>203200</xdr:colOff>
      <xdr:row>44</xdr:row>
      <xdr:rowOff>126492</xdr:rowOff>
    </xdr:to>
    <xdr:cxnSp macro="">
      <xdr:nvCxnSpPr>
        <xdr:cNvPr id="385" name="直線コネクタ 384"/>
        <xdr:cNvCxnSpPr/>
      </xdr:nvCxnSpPr>
      <xdr:spPr>
        <a:xfrm flipV="1">
          <a:off x="14401800" y="766064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6" name="フローチャート: 判断 385"/>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108221</xdr:rowOff>
    </xdr:from>
    <xdr:ext cx="762000" cy="259045"/>
    <xdr:sp macro="" textlink="">
      <xdr:nvSpPr>
        <xdr:cNvPr id="387" name="テキスト ボックス 386"/>
        <xdr:cNvSpPr txBox="1"/>
      </xdr:nvSpPr>
      <xdr:spPr>
        <a:xfrm>
          <a:off x="14909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126492</xdr:rowOff>
    </xdr:from>
    <xdr:to>
      <xdr:col>68</xdr:col>
      <xdr:colOff>152400</xdr:colOff>
      <xdr:row>44</xdr:row>
      <xdr:rowOff>150622</xdr:rowOff>
    </xdr:to>
    <xdr:cxnSp macro="">
      <xdr:nvCxnSpPr>
        <xdr:cNvPr id="388" name="直線コネクタ 387"/>
        <xdr:cNvCxnSpPr/>
      </xdr:nvCxnSpPr>
      <xdr:spPr>
        <a:xfrm flipV="1">
          <a:off x="13512800" y="767029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89" name="フローチャート: 判断 388"/>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113047</xdr:rowOff>
    </xdr:from>
    <xdr:ext cx="762000" cy="259045"/>
    <xdr:sp macro="" textlink="">
      <xdr:nvSpPr>
        <xdr:cNvPr id="390" name="テキスト ボックス 389"/>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88138</xdr:rowOff>
    </xdr:from>
    <xdr:to>
      <xdr:col>64</xdr:col>
      <xdr:colOff>152400</xdr:colOff>
      <xdr:row>42</xdr:row>
      <xdr:rowOff>18288</xdr:rowOff>
    </xdr:to>
    <xdr:sp macro="" textlink="">
      <xdr:nvSpPr>
        <xdr:cNvPr id="391" name="フローチャート: 判断 390"/>
        <xdr:cNvSpPr/>
      </xdr:nvSpPr>
      <xdr:spPr>
        <a:xfrm>
          <a:off x="13462000" y="711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28465</xdr:rowOff>
    </xdr:from>
    <xdr:ext cx="762000" cy="259045"/>
    <xdr:sp macro="" textlink="">
      <xdr:nvSpPr>
        <xdr:cNvPr id="392" name="テキスト ボックス 391"/>
        <xdr:cNvSpPr txBox="1"/>
      </xdr:nvSpPr>
      <xdr:spPr>
        <a:xfrm>
          <a:off x="13131800" y="688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136144</xdr:rowOff>
    </xdr:from>
    <xdr:to>
      <xdr:col>81</xdr:col>
      <xdr:colOff>95250</xdr:colOff>
      <xdr:row>44</xdr:row>
      <xdr:rowOff>66294</xdr:rowOff>
    </xdr:to>
    <xdr:sp macro="" textlink="">
      <xdr:nvSpPr>
        <xdr:cNvPr id="398" name="楕円 397"/>
        <xdr:cNvSpPr/>
      </xdr:nvSpPr>
      <xdr:spPr>
        <a:xfrm>
          <a:off x="16967200" y="750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32021</xdr:rowOff>
    </xdr:from>
    <xdr:ext cx="762000" cy="259045"/>
    <xdr:sp macro="" textlink="">
      <xdr:nvSpPr>
        <xdr:cNvPr id="399" name="公債費負担の状況該当値テキスト"/>
        <xdr:cNvSpPr txBox="1"/>
      </xdr:nvSpPr>
      <xdr:spPr>
        <a:xfrm>
          <a:off x="17106900" y="740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37084</xdr:rowOff>
    </xdr:from>
    <xdr:to>
      <xdr:col>77</xdr:col>
      <xdr:colOff>95250</xdr:colOff>
      <xdr:row>44</xdr:row>
      <xdr:rowOff>138684</xdr:rowOff>
    </xdr:to>
    <xdr:sp macro="" textlink="">
      <xdr:nvSpPr>
        <xdr:cNvPr id="400" name="楕円 399"/>
        <xdr:cNvSpPr/>
      </xdr:nvSpPr>
      <xdr:spPr>
        <a:xfrm>
          <a:off x="16129000" y="758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123461</xdr:rowOff>
    </xdr:from>
    <xdr:ext cx="736600" cy="259045"/>
    <xdr:sp macro="" textlink="">
      <xdr:nvSpPr>
        <xdr:cNvPr id="401" name="テキスト ボックス 400"/>
        <xdr:cNvSpPr txBox="1"/>
      </xdr:nvSpPr>
      <xdr:spPr>
        <a:xfrm>
          <a:off x="15798800" y="7667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66040</xdr:rowOff>
    </xdr:from>
    <xdr:to>
      <xdr:col>73</xdr:col>
      <xdr:colOff>44450</xdr:colOff>
      <xdr:row>44</xdr:row>
      <xdr:rowOff>167640</xdr:rowOff>
    </xdr:to>
    <xdr:sp macro="" textlink="">
      <xdr:nvSpPr>
        <xdr:cNvPr id="402" name="楕円 401"/>
        <xdr:cNvSpPr/>
      </xdr:nvSpPr>
      <xdr:spPr>
        <a:xfrm>
          <a:off x="15240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152417</xdr:rowOff>
    </xdr:from>
    <xdr:ext cx="762000" cy="259045"/>
    <xdr:sp macro="" textlink="">
      <xdr:nvSpPr>
        <xdr:cNvPr id="403" name="テキスト ボックス 402"/>
        <xdr:cNvSpPr txBox="1"/>
      </xdr:nvSpPr>
      <xdr:spPr>
        <a:xfrm>
          <a:off x="14909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75692</xdr:rowOff>
    </xdr:from>
    <xdr:to>
      <xdr:col>68</xdr:col>
      <xdr:colOff>203200</xdr:colOff>
      <xdr:row>45</xdr:row>
      <xdr:rowOff>5842</xdr:rowOff>
    </xdr:to>
    <xdr:sp macro="" textlink="">
      <xdr:nvSpPr>
        <xdr:cNvPr id="404" name="楕円 403"/>
        <xdr:cNvSpPr/>
      </xdr:nvSpPr>
      <xdr:spPr>
        <a:xfrm>
          <a:off x="14351000" y="761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162069</xdr:rowOff>
    </xdr:from>
    <xdr:ext cx="762000" cy="259045"/>
    <xdr:sp macro="" textlink="">
      <xdr:nvSpPr>
        <xdr:cNvPr id="405" name="テキスト ボックス 404"/>
        <xdr:cNvSpPr txBox="1"/>
      </xdr:nvSpPr>
      <xdr:spPr>
        <a:xfrm>
          <a:off x="14020800" y="770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99822</xdr:rowOff>
    </xdr:from>
    <xdr:to>
      <xdr:col>64</xdr:col>
      <xdr:colOff>152400</xdr:colOff>
      <xdr:row>45</xdr:row>
      <xdr:rowOff>29972</xdr:rowOff>
    </xdr:to>
    <xdr:sp macro="" textlink="">
      <xdr:nvSpPr>
        <xdr:cNvPr id="406" name="楕円 405"/>
        <xdr:cNvSpPr/>
      </xdr:nvSpPr>
      <xdr:spPr>
        <a:xfrm>
          <a:off x="13462000" y="764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14749</xdr:rowOff>
    </xdr:from>
    <xdr:ext cx="762000" cy="259045"/>
    <xdr:sp macro="" textlink="">
      <xdr:nvSpPr>
        <xdr:cNvPr id="407" name="テキスト ボックス 406"/>
        <xdr:cNvSpPr txBox="1"/>
      </xdr:nvSpPr>
      <xdr:spPr>
        <a:xfrm>
          <a:off x="13131800" y="7729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ここ</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年度までと比べて大きく数値が減少・改善しているが、依然として類似団体平均を大きく上回っている。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今後、施設の老朽化に伴う施設更新が課題としてあるが、公共施設等総合管理計画</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などに基づき、適正</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に進めるとともに、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新規市債発行額を元金償還額以内に抑制する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という基本的な方針のもと、交付税措置のある地方債の活用や、</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次年度以降への負担</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考慮した中で計画的に事業を実施</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地方債の発行を抑制し、数値の減少に努める。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30836</xdr:rowOff>
    </xdr:to>
    <xdr:cxnSp macro="">
      <xdr:nvCxnSpPr>
        <xdr:cNvPr id="434" name="直線コネクタ 433"/>
        <xdr:cNvCxnSpPr/>
      </xdr:nvCxnSpPr>
      <xdr:spPr>
        <a:xfrm flipV="1">
          <a:off x="17018000" y="2451100"/>
          <a:ext cx="0" cy="1523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2913</xdr:rowOff>
    </xdr:from>
    <xdr:ext cx="762000" cy="259045"/>
    <xdr:sp macro="" textlink="">
      <xdr:nvSpPr>
        <xdr:cNvPr id="435" name="将来負担の状況最小値テキスト"/>
        <xdr:cNvSpPr txBox="1"/>
      </xdr:nvSpPr>
      <xdr:spPr>
        <a:xfrm>
          <a:off x="17106900" y="394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30836</xdr:rowOff>
    </xdr:from>
    <xdr:to>
      <xdr:col>81</xdr:col>
      <xdr:colOff>133350</xdr:colOff>
      <xdr:row>23</xdr:row>
      <xdr:rowOff>30836</xdr:rowOff>
    </xdr:to>
    <xdr:cxnSp macro="">
      <xdr:nvCxnSpPr>
        <xdr:cNvPr id="436" name="直線コネクタ 435"/>
        <xdr:cNvCxnSpPr/>
      </xdr:nvCxnSpPr>
      <xdr:spPr>
        <a:xfrm>
          <a:off x="16929100" y="397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4674</xdr:rowOff>
    </xdr:from>
    <xdr:to>
      <xdr:col>81</xdr:col>
      <xdr:colOff>44450</xdr:colOff>
      <xdr:row>21</xdr:row>
      <xdr:rowOff>66802</xdr:rowOff>
    </xdr:to>
    <xdr:cxnSp macro="">
      <xdr:nvCxnSpPr>
        <xdr:cNvPr id="439" name="直線コネクタ 438"/>
        <xdr:cNvCxnSpPr/>
      </xdr:nvCxnSpPr>
      <xdr:spPr>
        <a:xfrm flipV="1">
          <a:off x="16179800" y="3433674"/>
          <a:ext cx="838200" cy="23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78655</xdr:rowOff>
    </xdr:from>
    <xdr:ext cx="762000" cy="259045"/>
    <xdr:sp macro="" textlink="">
      <xdr:nvSpPr>
        <xdr:cNvPr id="440" name="将来負担の状況平均値テキスト"/>
        <xdr:cNvSpPr txBox="1"/>
      </xdr:nvSpPr>
      <xdr:spPr>
        <a:xfrm>
          <a:off x="17106900" y="2478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62128</xdr:rowOff>
    </xdr:from>
    <xdr:to>
      <xdr:col>81</xdr:col>
      <xdr:colOff>95250</xdr:colOff>
      <xdr:row>15</xdr:row>
      <xdr:rowOff>163728</xdr:rowOff>
    </xdr:to>
    <xdr:sp macro="" textlink="">
      <xdr:nvSpPr>
        <xdr:cNvPr id="441" name="フローチャート: 判断 440"/>
        <xdr:cNvSpPr/>
      </xdr:nvSpPr>
      <xdr:spPr>
        <a:xfrm>
          <a:off x="169672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66802</xdr:rowOff>
    </xdr:from>
    <xdr:to>
      <xdr:col>77</xdr:col>
      <xdr:colOff>44450</xdr:colOff>
      <xdr:row>22</xdr:row>
      <xdr:rowOff>113487</xdr:rowOff>
    </xdr:to>
    <xdr:cxnSp macro="">
      <xdr:nvCxnSpPr>
        <xdr:cNvPr id="442" name="直線コネクタ 441"/>
        <xdr:cNvCxnSpPr/>
      </xdr:nvCxnSpPr>
      <xdr:spPr>
        <a:xfrm flipV="1">
          <a:off x="15290800" y="3667252"/>
          <a:ext cx="889000" cy="21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136449</xdr:rowOff>
    </xdr:from>
    <xdr:to>
      <xdr:col>77</xdr:col>
      <xdr:colOff>95250</xdr:colOff>
      <xdr:row>16</xdr:row>
      <xdr:rowOff>66599</xdr:rowOff>
    </xdr:to>
    <xdr:sp macro="" textlink="">
      <xdr:nvSpPr>
        <xdr:cNvPr id="443" name="フローチャート: 判断 442"/>
        <xdr:cNvSpPr/>
      </xdr:nvSpPr>
      <xdr:spPr>
        <a:xfrm>
          <a:off x="16129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76776</xdr:rowOff>
    </xdr:from>
    <xdr:ext cx="736600" cy="259045"/>
    <xdr:sp macro="" textlink="">
      <xdr:nvSpPr>
        <xdr:cNvPr id="444" name="テキスト ボックス 443"/>
        <xdr:cNvSpPr txBox="1"/>
      </xdr:nvSpPr>
      <xdr:spPr>
        <a:xfrm>
          <a:off x="15798800" y="2477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22</xdr:row>
      <xdr:rowOff>113487</xdr:rowOff>
    </xdr:from>
    <xdr:to>
      <xdr:col>72</xdr:col>
      <xdr:colOff>203200</xdr:colOff>
      <xdr:row>22</xdr:row>
      <xdr:rowOff>164643</xdr:rowOff>
    </xdr:to>
    <xdr:cxnSp macro="">
      <xdr:nvCxnSpPr>
        <xdr:cNvPr id="445" name="直線コネクタ 444"/>
        <xdr:cNvCxnSpPr/>
      </xdr:nvCxnSpPr>
      <xdr:spPr>
        <a:xfrm flipV="1">
          <a:off x="14401800" y="3885387"/>
          <a:ext cx="889000" cy="5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169266</xdr:rowOff>
    </xdr:from>
    <xdr:to>
      <xdr:col>73</xdr:col>
      <xdr:colOff>44450</xdr:colOff>
      <xdr:row>16</xdr:row>
      <xdr:rowOff>99416</xdr:rowOff>
    </xdr:to>
    <xdr:sp macro="" textlink="">
      <xdr:nvSpPr>
        <xdr:cNvPr id="446" name="フローチャート: 判断 445"/>
        <xdr:cNvSpPr/>
      </xdr:nvSpPr>
      <xdr:spPr>
        <a:xfrm>
          <a:off x="15240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109593</xdr:rowOff>
    </xdr:from>
    <xdr:ext cx="762000" cy="259045"/>
    <xdr:sp macro="" textlink="">
      <xdr:nvSpPr>
        <xdr:cNvPr id="447" name="テキスト ボックス 446"/>
        <xdr:cNvSpPr txBox="1"/>
      </xdr:nvSpPr>
      <xdr:spPr>
        <a:xfrm>
          <a:off x="14909800" y="25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164643</xdr:rowOff>
    </xdr:from>
    <xdr:to>
      <xdr:col>68</xdr:col>
      <xdr:colOff>152400</xdr:colOff>
      <xdr:row>23</xdr:row>
      <xdr:rowOff>72339</xdr:rowOff>
    </xdr:to>
    <xdr:cxnSp macro="">
      <xdr:nvCxnSpPr>
        <xdr:cNvPr id="448" name="直線コネクタ 447"/>
        <xdr:cNvCxnSpPr/>
      </xdr:nvCxnSpPr>
      <xdr:spPr>
        <a:xfrm flipV="1">
          <a:off x="13512800" y="3936543"/>
          <a:ext cx="889000" cy="7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152857</xdr:rowOff>
    </xdr:from>
    <xdr:to>
      <xdr:col>68</xdr:col>
      <xdr:colOff>203200</xdr:colOff>
      <xdr:row>16</xdr:row>
      <xdr:rowOff>83007</xdr:rowOff>
    </xdr:to>
    <xdr:sp macro="" textlink="">
      <xdr:nvSpPr>
        <xdr:cNvPr id="449" name="フローチャート: 判断 448"/>
        <xdr:cNvSpPr/>
      </xdr:nvSpPr>
      <xdr:spPr>
        <a:xfrm>
          <a:off x="14351000" y="27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93184</xdr:rowOff>
    </xdr:from>
    <xdr:ext cx="762000" cy="259045"/>
    <xdr:sp macro="" textlink="">
      <xdr:nvSpPr>
        <xdr:cNvPr id="450" name="テキスト ボックス 449"/>
        <xdr:cNvSpPr txBox="1"/>
      </xdr:nvSpPr>
      <xdr:spPr>
        <a:xfrm>
          <a:off x="14020800" y="249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100127</xdr:rowOff>
    </xdr:from>
    <xdr:to>
      <xdr:col>64</xdr:col>
      <xdr:colOff>152400</xdr:colOff>
      <xdr:row>17</xdr:row>
      <xdr:rowOff>30277</xdr:rowOff>
    </xdr:to>
    <xdr:sp macro="" textlink="">
      <xdr:nvSpPr>
        <xdr:cNvPr id="451" name="フローチャート: 判断 450"/>
        <xdr:cNvSpPr/>
      </xdr:nvSpPr>
      <xdr:spPr>
        <a:xfrm>
          <a:off x="13462000" y="28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40454</xdr:rowOff>
    </xdr:from>
    <xdr:ext cx="762000" cy="259045"/>
    <xdr:sp macro="" textlink="">
      <xdr:nvSpPr>
        <xdr:cNvPr id="452" name="テキスト ボックス 451"/>
        <xdr:cNvSpPr txBox="1"/>
      </xdr:nvSpPr>
      <xdr:spPr>
        <a:xfrm>
          <a:off x="13131800" y="26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125324</xdr:rowOff>
    </xdr:from>
    <xdr:to>
      <xdr:col>81</xdr:col>
      <xdr:colOff>95250</xdr:colOff>
      <xdr:row>20</xdr:row>
      <xdr:rowOff>55474</xdr:rowOff>
    </xdr:to>
    <xdr:sp macro="" textlink="">
      <xdr:nvSpPr>
        <xdr:cNvPr id="458" name="楕円 457"/>
        <xdr:cNvSpPr/>
      </xdr:nvSpPr>
      <xdr:spPr>
        <a:xfrm>
          <a:off x="16967200" y="338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97401</xdr:rowOff>
    </xdr:from>
    <xdr:ext cx="762000" cy="259045"/>
    <xdr:sp macro="" textlink="">
      <xdr:nvSpPr>
        <xdr:cNvPr id="459" name="将来負担の状況該当値テキスト"/>
        <xdr:cNvSpPr txBox="1"/>
      </xdr:nvSpPr>
      <xdr:spPr>
        <a:xfrm>
          <a:off x="17106900" y="3354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16002</xdr:rowOff>
    </xdr:from>
    <xdr:to>
      <xdr:col>77</xdr:col>
      <xdr:colOff>95250</xdr:colOff>
      <xdr:row>21</xdr:row>
      <xdr:rowOff>117602</xdr:rowOff>
    </xdr:to>
    <xdr:sp macro="" textlink="">
      <xdr:nvSpPr>
        <xdr:cNvPr id="460" name="楕円 459"/>
        <xdr:cNvSpPr/>
      </xdr:nvSpPr>
      <xdr:spPr>
        <a:xfrm>
          <a:off x="16129000" y="361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102379</xdr:rowOff>
    </xdr:from>
    <xdr:ext cx="736600" cy="259045"/>
    <xdr:sp macro="" textlink="">
      <xdr:nvSpPr>
        <xdr:cNvPr id="461" name="テキスト ボックス 460"/>
        <xdr:cNvSpPr txBox="1"/>
      </xdr:nvSpPr>
      <xdr:spPr>
        <a:xfrm>
          <a:off x="15798800" y="3702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22</xdr:row>
      <xdr:rowOff>62687</xdr:rowOff>
    </xdr:from>
    <xdr:to>
      <xdr:col>73</xdr:col>
      <xdr:colOff>44450</xdr:colOff>
      <xdr:row>22</xdr:row>
      <xdr:rowOff>164287</xdr:rowOff>
    </xdr:to>
    <xdr:sp macro="" textlink="">
      <xdr:nvSpPr>
        <xdr:cNvPr id="462" name="楕円 461"/>
        <xdr:cNvSpPr/>
      </xdr:nvSpPr>
      <xdr:spPr>
        <a:xfrm>
          <a:off x="15240000" y="383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149064</xdr:rowOff>
    </xdr:from>
    <xdr:ext cx="762000" cy="259045"/>
    <xdr:sp macro="" textlink="">
      <xdr:nvSpPr>
        <xdr:cNvPr id="463" name="テキスト ボックス 462"/>
        <xdr:cNvSpPr txBox="1"/>
      </xdr:nvSpPr>
      <xdr:spPr>
        <a:xfrm>
          <a:off x="14909800" y="3920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113843</xdr:rowOff>
    </xdr:from>
    <xdr:to>
      <xdr:col>68</xdr:col>
      <xdr:colOff>203200</xdr:colOff>
      <xdr:row>23</xdr:row>
      <xdr:rowOff>43993</xdr:rowOff>
    </xdr:to>
    <xdr:sp macro="" textlink="">
      <xdr:nvSpPr>
        <xdr:cNvPr id="464" name="楕円 463"/>
        <xdr:cNvSpPr/>
      </xdr:nvSpPr>
      <xdr:spPr>
        <a:xfrm>
          <a:off x="14351000" y="38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23</xdr:row>
      <xdr:rowOff>28770</xdr:rowOff>
    </xdr:from>
    <xdr:ext cx="762000" cy="259045"/>
    <xdr:sp macro="" textlink="">
      <xdr:nvSpPr>
        <xdr:cNvPr id="465" name="テキスト ボックス 464"/>
        <xdr:cNvSpPr txBox="1"/>
      </xdr:nvSpPr>
      <xdr:spPr>
        <a:xfrm>
          <a:off x="14020800" y="39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23</xdr:row>
      <xdr:rowOff>21539</xdr:rowOff>
    </xdr:from>
    <xdr:to>
      <xdr:col>64</xdr:col>
      <xdr:colOff>152400</xdr:colOff>
      <xdr:row>23</xdr:row>
      <xdr:rowOff>123139</xdr:rowOff>
    </xdr:to>
    <xdr:sp macro="" textlink="">
      <xdr:nvSpPr>
        <xdr:cNvPr id="466" name="楕円 465"/>
        <xdr:cNvSpPr/>
      </xdr:nvSpPr>
      <xdr:spPr>
        <a:xfrm>
          <a:off x="13462000" y="396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23</xdr:row>
      <xdr:rowOff>107916</xdr:rowOff>
    </xdr:from>
    <xdr:ext cx="762000" cy="259045"/>
    <xdr:sp macro="" textlink="">
      <xdr:nvSpPr>
        <xdr:cNvPr id="467" name="テキスト ボックス 466"/>
        <xdr:cNvSpPr txBox="1"/>
      </xdr:nvSpPr>
      <xdr:spPr>
        <a:xfrm>
          <a:off x="13131800" y="405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奈良県香芝市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79,470
78,914
24.26
24,385,236
23,913,505
452,394
15,036,168
31,940,363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16.9
101.8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15240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ラスパイレス指数の比較的低かった層が、平成２８年度末に定年を迎え、大量退職したことに伴い管理職へ登用者が大幅に増えたこと等</a:t>
          </a:r>
          <a:r>
            <a:rPr kumimoji="0"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が起因</a:t>
          </a:r>
          <a:r>
            <a:rPr kumimoji="0" lang="ja-JP"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と</a:t>
          </a:r>
          <a:r>
            <a:rPr kumimoji="0"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なり、平成</a:t>
          </a:r>
          <a:r>
            <a:rPr kumimoji="0" lang="en-US"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28</a:t>
          </a:r>
          <a:r>
            <a:rPr kumimoji="0"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年度は比率が大きく上昇したが、ここ</a:t>
          </a:r>
          <a:r>
            <a:rPr kumimoji="0" lang="en-US"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2</a:t>
          </a:r>
          <a:r>
            <a:rPr kumimoji="0"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年間は少し低下している。</a:t>
          </a:r>
          <a:endParaRPr kumimoji="0" lang="en-US"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endParaRPr>
        </a:p>
        <a:p>
          <a:pPr marL="0" marR="0" lvl="0" indent="15240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今後も国家公務員の支給水準と均衡を図り、適正な給与水準の維持に努め</a:t>
          </a:r>
          <a:r>
            <a:rPr kumimoji="0"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る。</a:t>
          </a:r>
          <a:endParaRPr kumimoji="0" lang="en-US"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xdr:rowOff>
    </xdr:from>
    <xdr:to>
      <xdr:col>24</xdr:col>
      <xdr:colOff>25400</xdr:colOff>
      <xdr:row>41</xdr:row>
      <xdr:rowOff>24130</xdr:rowOff>
    </xdr:to>
    <xdr:cxnSp macro="">
      <xdr:nvCxnSpPr>
        <xdr:cNvPr id="61" name="直線コネクタ 60"/>
        <xdr:cNvCxnSpPr/>
      </xdr:nvCxnSpPr>
      <xdr:spPr>
        <a:xfrm flipV="1">
          <a:off x="4826000" y="583438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91457</xdr:rowOff>
    </xdr:from>
    <xdr:ext cx="762000" cy="259045"/>
    <xdr:sp macro="" textlink="">
      <xdr:nvSpPr>
        <xdr:cNvPr id="64"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xdr:rowOff>
    </xdr:from>
    <xdr:to>
      <xdr:col>24</xdr:col>
      <xdr:colOff>114300</xdr:colOff>
      <xdr:row>34</xdr:row>
      <xdr:rowOff>5080</xdr:rowOff>
    </xdr:to>
    <xdr:cxnSp macro="">
      <xdr:nvCxnSpPr>
        <xdr:cNvPr id="65" name="直線コネクタ 64"/>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50800</xdr:rowOff>
    </xdr:from>
    <xdr:to>
      <xdr:col>24</xdr:col>
      <xdr:colOff>25400</xdr:colOff>
      <xdr:row>36</xdr:row>
      <xdr:rowOff>104140</xdr:rowOff>
    </xdr:to>
    <xdr:cxnSp macro="">
      <xdr:nvCxnSpPr>
        <xdr:cNvPr id="66" name="直線コネクタ 65"/>
        <xdr:cNvCxnSpPr/>
      </xdr:nvCxnSpPr>
      <xdr:spPr>
        <a:xfrm flipV="1">
          <a:off x="3987800" y="62230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71137</xdr:rowOff>
    </xdr:from>
    <xdr:ext cx="762000" cy="259045"/>
    <xdr:sp macro="" textlink="">
      <xdr:nvSpPr>
        <xdr:cNvPr id="67"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104140</xdr:rowOff>
    </xdr:from>
    <xdr:to>
      <xdr:col>19</xdr:col>
      <xdr:colOff>187325</xdr:colOff>
      <xdr:row>36</xdr:row>
      <xdr:rowOff>142240</xdr:rowOff>
    </xdr:to>
    <xdr:cxnSp macro="">
      <xdr:nvCxnSpPr>
        <xdr:cNvPr id="69" name="直線コネクタ 68"/>
        <xdr:cNvCxnSpPr/>
      </xdr:nvCxnSpPr>
      <xdr:spPr>
        <a:xfrm flipV="1">
          <a:off x="3098800" y="62763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29227</xdr:rowOff>
    </xdr:from>
    <xdr:ext cx="736600" cy="259045"/>
    <xdr:sp macro="" textlink="">
      <xdr:nvSpPr>
        <xdr:cNvPr id="71" name="テキスト ボックス 70"/>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100330</xdr:rowOff>
    </xdr:from>
    <xdr:to>
      <xdr:col>15</xdr:col>
      <xdr:colOff>98425</xdr:colOff>
      <xdr:row>36</xdr:row>
      <xdr:rowOff>142240</xdr:rowOff>
    </xdr:to>
    <xdr:cxnSp macro="">
      <xdr:nvCxnSpPr>
        <xdr:cNvPr id="72" name="直線コネクタ 71"/>
        <xdr:cNvCxnSpPr/>
      </xdr:nvCxnSpPr>
      <xdr:spPr>
        <a:xfrm>
          <a:off x="2209800" y="610108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100330</xdr:rowOff>
    </xdr:from>
    <xdr:to>
      <xdr:col>11</xdr:col>
      <xdr:colOff>9525</xdr:colOff>
      <xdr:row>36</xdr:row>
      <xdr:rowOff>43180</xdr:rowOff>
    </xdr:to>
    <xdr:cxnSp macro="">
      <xdr:nvCxnSpPr>
        <xdr:cNvPr id="75" name="直線コネクタ 74"/>
        <xdr:cNvCxnSpPr/>
      </xdr:nvCxnSpPr>
      <xdr:spPr>
        <a:xfrm flipV="1">
          <a:off x="1320800" y="61010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77" name="テキスト ボックス 76"/>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85" name="楕円 84"/>
        <xdr:cNvSpPr/>
      </xdr:nvSpPr>
      <xdr:spPr>
        <a:xfrm>
          <a:off x="47752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16527</xdr:rowOff>
    </xdr:from>
    <xdr:ext cx="762000" cy="259045"/>
    <xdr:sp macro="" textlink="">
      <xdr:nvSpPr>
        <xdr:cNvPr id="86" name="人件費該当値テキスト"/>
        <xdr:cNvSpPr txBox="1"/>
      </xdr:nvSpPr>
      <xdr:spPr>
        <a:xfrm>
          <a:off x="49149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53340</xdr:rowOff>
    </xdr:from>
    <xdr:to>
      <xdr:col>20</xdr:col>
      <xdr:colOff>38100</xdr:colOff>
      <xdr:row>36</xdr:row>
      <xdr:rowOff>154940</xdr:rowOff>
    </xdr:to>
    <xdr:sp macro="" textlink="">
      <xdr:nvSpPr>
        <xdr:cNvPr id="87" name="楕円 86"/>
        <xdr:cNvSpPr/>
      </xdr:nvSpPr>
      <xdr:spPr>
        <a:xfrm>
          <a:off x="3937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165117</xdr:rowOff>
    </xdr:from>
    <xdr:ext cx="736600" cy="259045"/>
    <xdr:sp macro="" textlink="">
      <xdr:nvSpPr>
        <xdr:cNvPr id="88" name="テキスト ボックス 87"/>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91440</xdr:rowOff>
    </xdr:from>
    <xdr:to>
      <xdr:col>15</xdr:col>
      <xdr:colOff>149225</xdr:colOff>
      <xdr:row>37</xdr:row>
      <xdr:rowOff>21590</xdr:rowOff>
    </xdr:to>
    <xdr:sp macro="" textlink="">
      <xdr:nvSpPr>
        <xdr:cNvPr id="89" name="楕円 88"/>
        <xdr:cNvSpPr/>
      </xdr:nvSpPr>
      <xdr:spPr>
        <a:xfrm>
          <a:off x="3048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31767</xdr:rowOff>
    </xdr:from>
    <xdr:ext cx="762000" cy="259045"/>
    <xdr:sp macro="" textlink="">
      <xdr:nvSpPr>
        <xdr:cNvPr id="90" name="テキスト ボックス 89"/>
        <xdr:cNvSpPr txBox="1"/>
      </xdr:nvSpPr>
      <xdr:spPr>
        <a:xfrm>
          <a:off x="2717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49530</xdr:rowOff>
    </xdr:from>
    <xdr:to>
      <xdr:col>11</xdr:col>
      <xdr:colOff>60325</xdr:colOff>
      <xdr:row>35</xdr:row>
      <xdr:rowOff>151130</xdr:rowOff>
    </xdr:to>
    <xdr:sp macro="" textlink="">
      <xdr:nvSpPr>
        <xdr:cNvPr id="91" name="楕円 90"/>
        <xdr:cNvSpPr/>
      </xdr:nvSpPr>
      <xdr:spPr>
        <a:xfrm>
          <a:off x="2159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161307</xdr:rowOff>
    </xdr:from>
    <xdr:ext cx="762000" cy="259045"/>
    <xdr:sp macro="" textlink="">
      <xdr:nvSpPr>
        <xdr:cNvPr id="92" name="テキスト ボックス 91"/>
        <xdr:cNvSpPr txBox="1"/>
      </xdr:nvSpPr>
      <xdr:spPr>
        <a:xfrm>
          <a:off x="1828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163830</xdr:rowOff>
    </xdr:from>
    <xdr:to>
      <xdr:col>6</xdr:col>
      <xdr:colOff>171450</xdr:colOff>
      <xdr:row>36</xdr:row>
      <xdr:rowOff>93980</xdr:rowOff>
    </xdr:to>
    <xdr:sp macro="" textlink="">
      <xdr:nvSpPr>
        <xdr:cNvPr id="93" name="楕円 92"/>
        <xdr:cNvSpPr/>
      </xdr:nvSpPr>
      <xdr:spPr>
        <a:xfrm>
          <a:off x="1270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104157</xdr:rowOff>
    </xdr:from>
    <xdr:ext cx="762000" cy="259045"/>
    <xdr:sp macro="" textlink="">
      <xdr:nvSpPr>
        <xdr:cNvPr id="94" name="テキスト ボックス 93"/>
        <xdr:cNvSpPr txBox="1"/>
      </xdr:nvSpPr>
      <xdr:spPr>
        <a:xfrm>
          <a:off x="939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本年度は委託料の増加等によって比率が上昇したが、依然として類似団体平均を下回っている。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今後も民間委託を効果的に活用し、また事務事業の見直しによって物件費の経費削減に努める。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69850</xdr:rowOff>
    </xdr:to>
    <xdr:cxnSp macro="">
      <xdr:nvCxnSpPr>
        <xdr:cNvPr id="120" name="直線コネクタ 119"/>
        <xdr:cNvCxnSpPr/>
      </xdr:nvCxnSpPr>
      <xdr:spPr>
        <a:xfrm flipV="1">
          <a:off x="16510000" y="2234692"/>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3" name="物件費最大値テキスト"/>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4" name="直線コネクタ 123"/>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106426</xdr:rowOff>
    </xdr:from>
    <xdr:to>
      <xdr:col>82</xdr:col>
      <xdr:colOff>107950</xdr:colOff>
      <xdr:row>13</xdr:row>
      <xdr:rowOff>115570</xdr:rowOff>
    </xdr:to>
    <xdr:cxnSp macro="">
      <xdr:nvCxnSpPr>
        <xdr:cNvPr id="125" name="直線コネクタ 124"/>
        <xdr:cNvCxnSpPr/>
      </xdr:nvCxnSpPr>
      <xdr:spPr>
        <a:xfrm>
          <a:off x="15671800" y="233527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34561</xdr:rowOff>
    </xdr:from>
    <xdr:ext cx="762000" cy="259045"/>
    <xdr:sp macro="" textlink="">
      <xdr:nvSpPr>
        <xdr:cNvPr id="126" name="物件費平均値テキスト"/>
        <xdr:cNvSpPr txBox="1"/>
      </xdr:nvSpPr>
      <xdr:spPr>
        <a:xfrm>
          <a:off x="16598900" y="2777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62484</xdr:rowOff>
    </xdr:from>
    <xdr:to>
      <xdr:col>82</xdr:col>
      <xdr:colOff>158750</xdr:colOff>
      <xdr:row>16</xdr:row>
      <xdr:rowOff>164084</xdr:rowOff>
    </xdr:to>
    <xdr:sp macro="" textlink="">
      <xdr:nvSpPr>
        <xdr:cNvPr id="127" name="フローチャート: 判断 126"/>
        <xdr:cNvSpPr/>
      </xdr:nvSpPr>
      <xdr:spPr>
        <a:xfrm>
          <a:off x="164592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106426</xdr:rowOff>
    </xdr:from>
    <xdr:to>
      <xdr:col>78</xdr:col>
      <xdr:colOff>69850</xdr:colOff>
      <xdr:row>13</xdr:row>
      <xdr:rowOff>115570</xdr:rowOff>
    </xdr:to>
    <xdr:cxnSp macro="">
      <xdr:nvCxnSpPr>
        <xdr:cNvPr id="128" name="直線コネクタ 127"/>
        <xdr:cNvCxnSpPr/>
      </xdr:nvCxnSpPr>
      <xdr:spPr>
        <a:xfrm flipV="1">
          <a:off x="14782800" y="23352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44196</xdr:rowOff>
    </xdr:from>
    <xdr:to>
      <xdr:col>78</xdr:col>
      <xdr:colOff>120650</xdr:colOff>
      <xdr:row>16</xdr:row>
      <xdr:rowOff>145796</xdr:rowOff>
    </xdr:to>
    <xdr:sp macro="" textlink="">
      <xdr:nvSpPr>
        <xdr:cNvPr id="129" name="フローチャート: 判断 128"/>
        <xdr:cNvSpPr/>
      </xdr:nvSpPr>
      <xdr:spPr>
        <a:xfrm>
          <a:off x="15621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130573</xdr:rowOff>
    </xdr:from>
    <xdr:ext cx="736600" cy="259045"/>
    <xdr:sp macro="" textlink="">
      <xdr:nvSpPr>
        <xdr:cNvPr id="130" name="テキスト ボックス 129"/>
        <xdr:cNvSpPr txBox="1"/>
      </xdr:nvSpPr>
      <xdr:spPr>
        <a:xfrm>
          <a:off x="15290800" y="287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78994</xdr:rowOff>
    </xdr:from>
    <xdr:to>
      <xdr:col>73</xdr:col>
      <xdr:colOff>180975</xdr:colOff>
      <xdr:row>13</xdr:row>
      <xdr:rowOff>115570</xdr:rowOff>
    </xdr:to>
    <xdr:cxnSp macro="">
      <xdr:nvCxnSpPr>
        <xdr:cNvPr id="131" name="直線コネクタ 130"/>
        <xdr:cNvCxnSpPr/>
      </xdr:nvCxnSpPr>
      <xdr:spPr>
        <a:xfrm>
          <a:off x="13893800" y="23078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35052</xdr:rowOff>
    </xdr:from>
    <xdr:to>
      <xdr:col>74</xdr:col>
      <xdr:colOff>31750</xdr:colOff>
      <xdr:row>16</xdr:row>
      <xdr:rowOff>136652</xdr:rowOff>
    </xdr:to>
    <xdr:sp macro="" textlink="">
      <xdr:nvSpPr>
        <xdr:cNvPr id="132" name="フローチャート: 判断 131"/>
        <xdr:cNvSpPr/>
      </xdr:nvSpPr>
      <xdr:spPr>
        <a:xfrm>
          <a:off x="14732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121429</xdr:rowOff>
    </xdr:from>
    <xdr:ext cx="762000" cy="259045"/>
    <xdr:sp macro="" textlink="">
      <xdr:nvSpPr>
        <xdr:cNvPr id="133" name="テキスト ボックス 132"/>
        <xdr:cNvSpPr txBox="1"/>
      </xdr:nvSpPr>
      <xdr:spPr>
        <a:xfrm>
          <a:off x="14401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60706</xdr:rowOff>
    </xdr:from>
    <xdr:to>
      <xdr:col>69</xdr:col>
      <xdr:colOff>92075</xdr:colOff>
      <xdr:row>13</xdr:row>
      <xdr:rowOff>78994</xdr:rowOff>
    </xdr:to>
    <xdr:cxnSp macro="">
      <xdr:nvCxnSpPr>
        <xdr:cNvPr id="134" name="直線コネクタ 133"/>
        <xdr:cNvCxnSpPr/>
      </xdr:nvCxnSpPr>
      <xdr:spPr>
        <a:xfrm>
          <a:off x="13004800" y="22895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151638</xdr:rowOff>
    </xdr:from>
    <xdr:to>
      <xdr:col>69</xdr:col>
      <xdr:colOff>142875</xdr:colOff>
      <xdr:row>16</xdr:row>
      <xdr:rowOff>81788</xdr:rowOff>
    </xdr:to>
    <xdr:sp macro="" textlink="">
      <xdr:nvSpPr>
        <xdr:cNvPr id="135" name="フローチャート: 判断 134"/>
        <xdr:cNvSpPr/>
      </xdr:nvSpPr>
      <xdr:spPr>
        <a:xfrm>
          <a:off x="13843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66565</xdr:rowOff>
    </xdr:from>
    <xdr:ext cx="762000" cy="259045"/>
    <xdr:sp macro="" textlink="">
      <xdr:nvSpPr>
        <xdr:cNvPr id="136" name="テキスト ボックス 135"/>
        <xdr:cNvSpPr txBox="1"/>
      </xdr:nvSpPr>
      <xdr:spPr>
        <a:xfrm>
          <a:off x="13512800" y="280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96774</xdr:rowOff>
    </xdr:from>
    <xdr:to>
      <xdr:col>65</xdr:col>
      <xdr:colOff>53975</xdr:colOff>
      <xdr:row>16</xdr:row>
      <xdr:rowOff>26924</xdr:rowOff>
    </xdr:to>
    <xdr:sp macro="" textlink="">
      <xdr:nvSpPr>
        <xdr:cNvPr id="137" name="フローチャート: 判断 136"/>
        <xdr:cNvSpPr/>
      </xdr:nvSpPr>
      <xdr:spPr>
        <a:xfrm>
          <a:off x="12954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11701</xdr:rowOff>
    </xdr:from>
    <xdr:ext cx="762000" cy="259045"/>
    <xdr:sp macro="" textlink="">
      <xdr:nvSpPr>
        <xdr:cNvPr id="138" name="テキスト ボックス 137"/>
        <xdr:cNvSpPr txBox="1"/>
      </xdr:nvSpPr>
      <xdr:spPr>
        <a:xfrm>
          <a:off x="12623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64770</xdr:rowOff>
    </xdr:from>
    <xdr:to>
      <xdr:col>82</xdr:col>
      <xdr:colOff>158750</xdr:colOff>
      <xdr:row>13</xdr:row>
      <xdr:rowOff>166370</xdr:rowOff>
    </xdr:to>
    <xdr:sp macro="" textlink="">
      <xdr:nvSpPr>
        <xdr:cNvPr id="144" name="楕円 143"/>
        <xdr:cNvSpPr/>
      </xdr:nvSpPr>
      <xdr:spPr>
        <a:xfrm>
          <a:off x="16459200" y="229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144797</xdr:rowOff>
    </xdr:from>
    <xdr:ext cx="762000" cy="259045"/>
    <xdr:sp macro="" textlink="">
      <xdr:nvSpPr>
        <xdr:cNvPr id="145" name="物件費該当値テキスト"/>
        <xdr:cNvSpPr txBox="1"/>
      </xdr:nvSpPr>
      <xdr:spPr>
        <a:xfrm>
          <a:off x="16598900" y="22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55626</xdr:rowOff>
    </xdr:from>
    <xdr:to>
      <xdr:col>78</xdr:col>
      <xdr:colOff>120650</xdr:colOff>
      <xdr:row>13</xdr:row>
      <xdr:rowOff>157226</xdr:rowOff>
    </xdr:to>
    <xdr:sp macro="" textlink="">
      <xdr:nvSpPr>
        <xdr:cNvPr id="146" name="楕円 145"/>
        <xdr:cNvSpPr/>
      </xdr:nvSpPr>
      <xdr:spPr>
        <a:xfrm>
          <a:off x="15621000" y="228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167403</xdr:rowOff>
    </xdr:from>
    <xdr:ext cx="736600" cy="259045"/>
    <xdr:sp macro="" textlink="">
      <xdr:nvSpPr>
        <xdr:cNvPr id="147" name="テキスト ボックス 146"/>
        <xdr:cNvSpPr txBox="1"/>
      </xdr:nvSpPr>
      <xdr:spPr>
        <a:xfrm>
          <a:off x="15290800" y="2053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64770</xdr:rowOff>
    </xdr:from>
    <xdr:to>
      <xdr:col>74</xdr:col>
      <xdr:colOff>31750</xdr:colOff>
      <xdr:row>13</xdr:row>
      <xdr:rowOff>166370</xdr:rowOff>
    </xdr:to>
    <xdr:sp macro="" textlink="">
      <xdr:nvSpPr>
        <xdr:cNvPr id="148" name="楕円 147"/>
        <xdr:cNvSpPr/>
      </xdr:nvSpPr>
      <xdr:spPr>
        <a:xfrm>
          <a:off x="14732000" y="229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5097</xdr:rowOff>
    </xdr:from>
    <xdr:ext cx="762000" cy="259045"/>
    <xdr:sp macro="" textlink="">
      <xdr:nvSpPr>
        <xdr:cNvPr id="149" name="テキスト ボックス 148"/>
        <xdr:cNvSpPr txBox="1"/>
      </xdr:nvSpPr>
      <xdr:spPr>
        <a:xfrm>
          <a:off x="14401800" y="206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28194</xdr:rowOff>
    </xdr:from>
    <xdr:to>
      <xdr:col>69</xdr:col>
      <xdr:colOff>142875</xdr:colOff>
      <xdr:row>13</xdr:row>
      <xdr:rowOff>129794</xdr:rowOff>
    </xdr:to>
    <xdr:sp macro="" textlink="">
      <xdr:nvSpPr>
        <xdr:cNvPr id="150" name="楕円 149"/>
        <xdr:cNvSpPr/>
      </xdr:nvSpPr>
      <xdr:spPr>
        <a:xfrm>
          <a:off x="13843000" y="225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139971</xdr:rowOff>
    </xdr:from>
    <xdr:ext cx="762000" cy="259045"/>
    <xdr:sp macro="" textlink="">
      <xdr:nvSpPr>
        <xdr:cNvPr id="151" name="テキスト ボックス 150"/>
        <xdr:cNvSpPr txBox="1"/>
      </xdr:nvSpPr>
      <xdr:spPr>
        <a:xfrm>
          <a:off x="13512800" y="2025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9906</xdr:rowOff>
    </xdr:from>
    <xdr:to>
      <xdr:col>65</xdr:col>
      <xdr:colOff>53975</xdr:colOff>
      <xdr:row>13</xdr:row>
      <xdr:rowOff>111506</xdr:rowOff>
    </xdr:to>
    <xdr:sp macro="" textlink="">
      <xdr:nvSpPr>
        <xdr:cNvPr id="152" name="楕円 151"/>
        <xdr:cNvSpPr/>
      </xdr:nvSpPr>
      <xdr:spPr>
        <a:xfrm>
          <a:off x="12954000" y="223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121683</xdr:rowOff>
    </xdr:from>
    <xdr:ext cx="762000" cy="259045"/>
    <xdr:sp macro="" textlink="">
      <xdr:nvSpPr>
        <xdr:cNvPr id="153" name="テキスト ボックス 152"/>
        <xdr:cNvSpPr txBox="1"/>
      </xdr:nvSpPr>
      <xdr:spPr>
        <a:xfrm>
          <a:off x="12623800" y="2007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類似団体内平均を下回ってはいるものの、障害福祉費等の増加により近年は上昇傾向を示していたが、本年度は児童手当、医療扶助費等の減少によって低下した。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今後も扶助費の増加が見込まれるため、審査基準や各種給付の見直しを行い、増加の抑制に努める。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58965</xdr:rowOff>
    </xdr:from>
    <xdr:to>
      <xdr:col>24</xdr:col>
      <xdr:colOff>25400</xdr:colOff>
      <xdr:row>61</xdr:row>
      <xdr:rowOff>167822</xdr:rowOff>
    </xdr:to>
    <xdr:cxnSp macro="">
      <xdr:nvCxnSpPr>
        <xdr:cNvPr id="183" name="直線コネクタ 182"/>
        <xdr:cNvCxnSpPr/>
      </xdr:nvCxnSpPr>
      <xdr:spPr>
        <a:xfrm flipV="1">
          <a:off x="4826000" y="9145815"/>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4"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5" name="直線コネクタ 184"/>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145342</xdr:rowOff>
    </xdr:from>
    <xdr:ext cx="762000" cy="259045"/>
    <xdr:sp macro="" textlink="">
      <xdr:nvSpPr>
        <xdr:cNvPr id="186" name="扶助費最大値テキスト"/>
        <xdr:cNvSpPr txBox="1"/>
      </xdr:nvSpPr>
      <xdr:spPr>
        <a:xfrm>
          <a:off x="4914900" y="888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58965</xdr:rowOff>
    </xdr:from>
    <xdr:to>
      <xdr:col>24</xdr:col>
      <xdr:colOff>114300</xdr:colOff>
      <xdr:row>53</xdr:row>
      <xdr:rowOff>58965</xdr:rowOff>
    </xdr:to>
    <xdr:cxnSp macro="">
      <xdr:nvCxnSpPr>
        <xdr:cNvPr id="187" name="直線コネクタ 186"/>
        <xdr:cNvCxnSpPr/>
      </xdr:nvCxnSpPr>
      <xdr:spPr>
        <a:xfrm>
          <a:off x="4737100" y="914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86178</xdr:rowOff>
    </xdr:from>
    <xdr:to>
      <xdr:col>24</xdr:col>
      <xdr:colOff>25400</xdr:colOff>
      <xdr:row>55</xdr:row>
      <xdr:rowOff>97065</xdr:rowOff>
    </xdr:to>
    <xdr:cxnSp macro="">
      <xdr:nvCxnSpPr>
        <xdr:cNvPr id="188" name="直線コネクタ 187"/>
        <xdr:cNvCxnSpPr/>
      </xdr:nvCxnSpPr>
      <xdr:spPr>
        <a:xfrm flipV="1">
          <a:off x="3987800" y="9515928"/>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42834</xdr:rowOff>
    </xdr:from>
    <xdr:ext cx="762000" cy="259045"/>
    <xdr:sp macro="" textlink="">
      <xdr:nvSpPr>
        <xdr:cNvPr id="189" name="扶助費平均値テキスト"/>
        <xdr:cNvSpPr txBox="1"/>
      </xdr:nvSpPr>
      <xdr:spPr>
        <a:xfrm>
          <a:off x="4914900" y="9644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70757</xdr:rowOff>
    </xdr:from>
    <xdr:to>
      <xdr:col>24</xdr:col>
      <xdr:colOff>76200</xdr:colOff>
      <xdr:row>57</xdr:row>
      <xdr:rowOff>907</xdr:rowOff>
    </xdr:to>
    <xdr:sp macro="" textlink="">
      <xdr:nvSpPr>
        <xdr:cNvPr id="190" name="フローチャート: 判断 189"/>
        <xdr:cNvSpPr/>
      </xdr:nvSpPr>
      <xdr:spPr>
        <a:xfrm>
          <a:off x="47752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55</xdr:row>
      <xdr:rowOff>97065</xdr:rowOff>
    </xdr:to>
    <xdr:cxnSp macro="">
      <xdr:nvCxnSpPr>
        <xdr:cNvPr id="191" name="直線コネクタ 190"/>
        <xdr:cNvCxnSpPr/>
      </xdr:nvCxnSpPr>
      <xdr:spPr>
        <a:xfrm>
          <a:off x="3098800" y="94615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81643</xdr:rowOff>
    </xdr:from>
    <xdr:to>
      <xdr:col>20</xdr:col>
      <xdr:colOff>38100</xdr:colOff>
      <xdr:row>57</xdr:row>
      <xdr:rowOff>11793</xdr:rowOff>
    </xdr:to>
    <xdr:sp macro="" textlink="">
      <xdr:nvSpPr>
        <xdr:cNvPr id="192" name="フローチャート: 判断 191"/>
        <xdr:cNvSpPr/>
      </xdr:nvSpPr>
      <xdr:spPr>
        <a:xfrm>
          <a:off x="3937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168020</xdr:rowOff>
    </xdr:from>
    <xdr:ext cx="736600" cy="259045"/>
    <xdr:sp macro="" textlink="">
      <xdr:nvSpPr>
        <xdr:cNvPr id="193" name="テキスト ボックス 192"/>
        <xdr:cNvSpPr txBox="1"/>
      </xdr:nvSpPr>
      <xdr:spPr>
        <a:xfrm>
          <a:off x="3606800" y="9769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170543</xdr:rowOff>
    </xdr:from>
    <xdr:to>
      <xdr:col>15</xdr:col>
      <xdr:colOff>98425</xdr:colOff>
      <xdr:row>55</xdr:row>
      <xdr:rowOff>31750</xdr:rowOff>
    </xdr:to>
    <xdr:cxnSp macro="">
      <xdr:nvCxnSpPr>
        <xdr:cNvPr id="194" name="直線コネクタ 193"/>
        <xdr:cNvCxnSpPr/>
      </xdr:nvCxnSpPr>
      <xdr:spPr>
        <a:xfrm>
          <a:off x="2209800" y="94288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27215</xdr:rowOff>
    </xdr:from>
    <xdr:to>
      <xdr:col>15</xdr:col>
      <xdr:colOff>149225</xdr:colOff>
      <xdr:row>56</xdr:row>
      <xdr:rowOff>128815</xdr:rowOff>
    </xdr:to>
    <xdr:sp macro="" textlink="">
      <xdr:nvSpPr>
        <xdr:cNvPr id="195" name="フローチャート: 判断 194"/>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113592</xdr:rowOff>
    </xdr:from>
    <xdr:ext cx="762000" cy="259045"/>
    <xdr:sp macro="" textlink="">
      <xdr:nvSpPr>
        <xdr:cNvPr id="196" name="テキスト ボックス 195"/>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137885</xdr:rowOff>
    </xdr:from>
    <xdr:to>
      <xdr:col>11</xdr:col>
      <xdr:colOff>9525</xdr:colOff>
      <xdr:row>54</xdr:row>
      <xdr:rowOff>170543</xdr:rowOff>
    </xdr:to>
    <xdr:cxnSp macro="">
      <xdr:nvCxnSpPr>
        <xdr:cNvPr id="197" name="直線コネクタ 196"/>
        <xdr:cNvCxnSpPr/>
      </xdr:nvCxnSpPr>
      <xdr:spPr>
        <a:xfrm>
          <a:off x="1320800" y="93961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91820</xdr:rowOff>
    </xdr:from>
    <xdr:ext cx="762000" cy="259045"/>
    <xdr:sp macro="" textlink="">
      <xdr:nvSpPr>
        <xdr:cNvPr id="199" name="テキスト ボックス 198"/>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163285</xdr:rowOff>
    </xdr:from>
    <xdr:to>
      <xdr:col>6</xdr:col>
      <xdr:colOff>171450</xdr:colOff>
      <xdr:row>55</xdr:row>
      <xdr:rowOff>93435</xdr:rowOff>
    </xdr:to>
    <xdr:sp macro="" textlink="">
      <xdr:nvSpPr>
        <xdr:cNvPr id="200" name="フローチャート: 判断 199"/>
        <xdr:cNvSpPr/>
      </xdr:nvSpPr>
      <xdr:spPr>
        <a:xfrm>
          <a:off x="1270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78212</xdr:rowOff>
    </xdr:from>
    <xdr:ext cx="762000" cy="259045"/>
    <xdr:sp macro="" textlink="">
      <xdr:nvSpPr>
        <xdr:cNvPr id="201" name="テキスト ボックス 200"/>
        <xdr:cNvSpPr txBox="1"/>
      </xdr:nvSpPr>
      <xdr:spPr>
        <a:xfrm>
          <a:off x="939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207" name="楕円 206"/>
        <xdr:cNvSpPr/>
      </xdr:nvSpPr>
      <xdr:spPr>
        <a:xfrm>
          <a:off x="4775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51905</xdr:rowOff>
    </xdr:from>
    <xdr:ext cx="762000" cy="259045"/>
    <xdr:sp macro="" textlink="">
      <xdr:nvSpPr>
        <xdr:cNvPr id="208" name="扶助費該当値テキスト"/>
        <xdr:cNvSpPr txBox="1"/>
      </xdr:nvSpPr>
      <xdr:spPr>
        <a:xfrm>
          <a:off x="49149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46265</xdr:rowOff>
    </xdr:from>
    <xdr:to>
      <xdr:col>20</xdr:col>
      <xdr:colOff>38100</xdr:colOff>
      <xdr:row>55</xdr:row>
      <xdr:rowOff>147865</xdr:rowOff>
    </xdr:to>
    <xdr:sp macro="" textlink="">
      <xdr:nvSpPr>
        <xdr:cNvPr id="209" name="楕円 208"/>
        <xdr:cNvSpPr/>
      </xdr:nvSpPr>
      <xdr:spPr>
        <a:xfrm>
          <a:off x="3937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158042</xdr:rowOff>
    </xdr:from>
    <xdr:ext cx="736600" cy="259045"/>
    <xdr:sp macro="" textlink="">
      <xdr:nvSpPr>
        <xdr:cNvPr id="210" name="テキスト ボックス 209"/>
        <xdr:cNvSpPr txBox="1"/>
      </xdr:nvSpPr>
      <xdr:spPr>
        <a:xfrm>
          <a:off x="3606800" y="9244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152400</xdr:rowOff>
    </xdr:from>
    <xdr:to>
      <xdr:col>15</xdr:col>
      <xdr:colOff>149225</xdr:colOff>
      <xdr:row>55</xdr:row>
      <xdr:rowOff>82550</xdr:rowOff>
    </xdr:to>
    <xdr:sp macro="" textlink="">
      <xdr:nvSpPr>
        <xdr:cNvPr id="211" name="楕円 210"/>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212" name="テキスト ボックス 211"/>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119743</xdr:rowOff>
    </xdr:from>
    <xdr:to>
      <xdr:col>11</xdr:col>
      <xdr:colOff>60325</xdr:colOff>
      <xdr:row>55</xdr:row>
      <xdr:rowOff>49893</xdr:rowOff>
    </xdr:to>
    <xdr:sp macro="" textlink="">
      <xdr:nvSpPr>
        <xdr:cNvPr id="213" name="楕円 212"/>
        <xdr:cNvSpPr/>
      </xdr:nvSpPr>
      <xdr:spPr>
        <a:xfrm>
          <a:off x="2159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60070</xdr:rowOff>
    </xdr:from>
    <xdr:ext cx="762000" cy="259045"/>
    <xdr:sp macro="" textlink="">
      <xdr:nvSpPr>
        <xdr:cNvPr id="214" name="テキスト ボックス 213"/>
        <xdr:cNvSpPr txBox="1"/>
      </xdr:nvSpPr>
      <xdr:spPr>
        <a:xfrm>
          <a:off x="1828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87085</xdr:rowOff>
    </xdr:from>
    <xdr:to>
      <xdr:col>6</xdr:col>
      <xdr:colOff>171450</xdr:colOff>
      <xdr:row>55</xdr:row>
      <xdr:rowOff>17235</xdr:rowOff>
    </xdr:to>
    <xdr:sp macro="" textlink="">
      <xdr:nvSpPr>
        <xdr:cNvPr id="215" name="楕円 214"/>
        <xdr:cNvSpPr/>
      </xdr:nvSpPr>
      <xdr:spPr>
        <a:xfrm>
          <a:off x="1270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27412</xdr:rowOff>
    </xdr:from>
    <xdr:ext cx="762000" cy="259045"/>
    <xdr:sp macro="" textlink="">
      <xdr:nvSpPr>
        <xdr:cNvPr id="216" name="テキスト ボックス 215"/>
        <xdr:cNvSpPr txBox="1"/>
      </xdr:nvSpPr>
      <xdr:spPr>
        <a:xfrm>
          <a:off x="939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類似団体内平均は下回っており、比率も減少した。主な要因としては、本年度に下水道事業が公営企業法の適用を受けたことで、それまで繰出金として支出されていた経費が、補助金として支出されるようになったことである。</a:t>
          </a:r>
          <a:endPar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今後、介護保険については給付費抑制のため予防・健康増進事業へ効果的に取り組み、下水道事業については健全経営に向けた使用料の適正化を図ることで繰出金の抑制に努める。</a:t>
          </a:r>
          <a:endPar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50256</xdr:rowOff>
    </xdr:from>
    <xdr:to>
      <xdr:col>82</xdr:col>
      <xdr:colOff>107950</xdr:colOff>
      <xdr:row>60</xdr:row>
      <xdr:rowOff>130266</xdr:rowOff>
    </xdr:to>
    <xdr:cxnSp macro="">
      <xdr:nvCxnSpPr>
        <xdr:cNvPr id="246" name="直線コネクタ 245"/>
        <xdr:cNvCxnSpPr/>
      </xdr:nvCxnSpPr>
      <xdr:spPr>
        <a:xfrm flipV="1">
          <a:off x="16510000" y="913710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136633</xdr:rowOff>
    </xdr:from>
    <xdr:ext cx="762000" cy="259045"/>
    <xdr:sp macro="" textlink="">
      <xdr:nvSpPr>
        <xdr:cNvPr id="249" name="その他最大値テキスト"/>
        <xdr:cNvSpPr txBox="1"/>
      </xdr:nvSpPr>
      <xdr:spPr>
        <a:xfrm>
          <a:off x="16598900" y="888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50256</xdr:rowOff>
    </xdr:from>
    <xdr:to>
      <xdr:col>82</xdr:col>
      <xdr:colOff>196850</xdr:colOff>
      <xdr:row>53</xdr:row>
      <xdr:rowOff>50256</xdr:rowOff>
    </xdr:to>
    <xdr:cxnSp macro="">
      <xdr:nvCxnSpPr>
        <xdr:cNvPr id="250" name="直線コネクタ 249"/>
        <xdr:cNvCxnSpPr/>
      </xdr:nvCxnSpPr>
      <xdr:spPr>
        <a:xfrm>
          <a:off x="16421100" y="91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140063</xdr:rowOff>
    </xdr:from>
    <xdr:to>
      <xdr:col>82</xdr:col>
      <xdr:colOff>107950</xdr:colOff>
      <xdr:row>55</xdr:row>
      <xdr:rowOff>53522</xdr:rowOff>
    </xdr:to>
    <xdr:cxnSp macro="">
      <xdr:nvCxnSpPr>
        <xdr:cNvPr id="251" name="直線コネクタ 250"/>
        <xdr:cNvCxnSpPr/>
      </xdr:nvCxnSpPr>
      <xdr:spPr>
        <a:xfrm flipV="1">
          <a:off x="15671800" y="9398363"/>
          <a:ext cx="8382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98896</xdr:rowOff>
    </xdr:from>
    <xdr:ext cx="762000" cy="259045"/>
    <xdr:sp macro="" textlink="">
      <xdr:nvSpPr>
        <xdr:cNvPr id="252" name="その他平均値テキスト"/>
        <xdr:cNvSpPr txBox="1"/>
      </xdr:nvSpPr>
      <xdr:spPr>
        <a:xfrm>
          <a:off x="16598900" y="9528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126819</xdr:rowOff>
    </xdr:from>
    <xdr:to>
      <xdr:col>82</xdr:col>
      <xdr:colOff>158750</xdr:colOff>
      <xdr:row>56</xdr:row>
      <xdr:rowOff>56969</xdr:rowOff>
    </xdr:to>
    <xdr:sp macro="" textlink="">
      <xdr:nvSpPr>
        <xdr:cNvPr id="253" name="フローチャート: 判断 252"/>
        <xdr:cNvSpPr/>
      </xdr:nvSpPr>
      <xdr:spPr>
        <a:xfrm>
          <a:off x="16459200" y="955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53522</xdr:rowOff>
    </xdr:from>
    <xdr:to>
      <xdr:col>78</xdr:col>
      <xdr:colOff>69850</xdr:colOff>
      <xdr:row>55</xdr:row>
      <xdr:rowOff>105773</xdr:rowOff>
    </xdr:to>
    <xdr:cxnSp macro="">
      <xdr:nvCxnSpPr>
        <xdr:cNvPr id="254" name="直線コネクタ 253"/>
        <xdr:cNvCxnSpPr/>
      </xdr:nvCxnSpPr>
      <xdr:spPr>
        <a:xfrm flipV="1">
          <a:off x="14782800" y="9483272"/>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139881</xdr:rowOff>
    </xdr:from>
    <xdr:to>
      <xdr:col>78</xdr:col>
      <xdr:colOff>120650</xdr:colOff>
      <xdr:row>56</xdr:row>
      <xdr:rowOff>70031</xdr:rowOff>
    </xdr:to>
    <xdr:sp macro="" textlink="">
      <xdr:nvSpPr>
        <xdr:cNvPr id="255" name="フローチャート: 判断 254"/>
        <xdr:cNvSpPr/>
      </xdr:nvSpPr>
      <xdr:spPr>
        <a:xfrm>
          <a:off x="15621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54808</xdr:rowOff>
    </xdr:from>
    <xdr:ext cx="736600" cy="259045"/>
    <xdr:sp macro="" textlink="">
      <xdr:nvSpPr>
        <xdr:cNvPr id="256" name="テキスト ボックス 255"/>
        <xdr:cNvSpPr txBox="1"/>
      </xdr:nvSpPr>
      <xdr:spPr>
        <a:xfrm>
          <a:off x="15290800" y="9656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53522</xdr:rowOff>
    </xdr:from>
    <xdr:to>
      <xdr:col>73</xdr:col>
      <xdr:colOff>180975</xdr:colOff>
      <xdr:row>55</xdr:row>
      <xdr:rowOff>105773</xdr:rowOff>
    </xdr:to>
    <xdr:cxnSp macro="">
      <xdr:nvCxnSpPr>
        <xdr:cNvPr id="257" name="直線コネクタ 256"/>
        <xdr:cNvCxnSpPr/>
      </xdr:nvCxnSpPr>
      <xdr:spPr>
        <a:xfrm>
          <a:off x="13893800" y="9483272"/>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139881</xdr:rowOff>
    </xdr:from>
    <xdr:to>
      <xdr:col>74</xdr:col>
      <xdr:colOff>31750</xdr:colOff>
      <xdr:row>56</xdr:row>
      <xdr:rowOff>70031</xdr:rowOff>
    </xdr:to>
    <xdr:sp macro="" textlink="">
      <xdr:nvSpPr>
        <xdr:cNvPr id="258" name="フローチャート: 判断 257"/>
        <xdr:cNvSpPr/>
      </xdr:nvSpPr>
      <xdr:spPr>
        <a:xfrm>
          <a:off x="14732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54808</xdr:rowOff>
    </xdr:from>
    <xdr:ext cx="762000" cy="259045"/>
    <xdr:sp macro="" textlink="">
      <xdr:nvSpPr>
        <xdr:cNvPr id="259" name="テキスト ボックス 258"/>
        <xdr:cNvSpPr txBox="1"/>
      </xdr:nvSpPr>
      <xdr:spPr>
        <a:xfrm>
          <a:off x="14401800" y="9656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33927</xdr:rowOff>
    </xdr:from>
    <xdr:to>
      <xdr:col>69</xdr:col>
      <xdr:colOff>92075</xdr:colOff>
      <xdr:row>55</xdr:row>
      <xdr:rowOff>53522</xdr:rowOff>
    </xdr:to>
    <xdr:cxnSp macro="">
      <xdr:nvCxnSpPr>
        <xdr:cNvPr id="260" name="直線コネクタ 259"/>
        <xdr:cNvCxnSpPr/>
      </xdr:nvCxnSpPr>
      <xdr:spPr>
        <a:xfrm>
          <a:off x="13004800" y="9463677"/>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152944</xdr:rowOff>
    </xdr:from>
    <xdr:to>
      <xdr:col>69</xdr:col>
      <xdr:colOff>142875</xdr:colOff>
      <xdr:row>56</xdr:row>
      <xdr:rowOff>83094</xdr:rowOff>
    </xdr:to>
    <xdr:sp macro="" textlink="">
      <xdr:nvSpPr>
        <xdr:cNvPr id="261" name="フローチャート: 判断 260"/>
        <xdr:cNvSpPr/>
      </xdr:nvSpPr>
      <xdr:spPr>
        <a:xfrm>
          <a:off x="13843000" y="958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67871</xdr:rowOff>
    </xdr:from>
    <xdr:ext cx="762000" cy="259045"/>
    <xdr:sp macro="" textlink="">
      <xdr:nvSpPr>
        <xdr:cNvPr id="262" name="テキスト ボックス 261"/>
        <xdr:cNvSpPr txBox="1"/>
      </xdr:nvSpPr>
      <xdr:spPr>
        <a:xfrm>
          <a:off x="13512800" y="9669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61340</xdr:rowOff>
    </xdr:from>
    <xdr:ext cx="762000" cy="259045"/>
    <xdr:sp macro="" textlink="">
      <xdr:nvSpPr>
        <xdr:cNvPr id="264" name="テキスト ボックス 263"/>
        <xdr:cNvSpPr txBox="1"/>
      </xdr:nvSpPr>
      <xdr:spPr>
        <a:xfrm>
          <a:off x="12623800" y="966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89263</xdr:rowOff>
    </xdr:from>
    <xdr:to>
      <xdr:col>82</xdr:col>
      <xdr:colOff>158750</xdr:colOff>
      <xdr:row>55</xdr:row>
      <xdr:rowOff>19413</xdr:rowOff>
    </xdr:to>
    <xdr:sp macro="" textlink="">
      <xdr:nvSpPr>
        <xdr:cNvPr id="270" name="楕円 269"/>
        <xdr:cNvSpPr/>
      </xdr:nvSpPr>
      <xdr:spPr>
        <a:xfrm>
          <a:off x="16459200" y="934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105790</xdr:rowOff>
    </xdr:from>
    <xdr:ext cx="762000" cy="259045"/>
    <xdr:sp macro="" textlink="">
      <xdr:nvSpPr>
        <xdr:cNvPr id="271" name="その他該当値テキスト"/>
        <xdr:cNvSpPr txBox="1"/>
      </xdr:nvSpPr>
      <xdr:spPr>
        <a:xfrm>
          <a:off x="16598900" y="9192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2722</xdr:rowOff>
    </xdr:from>
    <xdr:to>
      <xdr:col>78</xdr:col>
      <xdr:colOff>120650</xdr:colOff>
      <xdr:row>55</xdr:row>
      <xdr:rowOff>104322</xdr:rowOff>
    </xdr:to>
    <xdr:sp macro="" textlink="">
      <xdr:nvSpPr>
        <xdr:cNvPr id="272" name="楕円 271"/>
        <xdr:cNvSpPr/>
      </xdr:nvSpPr>
      <xdr:spPr>
        <a:xfrm>
          <a:off x="15621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114499</xdr:rowOff>
    </xdr:from>
    <xdr:ext cx="736600" cy="259045"/>
    <xdr:sp macro="" textlink="">
      <xdr:nvSpPr>
        <xdr:cNvPr id="273" name="テキスト ボックス 272"/>
        <xdr:cNvSpPr txBox="1"/>
      </xdr:nvSpPr>
      <xdr:spPr>
        <a:xfrm>
          <a:off x="15290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54973</xdr:rowOff>
    </xdr:from>
    <xdr:to>
      <xdr:col>74</xdr:col>
      <xdr:colOff>31750</xdr:colOff>
      <xdr:row>55</xdr:row>
      <xdr:rowOff>156573</xdr:rowOff>
    </xdr:to>
    <xdr:sp macro="" textlink="">
      <xdr:nvSpPr>
        <xdr:cNvPr id="274" name="楕円 273"/>
        <xdr:cNvSpPr/>
      </xdr:nvSpPr>
      <xdr:spPr>
        <a:xfrm>
          <a:off x="14732000" y="948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166750</xdr:rowOff>
    </xdr:from>
    <xdr:ext cx="762000" cy="259045"/>
    <xdr:sp macro="" textlink="">
      <xdr:nvSpPr>
        <xdr:cNvPr id="275" name="テキスト ボックス 274"/>
        <xdr:cNvSpPr txBox="1"/>
      </xdr:nvSpPr>
      <xdr:spPr>
        <a:xfrm>
          <a:off x="14401800" y="9253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2722</xdr:rowOff>
    </xdr:from>
    <xdr:to>
      <xdr:col>69</xdr:col>
      <xdr:colOff>142875</xdr:colOff>
      <xdr:row>55</xdr:row>
      <xdr:rowOff>104322</xdr:rowOff>
    </xdr:to>
    <xdr:sp macro="" textlink="">
      <xdr:nvSpPr>
        <xdr:cNvPr id="276" name="楕円 275"/>
        <xdr:cNvSpPr/>
      </xdr:nvSpPr>
      <xdr:spPr>
        <a:xfrm>
          <a:off x="13843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114499</xdr:rowOff>
    </xdr:from>
    <xdr:ext cx="762000" cy="259045"/>
    <xdr:sp macro="" textlink="">
      <xdr:nvSpPr>
        <xdr:cNvPr id="277" name="テキスト ボックス 276"/>
        <xdr:cNvSpPr txBox="1"/>
      </xdr:nvSpPr>
      <xdr:spPr>
        <a:xfrm>
          <a:off x="13512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154577</xdr:rowOff>
    </xdr:from>
    <xdr:to>
      <xdr:col>65</xdr:col>
      <xdr:colOff>53975</xdr:colOff>
      <xdr:row>55</xdr:row>
      <xdr:rowOff>84727</xdr:rowOff>
    </xdr:to>
    <xdr:sp macro="" textlink="">
      <xdr:nvSpPr>
        <xdr:cNvPr id="278" name="楕円 277"/>
        <xdr:cNvSpPr/>
      </xdr:nvSpPr>
      <xdr:spPr>
        <a:xfrm>
          <a:off x="12954000" y="941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94904</xdr:rowOff>
    </xdr:from>
    <xdr:ext cx="762000" cy="259045"/>
    <xdr:sp macro="" textlink="">
      <xdr:nvSpPr>
        <xdr:cNvPr id="279" name="テキスト ボックス 278"/>
        <xdr:cNvSpPr txBox="1"/>
      </xdr:nvSpPr>
      <xdr:spPr>
        <a:xfrm>
          <a:off x="12623800" y="918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昨年度から比率が上昇し、類似団体平均を上回った。主な要因は、本年度に下水道事業が公営企業法の適用を受けたことで、繰出金として支出されていた経費が、補助費として支出されるようになったことで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補助金について</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類似性、必要性、有効性</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、交付基準が適正かどうかを精査し、廃止・縮小等の</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整理合理化を図り、補助</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金の適正な</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支出に努める</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109039</xdr:rowOff>
    </xdr:from>
    <xdr:to>
      <xdr:col>82</xdr:col>
      <xdr:colOff>107950</xdr:colOff>
      <xdr:row>41</xdr:row>
      <xdr:rowOff>4535</xdr:rowOff>
    </xdr:to>
    <xdr:cxnSp macro="">
      <xdr:nvCxnSpPr>
        <xdr:cNvPr id="308" name="直線コネクタ 307"/>
        <xdr:cNvCxnSpPr/>
      </xdr:nvCxnSpPr>
      <xdr:spPr>
        <a:xfrm flipV="1">
          <a:off x="16510000" y="5766889"/>
          <a:ext cx="0" cy="126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148062</xdr:rowOff>
    </xdr:from>
    <xdr:ext cx="762000" cy="259045"/>
    <xdr:sp macro="" textlink="">
      <xdr:nvSpPr>
        <xdr:cNvPr id="309" name="補助費等最小値テキスト"/>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4535</xdr:rowOff>
    </xdr:from>
    <xdr:to>
      <xdr:col>82</xdr:col>
      <xdr:colOff>196850</xdr:colOff>
      <xdr:row>41</xdr:row>
      <xdr:rowOff>4535</xdr:rowOff>
    </xdr:to>
    <xdr:cxnSp macro="">
      <xdr:nvCxnSpPr>
        <xdr:cNvPr id="310" name="直線コネクタ 309"/>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23966</xdr:rowOff>
    </xdr:from>
    <xdr:ext cx="762000" cy="259045"/>
    <xdr:sp macro="" textlink="">
      <xdr:nvSpPr>
        <xdr:cNvPr id="311" name="補助費等最大値テキスト"/>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109039</xdr:rowOff>
    </xdr:from>
    <xdr:to>
      <xdr:col>82</xdr:col>
      <xdr:colOff>196850</xdr:colOff>
      <xdr:row>33</xdr:row>
      <xdr:rowOff>109039</xdr:rowOff>
    </xdr:to>
    <xdr:cxnSp macro="">
      <xdr:nvCxnSpPr>
        <xdr:cNvPr id="312" name="直線コネクタ 311"/>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17599</xdr:rowOff>
    </xdr:from>
    <xdr:to>
      <xdr:col>82</xdr:col>
      <xdr:colOff>107950</xdr:colOff>
      <xdr:row>37</xdr:row>
      <xdr:rowOff>115570</xdr:rowOff>
    </xdr:to>
    <xdr:cxnSp macro="">
      <xdr:nvCxnSpPr>
        <xdr:cNvPr id="313" name="直線コネクタ 312"/>
        <xdr:cNvCxnSpPr/>
      </xdr:nvCxnSpPr>
      <xdr:spPr>
        <a:xfrm>
          <a:off x="15671800" y="6361249"/>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15983</xdr:rowOff>
    </xdr:from>
    <xdr:ext cx="762000" cy="259045"/>
    <xdr:sp macro="" textlink="">
      <xdr:nvSpPr>
        <xdr:cNvPr id="314" name="補助費等平均値テキスト"/>
        <xdr:cNvSpPr txBox="1"/>
      </xdr:nvSpPr>
      <xdr:spPr>
        <a:xfrm>
          <a:off x="16598900" y="6188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170906</xdr:rowOff>
    </xdr:from>
    <xdr:to>
      <xdr:col>82</xdr:col>
      <xdr:colOff>158750</xdr:colOff>
      <xdr:row>37</xdr:row>
      <xdr:rowOff>101056</xdr:rowOff>
    </xdr:to>
    <xdr:sp macro="" textlink="">
      <xdr:nvSpPr>
        <xdr:cNvPr id="315" name="フローチャート: 判断 314"/>
        <xdr:cNvSpPr/>
      </xdr:nvSpPr>
      <xdr:spPr>
        <a:xfrm>
          <a:off x="16459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17599</xdr:rowOff>
    </xdr:from>
    <xdr:to>
      <xdr:col>78</xdr:col>
      <xdr:colOff>69850</xdr:colOff>
      <xdr:row>37</xdr:row>
      <xdr:rowOff>50256</xdr:rowOff>
    </xdr:to>
    <xdr:cxnSp macro="">
      <xdr:nvCxnSpPr>
        <xdr:cNvPr id="316" name="直線コネクタ 315"/>
        <xdr:cNvCxnSpPr/>
      </xdr:nvCxnSpPr>
      <xdr:spPr>
        <a:xfrm flipV="1">
          <a:off x="14782800" y="636124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7" name="フローチャート: 判断 316"/>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8" name="テキスト ボックス 317"/>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162923</xdr:rowOff>
    </xdr:from>
    <xdr:to>
      <xdr:col>73</xdr:col>
      <xdr:colOff>180975</xdr:colOff>
      <xdr:row>37</xdr:row>
      <xdr:rowOff>50256</xdr:rowOff>
    </xdr:to>
    <xdr:cxnSp macro="">
      <xdr:nvCxnSpPr>
        <xdr:cNvPr id="319" name="直線コネクタ 318"/>
        <xdr:cNvCxnSpPr/>
      </xdr:nvCxnSpPr>
      <xdr:spPr>
        <a:xfrm>
          <a:off x="13893800" y="6335123"/>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138249</xdr:rowOff>
    </xdr:from>
    <xdr:to>
      <xdr:col>74</xdr:col>
      <xdr:colOff>31750</xdr:colOff>
      <xdr:row>37</xdr:row>
      <xdr:rowOff>68399</xdr:rowOff>
    </xdr:to>
    <xdr:sp macro="" textlink="">
      <xdr:nvSpPr>
        <xdr:cNvPr id="320" name="フローチャート: 判断 319"/>
        <xdr:cNvSpPr/>
      </xdr:nvSpPr>
      <xdr:spPr>
        <a:xfrm>
          <a:off x="14732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78576</xdr:rowOff>
    </xdr:from>
    <xdr:ext cx="762000" cy="259045"/>
    <xdr:sp macro="" textlink="">
      <xdr:nvSpPr>
        <xdr:cNvPr id="321" name="テキスト ボックス 320"/>
        <xdr:cNvSpPr txBox="1"/>
      </xdr:nvSpPr>
      <xdr:spPr>
        <a:xfrm>
          <a:off x="14401800" y="607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162923</xdr:rowOff>
    </xdr:from>
    <xdr:to>
      <xdr:col>69</xdr:col>
      <xdr:colOff>92075</xdr:colOff>
      <xdr:row>37</xdr:row>
      <xdr:rowOff>11067</xdr:rowOff>
    </xdr:to>
    <xdr:cxnSp macro="">
      <xdr:nvCxnSpPr>
        <xdr:cNvPr id="322" name="直線コネクタ 321"/>
        <xdr:cNvCxnSpPr/>
      </xdr:nvCxnSpPr>
      <xdr:spPr>
        <a:xfrm flipV="1">
          <a:off x="13004800" y="633512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105592</xdr:rowOff>
    </xdr:from>
    <xdr:to>
      <xdr:col>69</xdr:col>
      <xdr:colOff>142875</xdr:colOff>
      <xdr:row>37</xdr:row>
      <xdr:rowOff>35742</xdr:rowOff>
    </xdr:to>
    <xdr:sp macro="" textlink="">
      <xdr:nvSpPr>
        <xdr:cNvPr id="323" name="フローチャート: 判断 322"/>
        <xdr:cNvSpPr/>
      </xdr:nvSpPr>
      <xdr:spPr>
        <a:xfrm>
          <a:off x="13843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45919</xdr:rowOff>
    </xdr:from>
    <xdr:ext cx="762000" cy="259045"/>
    <xdr:sp macro="" textlink="">
      <xdr:nvSpPr>
        <xdr:cNvPr id="324" name="テキスト ボックス 323"/>
        <xdr:cNvSpPr txBox="1"/>
      </xdr:nvSpPr>
      <xdr:spPr>
        <a:xfrm>
          <a:off x="13512800" y="604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46808</xdr:rowOff>
    </xdr:from>
    <xdr:to>
      <xdr:col>65</xdr:col>
      <xdr:colOff>53975</xdr:colOff>
      <xdr:row>36</xdr:row>
      <xdr:rowOff>148408</xdr:rowOff>
    </xdr:to>
    <xdr:sp macro="" textlink="">
      <xdr:nvSpPr>
        <xdr:cNvPr id="325" name="フローチャート: 判断 324"/>
        <xdr:cNvSpPr/>
      </xdr:nvSpPr>
      <xdr:spPr>
        <a:xfrm>
          <a:off x="12954000" y="621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158585</xdr:rowOff>
    </xdr:from>
    <xdr:ext cx="762000" cy="259045"/>
    <xdr:sp macro="" textlink="">
      <xdr:nvSpPr>
        <xdr:cNvPr id="326" name="テキスト ボックス 325"/>
        <xdr:cNvSpPr txBox="1"/>
      </xdr:nvSpPr>
      <xdr:spPr>
        <a:xfrm>
          <a:off x="12623800" y="598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64770</xdr:rowOff>
    </xdr:from>
    <xdr:to>
      <xdr:col>82</xdr:col>
      <xdr:colOff>158750</xdr:colOff>
      <xdr:row>37</xdr:row>
      <xdr:rowOff>166370</xdr:rowOff>
    </xdr:to>
    <xdr:sp macro="" textlink="">
      <xdr:nvSpPr>
        <xdr:cNvPr id="332" name="楕円 331"/>
        <xdr:cNvSpPr/>
      </xdr:nvSpPr>
      <xdr:spPr>
        <a:xfrm>
          <a:off x="16459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36847</xdr:rowOff>
    </xdr:from>
    <xdr:ext cx="762000" cy="259045"/>
    <xdr:sp macro="" textlink="">
      <xdr:nvSpPr>
        <xdr:cNvPr id="333" name="補助費等該当値テキスト"/>
        <xdr:cNvSpPr txBox="1"/>
      </xdr:nvSpPr>
      <xdr:spPr>
        <a:xfrm>
          <a:off x="16598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138249</xdr:rowOff>
    </xdr:from>
    <xdr:to>
      <xdr:col>78</xdr:col>
      <xdr:colOff>120650</xdr:colOff>
      <xdr:row>37</xdr:row>
      <xdr:rowOff>68399</xdr:rowOff>
    </xdr:to>
    <xdr:sp macro="" textlink="">
      <xdr:nvSpPr>
        <xdr:cNvPr id="334" name="楕円 333"/>
        <xdr:cNvSpPr/>
      </xdr:nvSpPr>
      <xdr:spPr>
        <a:xfrm>
          <a:off x="15621000" y="631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78576</xdr:rowOff>
    </xdr:from>
    <xdr:ext cx="736600" cy="259045"/>
    <xdr:sp macro="" textlink="">
      <xdr:nvSpPr>
        <xdr:cNvPr id="335" name="テキスト ボックス 334"/>
        <xdr:cNvSpPr txBox="1"/>
      </xdr:nvSpPr>
      <xdr:spPr>
        <a:xfrm>
          <a:off x="15290800" y="6079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170906</xdr:rowOff>
    </xdr:from>
    <xdr:to>
      <xdr:col>74</xdr:col>
      <xdr:colOff>31750</xdr:colOff>
      <xdr:row>37</xdr:row>
      <xdr:rowOff>101056</xdr:rowOff>
    </xdr:to>
    <xdr:sp macro="" textlink="">
      <xdr:nvSpPr>
        <xdr:cNvPr id="336" name="楕円 335"/>
        <xdr:cNvSpPr/>
      </xdr:nvSpPr>
      <xdr:spPr>
        <a:xfrm>
          <a:off x="14732000" y="634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85833</xdr:rowOff>
    </xdr:from>
    <xdr:ext cx="762000" cy="259045"/>
    <xdr:sp macro="" textlink="">
      <xdr:nvSpPr>
        <xdr:cNvPr id="337" name="テキスト ボックス 336"/>
        <xdr:cNvSpPr txBox="1"/>
      </xdr:nvSpPr>
      <xdr:spPr>
        <a:xfrm>
          <a:off x="14401800" y="6429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112123</xdr:rowOff>
    </xdr:from>
    <xdr:to>
      <xdr:col>69</xdr:col>
      <xdr:colOff>142875</xdr:colOff>
      <xdr:row>37</xdr:row>
      <xdr:rowOff>42273</xdr:rowOff>
    </xdr:to>
    <xdr:sp macro="" textlink="">
      <xdr:nvSpPr>
        <xdr:cNvPr id="338" name="楕円 337"/>
        <xdr:cNvSpPr/>
      </xdr:nvSpPr>
      <xdr:spPr>
        <a:xfrm>
          <a:off x="13843000" y="628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27050</xdr:rowOff>
    </xdr:from>
    <xdr:ext cx="762000" cy="259045"/>
    <xdr:sp macro="" textlink="">
      <xdr:nvSpPr>
        <xdr:cNvPr id="339" name="テキスト ボックス 338"/>
        <xdr:cNvSpPr txBox="1"/>
      </xdr:nvSpPr>
      <xdr:spPr>
        <a:xfrm>
          <a:off x="13512800" y="6370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131717</xdr:rowOff>
    </xdr:from>
    <xdr:to>
      <xdr:col>65</xdr:col>
      <xdr:colOff>53975</xdr:colOff>
      <xdr:row>37</xdr:row>
      <xdr:rowOff>61867</xdr:rowOff>
    </xdr:to>
    <xdr:sp macro="" textlink="">
      <xdr:nvSpPr>
        <xdr:cNvPr id="340" name="楕円 339"/>
        <xdr:cNvSpPr/>
      </xdr:nvSpPr>
      <xdr:spPr>
        <a:xfrm>
          <a:off x="12954000" y="630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46644</xdr:rowOff>
    </xdr:from>
    <xdr:ext cx="762000" cy="259045"/>
    <xdr:sp macro="" textlink="">
      <xdr:nvSpPr>
        <xdr:cNvPr id="341" name="テキスト ボックス 340"/>
        <xdr:cNvSpPr txBox="1"/>
      </xdr:nvSpPr>
      <xdr:spPr>
        <a:xfrm>
          <a:off x="12623800" y="639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近年、決算額及び比率は減少傾向にあるものの、依然として類似団体内平均を大きく上回っている。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人口急増に伴う</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インフラ整備</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等により</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地方債を発行してきたことが数値の高い要因となっている。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新規市債発行額を元金償還額以内に抑制する</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という基本方針を徹底し、交付税措置のある地方債の活用や、</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次年度以降への負担を考慮した中で計画的に事業を実施し、地方債の発行を抑制し、数値の減少に努める。</a:t>
          </a:r>
          <a:endPar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67564</xdr:rowOff>
    </xdr:from>
    <xdr:to>
      <xdr:col>24</xdr:col>
      <xdr:colOff>25400</xdr:colOff>
      <xdr:row>79</xdr:row>
      <xdr:rowOff>143002</xdr:rowOff>
    </xdr:to>
    <xdr:cxnSp macro="">
      <xdr:nvCxnSpPr>
        <xdr:cNvPr id="366" name="直線コネクタ 365"/>
        <xdr:cNvCxnSpPr/>
      </xdr:nvCxnSpPr>
      <xdr:spPr>
        <a:xfrm flipV="1">
          <a:off x="4826000" y="1275486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115079</xdr:rowOff>
    </xdr:from>
    <xdr:ext cx="762000" cy="259045"/>
    <xdr:sp macro="" textlink="">
      <xdr:nvSpPr>
        <xdr:cNvPr id="367" name="公債費最小値テキスト"/>
        <xdr:cNvSpPr txBox="1"/>
      </xdr:nvSpPr>
      <xdr:spPr>
        <a:xfrm>
          <a:off x="4914900" y="1365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143002</xdr:rowOff>
    </xdr:from>
    <xdr:to>
      <xdr:col>24</xdr:col>
      <xdr:colOff>114300</xdr:colOff>
      <xdr:row>79</xdr:row>
      <xdr:rowOff>143002</xdr:rowOff>
    </xdr:to>
    <xdr:cxnSp macro="">
      <xdr:nvCxnSpPr>
        <xdr:cNvPr id="368" name="直線コネクタ 367"/>
        <xdr:cNvCxnSpPr/>
      </xdr:nvCxnSpPr>
      <xdr:spPr>
        <a:xfrm>
          <a:off x="4737100" y="13687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153941</xdr:rowOff>
    </xdr:from>
    <xdr:ext cx="762000" cy="259045"/>
    <xdr:sp macro="" textlink="">
      <xdr:nvSpPr>
        <xdr:cNvPr id="369" name="公債費最大値テキスト"/>
        <xdr:cNvSpPr txBox="1"/>
      </xdr:nvSpPr>
      <xdr:spPr>
        <a:xfrm>
          <a:off x="4914900" y="1249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67564</xdr:rowOff>
    </xdr:from>
    <xdr:to>
      <xdr:col>24</xdr:col>
      <xdr:colOff>114300</xdr:colOff>
      <xdr:row>74</xdr:row>
      <xdr:rowOff>67564</xdr:rowOff>
    </xdr:to>
    <xdr:cxnSp macro="">
      <xdr:nvCxnSpPr>
        <xdr:cNvPr id="370" name="直線コネクタ 369"/>
        <xdr:cNvCxnSpPr/>
      </xdr:nvCxnSpPr>
      <xdr:spPr>
        <a:xfrm>
          <a:off x="4737100" y="12754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65278</xdr:rowOff>
    </xdr:from>
    <xdr:to>
      <xdr:col>24</xdr:col>
      <xdr:colOff>25400</xdr:colOff>
      <xdr:row>79</xdr:row>
      <xdr:rowOff>138430</xdr:rowOff>
    </xdr:to>
    <xdr:cxnSp macro="">
      <xdr:nvCxnSpPr>
        <xdr:cNvPr id="371" name="直線コネクタ 370"/>
        <xdr:cNvCxnSpPr/>
      </xdr:nvCxnSpPr>
      <xdr:spPr>
        <a:xfrm flipV="1">
          <a:off x="3987800" y="1360982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72" name="公債費平均値テキスト"/>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138430</xdr:rowOff>
    </xdr:from>
    <xdr:to>
      <xdr:col>19</xdr:col>
      <xdr:colOff>187325</xdr:colOff>
      <xdr:row>80</xdr:row>
      <xdr:rowOff>35561</xdr:rowOff>
    </xdr:to>
    <xdr:cxnSp macro="">
      <xdr:nvCxnSpPr>
        <xdr:cNvPr id="374" name="直線コネクタ 373"/>
        <xdr:cNvCxnSpPr/>
      </xdr:nvCxnSpPr>
      <xdr:spPr>
        <a:xfrm flipV="1">
          <a:off x="3098800" y="136829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75" name="フローチャート: 判断 374"/>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162831</xdr:rowOff>
    </xdr:from>
    <xdr:ext cx="736600" cy="259045"/>
    <xdr:sp macro="" textlink="">
      <xdr:nvSpPr>
        <xdr:cNvPr id="376" name="テキスト ボックス 375"/>
        <xdr:cNvSpPr txBox="1"/>
      </xdr:nvSpPr>
      <xdr:spPr>
        <a:xfrm>
          <a:off x="3606800" y="13021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3556</xdr:rowOff>
    </xdr:from>
    <xdr:to>
      <xdr:col>15</xdr:col>
      <xdr:colOff>98425</xdr:colOff>
      <xdr:row>80</xdr:row>
      <xdr:rowOff>35561</xdr:rowOff>
    </xdr:to>
    <xdr:cxnSp macro="">
      <xdr:nvCxnSpPr>
        <xdr:cNvPr id="377" name="直線コネクタ 376"/>
        <xdr:cNvCxnSpPr/>
      </xdr:nvCxnSpPr>
      <xdr:spPr>
        <a:xfrm>
          <a:off x="2209800" y="13719556"/>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8" name="フローチャート: 判断 377"/>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79" name="テキスト ボックス 378"/>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3556</xdr:rowOff>
    </xdr:from>
    <xdr:to>
      <xdr:col>11</xdr:col>
      <xdr:colOff>9525</xdr:colOff>
      <xdr:row>80</xdr:row>
      <xdr:rowOff>94996</xdr:rowOff>
    </xdr:to>
    <xdr:cxnSp macro="">
      <xdr:nvCxnSpPr>
        <xdr:cNvPr id="380" name="直線コネクタ 379"/>
        <xdr:cNvCxnSpPr/>
      </xdr:nvCxnSpPr>
      <xdr:spPr>
        <a:xfrm flipV="1">
          <a:off x="1320800" y="1371955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28194</xdr:rowOff>
    </xdr:from>
    <xdr:to>
      <xdr:col>11</xdr:col>
      <xdr:colOff>60325</xdr:colOff>
      <xdr:row>77</xdr:row>
      <xdr:rowOff>129794</xdr:rowOff>
    </xdr:to>
    <xdr:sp macro="" textlink="">
      <xdr:nvSpPr>
        <xdr:cNvPr id="381" name="フローチャート: 判断 380"/>
        <xdr:cNvSpPr/>
      </xdr:nvSpPr>
      <xdr:spPr>
        <a:xfrm>
          <a:off x="2159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139971</xdr:rowOff>
    </xdr:from>
    <xdr:ext cx="762000" cy="259045"/>
    <xdr:sp macro="" textlink="">
      <xdr:nvSpPr>
        <xdr:cNvPr id="382" name="テキスト ボックス 381"/>
        <xdr:cNvSpPr txBox="1"/>
      </xdr:nvSpPr>
      <xdr:spPr>
        <a:xfrm>
          <a:off x="1828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83" name="フローチャート: 判断 382"/>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73677</xdr:rowOff>
    </xdr:from>
    <xdr:ext cx="762000" cy="259045"/>
    <xdr:sp macro="" textlink="">
      <xdr:nvSpPr>
        <xdr:cNvPr id="384" name="テキスト ボックス 383"/>
        <xdr:cNvSpPr txBox="1"/>
      </xdr:nvSpPr>
      <xdr:spPr>
        <a:xfrm>
          <a:off x="939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14478</xdr:rowOff>
    </xdr:from>
    <xdr:to>
      <xdr:col>24</xdr:col>
      <xdr:colOff>76200</xdr:colOff>
      <xdr:row>79</xdr:row>
      <xdr:rowOff>116078</xdr:rowOff>
    </xdr:to>
    <xdr:sp macro="" textlink="">
      <xdr:nvSpPr>
        <xdr:cNvPr id="390" name="楕円 389"/>
        <xdr:cNvSpPr/>
      </xdr:nvSpPr>
      <xdr:spPr>
        <a:xfrm>
          <a:off x="47752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94505</xdr:rowOff>
    </xdr:from>
    <xdr:ext cx="762000" cy="259045"/>
    <xdr:sp macro="" textlink="">
      <xdr:nvSpPr>
        <xdr:cNvPr id="391" name="公債費該当値テキスト"/>
        <xdr:cNvSpPr txBox="1"/>
      </xdr:nvSpPr>
      <xdr:spPr>
        <a:xfrm>
          <a:off x="4914900" y="1346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87630</xdr:rowOff>
    </xdr:from>
    <xdr:to>
      <xdr:col>20</xdr:col>
      <xdr:colOff>38100</xdr:colOff>
      <xdr:row>80</xdr:row>
      <xdr:rowOff>17780</xdr:rowOff>
    </xdr:to>
    <xdr:sp macro="" textlink="">
      <xdr:nvSpPr>
        <xdr:cNvPr id="392" name="楕円 391"/>
        <xdr:cNvSpPr/>
      </xdr:nvSpPr>
      <xdr:spPr>
        <a:xfrm>
          <a:off x="3937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2557</xdr:rowOff>
    </xdr:from>
    <xdr:ext cx="736600" cy="259045"/>
    <xdr:sp macro="" textlink="">
      <xdr:nvSpPr>
        <xdr:cNvPr id="393" name="テキスト ボックス 392"/>
        <xdr:cNvSpPr txBox="1"/>
      </xdr:nvSpPr>
      <xdr:spPr>
        <a:xfrm>
          <a:off x="3606800" y="1371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156211</xdr:rowOff>
    </xdr:from>
    <xdr:to>
      <xdr:col>15</xdr:col>
      <xdr:colOff>149225</xdr:colOff>
      <xdr:row>80</xdr:row>
      <xdr:rowOff>86361</xdr:rowOff>
    </xdr:to>
    <xdr:sp macro="" textlink="">
      <xdr:nvSpPr>
        <xdr:cNvPr id="394" name="楕円 393"/>
        <xdr:cNvSpPr/>
      </xdr:nvSpPr>
      <xdr:spPr>
        <a:xfrm>
          <a:off x="3048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71138</xdr:rowOff>
    </xdr:from>
    <xdr:ext cx="762000" cy="259045"/>
    <xdr:sp macro="" textlink="">
      <xdr:nvSpPr>
        <xdr:cNvPr id="395" name="テキスト ボックス 394"/>
        <xdr:cNvSpPr txBox="1"/>
      </xdr:nvSpPr>
      <xdr:spPr>
        <a:xfrm>
          <a:off x="2717800" y="137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124206</xdr:rowOff>
    </xdr:from>
    <xdr:to>
      <xdr:col>11</xdr:col>
      <xdr:colOff>60325</xdr:colOff>
      <xdr:row>80</xdr:row>
      <xdr:rowOff>54356</xdr:rowOff>
    </xdr:to>
    <xdr:sp macro="" textlink="">
      <xdr:nvSpPr>
        <xdr:cNvPr id="396" name="楕円 395"/>
        <xdr:cNvSpPr/>
      </xdr:nvSpPr>
      <xdr:spPr>
        <a:xfrm>
          <a:off x="21590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39133</xdr:rowOff>
    </xdr:from>
    <xdr:ext cx="762000" cy="259045"/>
    <xdr:sp macro="" textlink="">
      <xdr:nvSpPr>
        <xdr:cNvPr id="397" name="テキスト ボックス 396"/>
        <xdr:cNvSpPr txBox="1"/>
      </xdr:nvSpPr>
      <xdr:spPr>
        <a:xfrm>
          <a:off x="1828800" y="1375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44196</xdr:rowOff>
    </xdr:from>
    <xdr:to>
      <xdr:col>6</xdr:col>
      <xdr:colOff>171450</xdr:colOff>
      <xdr:row>80</xdr:row>
      <xdr:rowOff>145796</xdr:rowOff>
    </xdr:to>
    <xdr:sp macro="" textlink="">
      <xdr:nvSpPr>
        <xdr:cNvPr id="398" name="楕円 397"/>
        <xdr:cNvSpPr/>
      </xdr:nvSpPr>
      <xdr:spPr>
        <a:xfrm>
          <a:off x="1270000" y="1376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130573</xdr:rowOff>
    </xdr:from>
    <xdr:ext cx="762000" cy="259045"/>
    <xdr:sp macro="" textlink="">
      <xdr:nvSpPr>
        <xdr:cNvPr id="399" name="テキスト ボックス 398"/>
        <xdr:cNvSpPr txBox="1"/>
      </xdr:nvSpPr>
      <xdr:spPr>
        <a:xfrm>
          <a:off x="939800" y="1384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類似団体内平均</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下回って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おり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、比率</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も減少し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主な要因としては、公債費の割合が多いためである。今後、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公債費の負担抑制が大きな課題としてあげられ、抑制に向けた方針を徹底し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一方で人件費や扶助費といった費用においても歳出抑制に向けた努力を徹底し、健全な市政運営に努める。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140716</xdr:rowOff>
    </xdr:from>
    <xdr:to>
      <xdr:col>82</xdr:col>
      <xdr:colOff>107950</xdr:colOff>
      <xdr:row>81</xdr:row>
      <xdr:rowOff>120142</xdr:rowOff>
    </xdr:to>
    <xdr:cxnSp macro="">
      <xdr:nvCxnSpPr>
        <xdr:cNvPr id="425" name="直線コネクタ 424"/>
        <xdr:cNvCxnSpPr/>
      </xdr:nvCxnSpPr>
      <xdr:spPr>
        <a:xfrm flipV="1">
          <a:off x="16510000" y="1282801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92219</xdr:rowOff>
    </xdr:from>
    <xdr:ext cx="762000" cy="259045"/>
    <xdr:sp macro="" textlink="">
      <xdr:nvSpPr>
        <xdr:cNvPr id="426" name="公債費以外最小値テキスト"/>
        <xdr:cNvSpPr txBox="1"/>
      </xdr:nvSpPr>
      <xdr:spPr>
        <a:xfrm>
          <a:off x="16598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120142</xdr:rowOff>
    </xdr:from>
    <xdr:to>
      <xdr:col>82</xdr:col>
      <xdr:colOff>196850</xdr:colOff>
      <xdr:row>81</xdr:row>
      <xdr:rowOff>120142</xdr:rowOff>
    </xdr:to>
    <xdr:cxnSp macro="">
      <xdr:nvCxnSpPr>
        <xdr:cNvPr id="427" name="直線コネクタ 426"/>
        <xdr:cNvCxnSpPr/>
      </xdr:nvCxnSpPr>
      <xdr:spPr>
        <a:xfrm>
          <a:off x="16421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55643</xdr:rowOff>
    </xdr:from>
    <xdr:ext cx="762000" cy="259045"/>
    <xdr:sp macro="" textlink="">
      <xdr:nvSpPr>
        <xdr:cNvPr id="428" name="公債費以外最大値テキスト"/>
        <xdr:cNvSpPr txBox="1"/>
      </xdr:nvSpPr>
      <xdr:spPr>
        <a:xfrm>
          <a:off x="16598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140716</xdr:rowOff>
    </xdr:from>
    <xdr:to>
      <xdr:col>82</xdr:col>
      <xdr:colOff>196850</xdr:colOff>
      <xdr:row>74</xdr:row>
      <xdr:rowOff>140716</xdr:rowOff>
    </xdr:to>
    <xdr:cxnSp macro="">
      <xdr:nvCxnSpPr>
        <xdr:cNvPr id="429" name="直線コネクタ 428"/>
        <xdr:cNvCxnSpPr/>
      </xdr:nvCxnSpPr>
      <xdr:spPr>
        <a:xfrm>
          <a:off x="16421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65278</xdr:rowOff>
    </xdr:from>
    <xdr:to>
      <xdr:col>82</xdr:col>
      <xdr:colOff>107950</xdr:colOff>
      <xdr:row>75</xdr:row>
      <xdr:rowOff>88138</xdr:rowOff>
    </xdr:to>
    <xdr:cxnSp macro="">
      <xdr:nvCxnSpPr>
        <xdr:cNvPr id="430" name="直線コネクタ 429"/>
        <xdr:cNvCxnSpPr/>
      </xdr:nvCxnSpPr>
      <xdr:spPr>
        <a:xfrm flipV="1">
          <a:off x="15671800" y="1292402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146575</xdr:rowOff>
    </xdr:from>
    <xdr:ext cx="762000" cy="259045"/>
    <xdr:sp macro="" textlink="">
      <xdr:nvSpPr>
        <xdr:cNvPr id="431" name="公債費以外平均値テキスト"/>
        <xdr:cNvSpPr txBox="1"/>
      </xdr:nvSpPr>
      <xdr:spPr>
        <a:xfrm>
          <a:off x="16598900" y="13348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32" name="フローチャート: 判断 431"/>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88138</xdr:rowOff>
    </xdr:from>
    <xdr:to>
      <xdr:col>78</xdr:col>
      <xdr:colOff>69850</xdr:colOff>
      <xdr:row>75</xdr:row>
      <xdr:rowOff>147574</xdr:rowOff>
    </xdr:to>
    <xdr:cxnSp macro="">
      <xdr:nvCxnSpPr>
        <xdr:cNvPr id="433" name="直線コネクタ 432"/>
        <xdr:cNvCxnSpPr/>
      </xdr:nvCxnSpPr>
      <xdr:spPr>
        <a:xfrm flipV="1">
          <a:off x="14782800" y="1294688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169926</xdr:rowOff>
    </xdr:from>
    <xdr:to>
      <xdr:col>78</xdr:col>
      <xdr:colOff>120650</xdr:colOff>
      <xdr:row>78</xdr:row>
      <xdr:rowOff>100076</xdr:rowOff>
    </xdr:to>
    <xdr:sp macro="" textlink="">
      <xdr:nvSpPr>
        <xdr:cNvPr id="434" name="フローチャート: 判断 433"/>
        <xdr:cNvSpPr/>
      </xdr:nvSpPr>
      <xdr:spPr>
        <a:xfrm>
          <a:off x="15621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84853</xdr:rowOff>
    </xdr:from>
    <xdr:ext cx="736600" cy="259045"/>
    <xdr:sp macro="" textlink="">
      <xdr:nvSpPr>
        <xdr:cNvPr id="435" name="テキスト ボックス 434"/>
        <xdr:cNvSpPr txBox="1"/>
      </xdr:nvSpPr>
      <xdr:spPr>
        <a:xfrm>
          <a:off x="15290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81280</xdr:rowOff>
    </xdr:from>
    <xdr:to>
      <xdr:col>73</xdr:col>
      <xdr:colOff>180975</xdr:colOff>
      <xdr:row>75</xdr:row>
      <xdr:rowOff>147574</xdr:rowOff>
    </xdr:to>
    <xdr:cxnSp macro="">
      <xdr:nvCxnSpPr>
        <xdr:cNvPr id="436" name="直線コネクタ 435"/>
        <xdr:cNvCxnSpPr/>
      </xdr:nvCxnSpPr>
      <xdr:spPr>
        <a:xfrm>
          <a:off x="13893800" y="12768580"/>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147065</xdr:rowOff>
    </xdr:from>
    <xdr:to>
      <xdr:col>74</xdr:col>
      <xdr:colOff>31750</xdr:colOff>
      <xdr:row>78</xdr:row>
      <xdr:rowOff>77215</xdr:rowOff>
    </xdr:to>
    <xdr:sp macro="" textlink="">
      <xdr:nvSpPr>
        <xdr:cNvPr id="437" name="フローチャート: 判断 436"/>
        <xdr:cNvSpPr/>
      </xdr:nvSpPr>
      <xdr:spPr>
        <a:xfrm>
          <a:off x="14732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61992</xdr:rowOff>
    </xdr:from>
    <xdr:ext cx="762000" cy="259045"/>
    <xdr:sp macro="" textlink="">
      <xdr:nvSpPr>
        <xdr:cNvPr id="438" name="テキスト ボックス 437"/>
        <xdr:cNvSpPr txBox="1"/>
      </xdr:nvSpPr>
      <xdr:spPr>
        <a:xfrm>
          <a:off x="14401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81280</xdr:rowOff>
    </xdr:from>
    <xdr:to>
      <xdr:col>69</xdr:col>
      <xdr:colOff>92075</xdr:colOff>
      <xdr:row>74</xdr:row>
      <xdr:rowOff>127000</xdr:rowOff>
    </xdr:to>
    <xdr:cxnSp macro="">
      <xdr:nvCxnSpPr>
        <xdr:cNvPr id="439" name="直線コネクタ 438"/>
        <xdr:cNvCxnSpPr/>
      </xdr:nvCxnSpPr>
      <xdr:spPr>
        <a:xfrm flipV="1">
          <a:off x="13004800" y="12768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87630</xdr:rowOff>
    </xdr:from>
    <xdr:to>
      <xdr:col>69</xdr:col>
      <xdr:colOff>142875</xdr:colOff>
      <xdr:row>78</xdr:row>
      <xdr:rowOff>17780</xdr:rowOff>
    </xdr:to>
    <xdr:sp macro="" textlink="">
      <xdr:nvSpPr>
        <xdr:cNvPr id="440" name="フローチャート: 判断 439"/>
        <xdr:cNvSpPr/>
      </xdr:nvSpPr>
      <xdr:spPr>
        <a:xfrm>
          <a:off x="13843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2557</xdr:rowOff>
    </xdr:from>
    <xdr:ext cx="762000" cy="259045"/>
    <xdr:sp macro="" textlink="">
      <xdr:nvSpPr>
        <xdr:cNvPr id="441" name="テキスト ボックス 440"/>
        <xdr:cNvSpPr txBox="1"/>
      </xdr:nvSpPr>
      <xdr:spPr>
        <a:xfrm>
          <a:off x="13512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2" name="フローチャート: 判断 441"/>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43" name="テキスト ボックス 442"/>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14478</xdr:rowOff>
    </xdr:from>
    <xdr:to>
      <xdr:col>82</xdr:col>
      <xdr:colOff>158750</xdr:colOff>
      <xdr:row>75</xdr:row>
      <xdr:rowOff>116078</xdr:rowOff>
    </xdr:to>
    <xdr:sp macro="" textlink="">
      <xdr:nvSpPr>
        <xdr:cNvPr id="449" name="楕円 448"/>
        <xdr:cNvSpPr/>
      </xdr:nvSpPr>
      <xdr:spPr>
        <a:xfrm>
          <a:off x="164592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94505</xdr:rowOff>
    </xdr:from>
    <xdr:ext cx="762000" cy="259045"/>
    <xdr:sp macro="" textlink="">
      <xdr:nvSpPr>
        <xdr:cNvPr id="450" name="公債費以外該当値テキスト"/>
        <xdr:cNvSpPr txBox="1"/>
      </xdr:nvSpPr>
      <xdr:spPr>
        <a:xfrm>
          <a:off x="16598900" y="12781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37338</xdr:rowOff>
    </xdr:from>
    <xdr:to>
      <xdr:col>78</xdr:col>
      <xdr:colOff>120650</xdr:colOff>
      <xdr:row>75</xdr:row>
      <xdr:rowOff>138938</xdr:rowOff>
    </xdr:to>
    <xdr:sp macro="" textlink="">
      <xdr:nvSpPr>
        <xdr:cNvPr id="451" name="楕円 450"/>
        <xdr:cNvSpPr/>
      </xdr:nvSpPr>
      <xdr:spPr>
        <a:xfrm>
          <a:off x="156210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149115</xdr:rowOff>
    </xdr:from>
    <xdr:ext cx="736600" cy="259045"/>
    <xdr:sp macro="" textlink="">
      <xdr:nvSpPr>
        <xdr:cNvPr id="452" name="テキスト ボックス 451"/>
        <xdr:cNvSpPr txBox="1"/>
      </xdr:nvSpPr>
      <xdr:spPr>
        <a:xfrm>
          <a:off x="15290800" y="12664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96774</xdr:rowOff>
    </xdr:from>
    <xdr:to>
      <xdr:col>74</xdr:col>
      <xdr:colOff>31750</xdr:colOff>
      <xdr:row>76</xdr:row>
      <xdr:rowOff>26924</xdr:rowOff>
    </xdr:to>
    <xdr:sp macro="" textlink="">
      <xdr:nvSpPr>
        <xdr:cNvPr id="453" name="楕円 452"/>
        <xdr:cNvSpPr/>
      </xdr:nvSpPr>
      <xdr:spPr>
        <a:xfrm>
          <a:off x="14732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37101</xdr:rowOff>
    </xdr:from>
    <xdr:ext cx="762000" cy="259045"/>
    <xdr:sp macro="" textlink="">
      <xdr:nvSpPr>
        <xdr:cNvPr id="454" name="テキスト ボックス 453"/>
        <xdr:cNvSpPr txBox="1"/>
      </xdr:nvSpPr>
      <xdr:spPr>
        <a:xfrm>
          <a:off x="14401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30480</xdr:rowOff>
    </xdr:from>
    <xdr:to>
      <xdr:col>69</xdr:col>
      <xdr:colOff>142875</xdr:colOff>
      <xdr:row>74</xdr:row>
      <xdr:rowOff>132080</xdr:rowOff>
    </xdr:to>
    <xdr:sp macro="" textlink="">
      <xdr:nvSpPr>
        <xdr:cNvPr id="455" name="楕円 454"/>
        <xdr:cNvSpPr/>
      </xdr:nvSpPr>
      <xdr:spPr>
        <a:xfrm>
          <a:off x="13843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142257</xdr:rowOff>
    </xdr:from>
    <xdr:ext cx="762000" cy="259045"/>
    <xdr:sp macro="" textlink="">
      <xdr:nvSpPr>
        <xdr:cNvPr id="456" name="テキスト ボックス 455"/>
        <xdr:cNvSpPr txBox="1"/>
      </xdr:nvSpPr>
      <xdr:spPr>
        <a:xfrm>
          <a:off x="13512800" y="1248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76200</xdr:rowOff>
    </xdr:from>
    <xdr:to>
      <xdr:col>65</xdr:col>
      <xdr:colOff>53975</xdr:colOff>
      <xdr:row>75</xdr:row>
      <xdr:rowOff>6350</xdr:rowOff>
    </xdr:to>
    <xdr:sp macro="" textlink="">
      <xdr:nvSpPr>
        <xdr:cNvPr id="457" name="楕円 456"/>
        <xdr:cNvSpPr/>
      </xdr:nvSpPr>
      <xdr:spPr>
        <a:xfrm>
          <a:off x="12954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16527</xdr:rowOff>
    </xdr:from>
    <xdr:ext cx="762000" cy="259045"/>
    <xdr:sp macro="" textlink="">
      <xdr:nvSpPr>
        <xdr:cNvPr id="458" name="テキスト ボックス 457"/>
        <xdr:cNvSpPr txBox="1"/>
      </xdr:nvSpPr>
      <xdr:spPr>
        <a:xfrm>
          <a:off x="12623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奈良県香芝市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116865</xdr:rowOff>
    </xdr:from>
    <xdr:to>
      <xdr:col>29</xdr:col>
      <xdr:colOff>127000</xdr:colOff>
      <xdr:row>19</xdr:row>
      <xdr:rowOff>86500</xdr:rowOff>
    </xdr:to>
    <xdr:cxnSp macro="">
      <xdr:nvCxnSpPr>
        <xdr:cNvPr id="45" name="直線コネクタ 44"/>
        <xdr:cNvCxnSpPr/>
      </xdr:nvCxnSpPr>
      <xdr:spPr bwMode="auto">
        <a:xfrm flipV="1">
          <a:off x="5651500" y="2221890"/>
          <a:ext cx="0" cy="11697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58577</xdr:rowOff>
    </xdr:from>
    <xdr:ext cx="762000" cy="259045"/>
    <xdr:sp macro="" textlink="">
      <xdr:nvSpPr>
        <xdr:cNvPr id="46" name="人口1人当たり決算額の推移最小値テキスト130"/>
        <xdr:cNvSpPr txBox="1"/>
      </xdr:nvSpPr>
      <xdr:spPr>
        <a:xfrm>
          <a:off x="5740400" y="336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86500</xdr:rowOff>
    </xdr:from>
    <xdr:to>
      <xdr:col>30</xdr:col>
      <xdr:colOff>25400</xdr:colOff>
      <xdr:row>19</xdr:row>
      <xdr:rowOff>86500</xdr:rowOff>
    </xdr:to>
    <xdr:cxnSp macro="">
      <xdr:nvCxnSpPr>
        <xdr:cNvPr id="47" name="直線コネクタ 46"/>
        <xdr:cNvCxnSpPr/>
      </xdr:nvCxnSpPr>
      <xdr:spPr bwMode="auto">
        <a:xfrm>
          <a:off x="5562600" y="3391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31792</xdr:rowOff>
    </xdr:from>
    <xdr:ext cx="762000" cy="259045"/>
    <xdr:sp macro="" textlink="">
      <xdr:nvSpPr>
        <xdr:cNvPr id="48" name="人口1人当たり決算額の推移最大値テキスト130"/>
        <xdr:cNvSpPr txBox="1"/>
      </xdr:nvSpPr>
      <xdr:spPr>
        <a:xfrm>
          <a:off x="5740400" y="196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116865</xdr:rowOff>
    </xdr:from>
    <xdr:to>
      <xdr:col>30</xdr:col>
      <xdr:colOff>25400</xdr:colOff>
      <xdr:row>12</xdr:row>
      <xdr:rowOff>116865</xdr:rowOff>
    </xdr:to>
    <xdr:cxnSp macro="">
      <xdr:nvCxnSpPr>
        <xdr:cNvPr id="49" name="直線コネクタ 48"/>
        <xdr:cNvCxnSpPr/>
      </xdr:nvCxnSpPr>
      <xdr:spPr bwMode="auto">
        <a:xfrm>
          <a:off x="5562600" y="2221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45428</xdr:rowOff>
    </xdr:from>
    <xdr:to>
      <xdr:col>29</xdr:col>
      <xdr:colOff>127000</xdr:colOff>
      <xdr:row>18</xdr:row>
      <xdr:rowOff>50914</xdr:rowOff>
    </xdr:to>
    <xdr:cxnSp macro="">
      <xdr:nvCxnSpPr>
        <xdr:cNvPr id="50" name="直線コネクタ 49"/>
        <xdr:cNvCxnSpPr/>
      </xdr:nvCxnSpPr>
      <xdr:spPr bwMode="auto">
        <a:xfrm flipV="1">
          <a:off x="5003800" y="3179153"/>
          <a:ext cx="647700" cy="5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17708</xdr:rowOff>
    </xdr:from>
    <xdr:ext cx="762000" cy="259045"/>
    <xdr:sp macro="" textlink="">
      <xdr:nvSpPr>
        <xdr:cNvPr id="51" name="人口1人当たり決算額の推移平均値テキスト130"/>
        <xdr:cNvSpPr txBox="1"/>
      </xdr:nvSpPr>
      <xdr:spPr>
        <a:xfrm>
          <a:off x="5740400" y="2808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1181</xdr:rowOff>
    </xdr:from>
    <xdr:to>
      <xdr:col>29</xdr:col>
      <xdr:colOff>177800</xdr:colOff>
      <xdr:row>17</xdr:row>
      <xdr:rowOff>102781</xdr:rowOff>
    </xdr:to>
    <xdr:sp macro="" textlink="">
      <xdr:nvSpPr>
        <xdr:cNvPr id="52" name="フローチャート: 判断 51"/>
        <xdr:cNvSpPr/>
      </xdr:nvSpPr>
      <xdr:spPr bwMode="auto">
        <a:xfrm>
          <a:off x="56007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33579</xdr:rowOff>
    </xdr:from>
    <xdr:to>
      <xdr:col>26</xdr:col>
      <xdr:colOff>50800</xdr:colOff>
      <xdr:row>18</xdr:row>
      <xdr:rowOff>50914</xdr:rowOff>
    </xdr:to>
    <xdr:cxnSp macro="">
      <xdr:nvCxnSpPr>
        <xdr:cNvPr id="53" name="直線コネクタ 52"/>
        <xdr:cNvCxnSpPr/>
      </xdr:nvCxnSpPr>
      <xdr:spPr bwMode="auto">
        <a:xfrm>
          <a:off x="4305300" y="3167304"/>
          <a:ext cx="698500" cy="17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11373</xdr:rowOff>
    </xdr:from>
    <xdr:to>
      <xdr:col>26</xdr:col>
      <xdr:colOff>101600</xdr:colOff>
      <xdr:row>17</xdr:row>
      <xdr:rowOff>112973</xdr:rowOff>
    </xdr:to>
    <xdr:sp macro="" textlink="">
      <xdr:nvSpPr>
        <xdr:cNvPr id="54" name="フローチャート: 判断 53"/>
        <xdr:cNvSpPr/>
      </xdr:nvSpPr>
      <xdr:spPr bwMode="auto">
        <a:xfrm>
          <a:off x="4953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123150</xdr:rowOff>
    </xdr:from>
    <xdr:ext cx="736600" cy="259045"/>
    <xdr:sp macro="" textlink="">
      <xdr:nvSpPr>
        <xdr:cNvPr id="55" name="テキスト ボックス 54"/>
        <xdr:cNvSpPr txBox="1"/>
      </xdr:nvSpPr>
      <xdr:spPr>
        <a:xfrm>
          <a:off x="4622800" y="274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33579</xdr:rowOff>
    </xdr:from>
    <xdr:to>
      <xdr:col>22</xdr:col>
      <xdr:colOff>114300</xdr:colOff>
      <xdr:row>18</xdr:row>
      <xdr:rowOff>34931</xdr:rowOff>
    </xdr:to>
    <xdr:cxnSp macro="">
      <xdr:nvCxnSpPr>
        <xdr:cNvPr id="56" name="直線コネクタ 55"/>
        <xdr:cNvCxnSpPr/>
      </xdr:nvCxnSpPr>
      <xdr:spPr bwMode="auto">
        <a:xfrm flipV="1">
          <a:off x="3606800" y="3167304"/>
          <a:ext cx="698500" cy="13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18383</xdr:rowOff>
    </xdr:from>
    <xdr:to>
      <xdr:col>22</xdr:col>
      <xdr:colOff>165100</xdr:colOff>
      <xdr:row>17</xdr:row>
      <xdr:rowOff>119983</xdr:rowOff>
    </xdr:to>
    <xdr:sp macro="" textlink="">
      <xdr:nvSpPr>
        <xdr:cNvPr id="57" name="フローチャート: 判断 56"/>
        <xdr:cNvSpPr/>
      </xdr:nvSpPr>
      <xdr:spPr bwMode="auto">
        <a:xfrm>
          <a:off x="4254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130160</xdr:rowOff>
    </xdr:from>
    <xdr:ext cx="762000" cy="259045"/>
    <xdr:sp macro="" textlink="">
      <xdr:nvSpPr>
        <xdr:cNvPr id="58" name="テキスト ボックス 57"/>
        <xdr:cNvSpPr txBox="1"/>
      </xdr:nvSpPr>
      <xdr:spPr>
        <a:xfrm>
          <a:off x="39243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34874</xdr:rowOff>
    </xdr:from>
    <xdr:to>
      <xdr:col>18</xdr:col>
      <xdr:colOff>177800</xdr:colOff>
      <xdr:row>18</xdr:row>
      <xdr:rowOff>34931</xdr:rowOff>
    </xdr:to>
    <xdr:cxnSp macro="">
      <xdr:nvCxnSpPr>
        <xdr:cNvPr id="59" name="直線コネクタ 58"/>
        <xdr:cNvCxnSpPr/>
      </xdr:nvCxnSpPr>
      <xdr:spPr bwMode="auto">
        <a:xfrm>
          <a:off x="2908300" y="3168599"/>
          <a:ext cx="698500" cy="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25089</xdr:rowOff>
    </xdr:from>
    <xdr:to>
      <xdr:col>19</xdr:col>
      <xdr:colOff>38100</xdr:colOff>
      <xdr:row>17</xdr:row>
      <xdr:rowOff>126689</xdr:rowOff>
    </xdr:to>
    <xdr:sp macro="" textlink="">
      <xdr:nvSpPr>
        <xdr:cNvPr id="60" name="フローチャート: 判断 59"/>
        <xdr:cNvSpPr/>
      </xdr:nvSpPr>
      <xdr:spPr bwMode="auto">
        <a:xfrm>
          <a:off x="3556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136866</xdr:rowOff>
    </xdr:from>
    <xdr:ext cx="762000" cy="259045"/>
    <xdr:sp macro="" textlink="">
      <xdr:nvSpPr>
        <xdr:cNvPr id="61" name="テキスト ボックス 60"/>
        <xdr:cNvSpPr txBox="1"/>
      </xdr:nvSpPr>
      <xdr:spPr>
        <a:xfrm>
          <a:off x="3225800" y="275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72676</xdr:rowOff>
    </xdr:from>
    <xdr:to>
      <xdr:col>15</xdr:col>
      <xdr:colOff>101600</xdr:colOff>
      <xdr:row>17</xdr:row>
      <xdr:rowOff>2826</xdr:rowOff>
    </xdr:to>
    <xdr:sp macro="" textlink="">
      <xdr:nvSpPr>
        <xdr:cNvPr id="62" name="フローチャート: 判断 61"/>
        <xdr:cNvSpPr/>
      </xdr:nvSpPr>
      <xdr:spPr bwMode="auto">
        <a:xfrm>
          <a:off x="2857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13003</xdr:rowOff>
    </xdr:from>
    <xdr:ext cx="762000" cy="259045"/>
    <xdr:sp macro="" textlink="">
      <xdr:nvSpPr>
        <xdr:cNvPr id="63" name="テキスト ボックス 62"/>
        <xdr:cNvSpPr txBox="1"/>
      </xdr:nvSpPr>
      <xdr:spPr>
        <a:xfrm>
          <a:off x="2527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166078</xdr:rowOff>
    </xdr:from>
    <xdr:to>
      <xdr:col>29</xdr:col>
      <xdr:colOff>177800</xdr:colOff>
      <xdr:row>18</xdr:row>
      <xdr:rowOff>96228</xdr:rowOff>
    </xdr:to>
    <xdr:sp macro="" textlink="">
      <xdr:nvSpPr>
        <xdr:cNvPr id="69" name="楕円 68"/>
        <xdr:cNvSpPr/>
      </xdr:nvSpPr>
      <xdr:spPr bwMode="auto">
        <a:xfrm>
          <a:off x="5600700" y="31283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138155</xdr:rowOff>
    </xdr:from>
    <xdr:ext cx="762000" cy="259045"/>
    <xdr:sp macro="" textlink="">
      <xdr:nvSpPr>
        <xdr:cNvPr id="70" name="人口1人当たり決算額の推移該当値テキスト130"/>
        <xdr:cNvSpPr txBox="1"/>
      </xdr:nvSpPr>
      <xdr:spPr>
        <a:xfrm>
          <a:off x="5740400" y="310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114</xdr:rowOff>
    </xdr:from>
    <xdr:to>
      <xdr:col>26</xdr:col>
      <xdr:colOff>101600</xdr:colOff>
      <xdr:row>18</xdr:row>
      <xdr:rowOff>101714</xdr:rowOff>
    </xdr:to>
    <xdr:sp macro="" textlink="">
      <xdr:nvSpPr>
        <xdr:cNvPr id="71" name="楕円 70"/>
        <xdr:cNvSpPr/>
      </xdr:nvSpPr>
      <xdr:spPr bwMode="auto">
        <a:xfrm>
          <a:off x="4953000" y="31338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86491</xdr:rowOff>
    </xdr:from>
    <xdr:ext cx="736600" cy="259045"/>
    <xdr:sp macro="" textlink="">
      <xdr:nvSpPr>
        <xdr:cNvPr id="72" name="テキスト ボックス 71"/>
        <xdr:cNvSpPr txBox="1"/>
      </xdr:nvSpPr>
      <xdr:spPr>
        <a:xfrm>
          <a:off x="4622800" y="3220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154229</xdr:rowOff>
    </xdr:from>
    <xdr:to>
      <xdr:col>22</xdr:col>
      <xdr:colOff>165100</xdr:colOff>
      <xdr:row>18</xdr:row>
      <xdr:rowOff>84379</xdr:rowOff>
    </xdr:to>
    <xdr:sp macro="" textlink="">
      <xdr:nvSpPr>
        <xdr:cNvPr id="73" name="楕円 72"/>
        <xdr:cNvSpPr/>
      </xdr:nvSpPr>
      <xdr:spPr bwMode="auto">
        <a:xfrm>
          <a:off x="4254500" y="3116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69156</xdr:rowOff>
    </xdr:from>
    <xdr:ext cx="762000" cy="259045"/>
    <xdr:sp macro="" textlink="">
      <xdr:nvSpPr>
        <xdr:cNvPr id="74" name="テキスト ボックス 73"/>
        <xdr:cNvSpPr txBox="1"/>
      </xdr:nvSpPr>
      <xdr:spPr>
        <a:xfrm>
          <a:off x="3924300" y="3202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155581</xdr:rowOff>
    </xdr:from>
    <xdr:to>
      <xdr:col>19</xdr:col>
      <xdr:colOff>38100</xdr:colOff>
      <xdr:row>18</xdr:row>
      <xdr:rowOff>85731</xdr:rowOff>
    </xdr:to>
    <xdr:sp macro="" textlink="">
      <xdr:nvSpPr>
        <xdr:cNvPr id="75" name="楕円 74"/>
        <xdr:cNvSpPr/>
      </xdr:nvSpPr>
      <xdr:spPr bwMode="auto">
        <a:xfrm>
          <a:off x="3556000" y="3117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70508</xdr:rowOff>
    </xdr:from>
    <xdr:ext cx="762000" cy="259045"/>
    <xdr:sp macro="" textlink="">
      <xdr:nvSpPr>
        <xdr:cNvPr id="76" name="テキスト ボックス 75"/>
        <xdr:cNvSpPr txBox="1"/>
      </xdr:nvSpPr>
      <xdr:spPr>
        <a:xfrm>
          <a:off x="3225800" y="320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155524</xdr:rowOff>
    </xdr:from>
    <xdr:to>
      <xdr:col>15</xdr:col>
      <xdr:colOff>101600</xdr:colOff>
      <xdr:row>18</xdr:row>
      <xdr:rowOff>85674</xdr:rowOff>
    </xdr:to>
    <xdr:sp macro="" textlink="">
      <xdr:nvSpPr>
        <xdr:cNvPr id="77" name="楕円 76"/>
        <xdr:cNvSpPr/>
      </xdr:nvSpPr>
      <xdr:spPr bwMode="auto">
        <a:xfrm>
          <a:off x="2857500" y="3117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70451</xdr:rowOff>
    </xdr:from>
    <xdr:ext cx="762000" cy="259045"/>
    <xdr:sp macro="" textlink="">
      <xdr:nvSpPr>
        <xdr:cNvPr id="78" name="テキスト ボックス 77"/>
        <xdr:cNvSpPr txBox="1"/>
      </xdr:nvSpPr>
      <xdr:spPr>
        <a:xfrm>
          <a:off x="2527300" y="3204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64233</xdr:rowOff>
    </xdr:from>
    <xdr:to>
      <xdr:col>29</xdr:col>
      <xdr:colOff>127000</xdr:colOff>
      <xdr:row>38</xdr:row>
      <xdr:rowOff>1074</xdr:rowOff>
    </xdr:to>
    <xdr:cxnSp macro="">
      <xdr:nvCxnSpPr>
        <xdr:cNvPr id="108" name="直線コネクタ 107"/>
        <xdr:cNvCxnSpPr/>
      </xdr:nvCxnSpPr>
      <xdr:spPr bwMode="auto">
        <a:xfrm flipV="1">
          <a:off x="5651500" y="5988783"/>
          <a:ext cx="0" cy="1479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316051</xdr:rowOff>
    </xdr:from>
    <xdr:ext cx="762000" cy="259045"/>
    <xdr:sp macro="" textlink="">
      <xdr:nvSpPr>
        <xdr:cNvPr id="109" name="人口1人当たり決算額の推移最小値テキスト445"/>
        <xdr:cNvSpPr txBox="1"/>
      </xdr:nvSpPr>
      <xdr:spPr>
        <a:xfrm>
          <a:off x="5740400" y="7440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1074</xdr:rowOff>
    </xdr:from>
    <xdr:to>
      <xdr:col>30</xdr:col>
      <xdr:colOff>25400</xdr:colOff>
      <xdr:row>38</xdr:row>
      <xdr:rowOff>1074</xdr:rowOff>
    </xdr:to>
    <xdr:cxnSp macro="">
      <xdr:nvCxnSpPr>
        <xdr:cNvPr id="110" name="直線コネクタ 109"/>
        <xdr:cNvCxnSpPr/>
      </xdr:nvCxnSpPr>
      <xdr:spPr bwMode="auto">
        <a:xfrm>
          <a:off x="5562600" y="74686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322060</xdr:rowOff>
    </xdr:from>
    <xdr:ext cx="762000" cy="259045"/>
    <xdr:sp macro="" textlink="">
      <xdr:nvSpPr>
        <xdr:cNvPr id="111" name="人口1人当たり決算額の推移最大値テキスト445"/>
        <xdr:cNvSpPr txBox="1"/>
      </xdr:nvSpPr>
      <xdr:spPr>
        <a:xfrm>
          <a:off x="5740400" y="573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64233</xdr:rowOff>
    </xdr:from>
    <xdr:to>
      <xdr:col>30</xdr:col>
      <xdr:colOff>25400</xdr:colOff>
      <xdr:row>33</xdr:row>
      <xdr:rowOff>64233</xdr:rowOff>
    </xdr:to>
    <xdr:cxnSp macro="">
      <xdr:nvCxnSpPr>
        <xdr:cNvPr id="112" name="直線コネクタ 111"/>
        <xdr:cNvCxnSpPr/>
      </xdr:nvCxnSpPr>
      <xdr:spPr bwMode="auto">
        <a:xfrm>
          <a:off x="5562600" y="5988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94180</xdr:rowOff>
    </xdr:from>
    <xdr:to>
      <xdr:col>29</xdr:col>
      <xdr:colOff>127000</xdr:colOff>
      <xdr:row>34</xdr:row>
      <xdr:rowOff>223894</xdr:rowOff>
    </xdr:to>
    <xdr:cxnSp macro="">
      <xdr:nvCxnSpPr>
        <xdr:cNvPr id="113" name="直線コネクタ 112"/>
        <xdr:cNvCxnSpPr/>
      </xdr:nvCxnSpPr>
      <xdr:spPr bwMode="auto">
        <a:xfrm>
          <a:off x="5003800" y="6361630"/>
          <a:ext cx="647700" cy="129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225213</xdr:rowOff>
    </xdr:from>
    <xdr:ext cx="762000" cy="259045"/>
    <xdr:sp macro="" textlink="">
      <xdr:nvSpPr>
        <xdr:cNvPr id="114" name="人口1人当たり決算額の推移平均値テキスト445"/>
        <xdr:cNvSpPr txBox="1"/>
      </xdr:nvSpPr>
      <xdr:spPr>
        <a:xfrm>
          <a:off x="5740400" y="6835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253136</xdr:rowOff>
    </xdr:from>
    <xdr:to>
      <xdr:col>29</xdr:col>
      <xdr:colOff>177800</xdr:colOff>
      <xdr:row>36</xdr:row>
      <xdr:rowOff>11836</xdr:rowOff>
    </xdr:to>
    <xdr:sp macro="" textlink="">
      <xdr:nvSpPr>
        <xdr:cNvPr id="115" name="フローチャート: 判断 114"/>
        <xdr:cNvSpPr/>
      </xdr:nvSpPr>
      <xdr:spPr bwMode="auto">
        <a:xfrm>
          <a:off x="56007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24881</xdr:rowOff>
    </xdr:from>
    <xdr:to>
      <xdr:col>26</xdr:col>
      <xdr:colOff>50800</xdr:colOff>
      <xdr:row>34</xdr:row>
      <xdr:rowOff>94180</xdr:rowOff>
    </xdr:to>
    <xdr:cxnSp macro="">
      <xdr:nvCxnSpPr>
        <xdr:cNvPr id="116" name="直線コネクタ 115"/>
        <xdr:cNvCxnSpPr/>
      </xdr:nvCxnSpPr>
      <xdr:spPr bwMode="auto">
        <a:xfrm>
          <a:off x="4305300" y="6292331"/>
          <a:ext cx="698500" cy="692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234391</xdr:rowOff>
    </xdr:from>
    <xdr:to>
      <xdr:col>26</xdr:col>
      <xdr:colOff>101600</xdr:colOff>
      <xdr:row>35</xdr:row>
      <xdr:rowOff>335991</xdr:rowOff>
    </xdr:to>
    <xdr:sp macro="" textlink="">
      <xdr:nvSpPr>
        <xdr:cNvPr id="117" name="フローチャート: 判断 116"/>
        <xdr:cNvSpPr/>
      </xdr:nvSpPr>
      <xdr:spPr bwMode="auto">
        <a:xfrm>
          <a:off x="4953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320768</xdr:rowOff>
    </xdr:from>
    <xdr:ext cx="736600" cy="259045"/>
    <xdr:sp macro="" textlink="">
      <xdr:nvSpPr>
        <xdr:cNvPr id="118" name="テキスト ボックス 117"/>
        <xdr:cNvSpPr txBox="1"/>
      </xdr:nvSpPr>
      <xdr:spPr>
        <a:xfrm>
          <a:off x="4622800" y="6931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22889</xdr:rowOff>
    </xdr:from>
    <xdr:to>
      <xdr:col>22</xdr:col>
      <xdr:colOff>114300</xdr:colOff>
      <xdr:row>34</xdr:row>
      <xdr:rowOff>24881</xdr:rowOff>
    </xdr:to>
    <xdr:cxnSp macro="">
      <xdr:nvCxnSpPr>
        <xdr:cNvPr id="119" name="直線コネクタ 118"/>
        <xdr:cNvCxnSpPr/>
      </xdr:nvCxnSpPr>
      <xdr:spPr bwMode="auto">
        <a:xfrm>
          <a:off x="3606800" y="6290339"/>
          <a:ext cx="698500" cy="1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214209</xdr:rowOff>
    </xdr:from>
    <xdr:to>
      <xdr:col>22</xdr:col>
      <xdr:colOff>165100</xdr:colOff>
      <xdr:row>35</xdr:row>
      <xdr:rowOff>315809</xdr:rowOff>
    </xdr:to>
    <xdr:sp macro="" textlink="">
      <xdr:nvSpPr>
        <xdr:cNvPr id="120" name="フローチャート: 判断 119"/>
        <xdr:cNvSpPr/>
      </xdr:nvSpPr>
      <xdr:spPr bwMode="auto">
        <a:xfrm>
          <a:off x="4254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300586</xdr:rowOff>
    </xdr:from>
    <xdr:ext cx="762000" cy="259045"/>
    <xdr:sp macro="" textlink="">
      <xdr:nvSpPr>
        <xdr:cNvPr id="121" name="テキスト ボックス 120"/>
        <xdr:cNvSpPr txBox="1"/>
      </xdr:nvSpPr>
      <xdr:spPr>
        <a:xfrm>
          <a:off x="3924300" y="691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22889</xdr:rowOff>
    </xdr:from>
    <xdr:to>
      <xdr:col>18</xdr:col>
      <xdr:colOff>177800</xdr:colOff>
      <xdr:row>34</xdr:row>
      <xdr:rowOff>32000</xdr:rowOff>
    </xdr:to>
    <xdr:cxnSp macro="">
      <xdr:nvCxnSpPr>
        <xdr:cNvPr id="122" name="直線コネクタ 121"/>
        <xdr:cNvCxnSpPr/>
      </xdr:nvCxnSpPr>
      <xdr:spPr bwMode="auto">
        <a:xfrm flipV="1">
          <a:off x="2908300" y="6290339"/>
          <a:ext cx="698500" cy="91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227174</xdr:rowOff>
    </xdr:from>
    <xdr:to>
      <xdr:col>19</xdr:col>
      <xdr:colOff>38100</xdr:colOff>
      <xdr:row>35</xdr:row>
      <xdr:rowOff>328774</xdr:rowOff>
    </xdr:to>
    <xdr:sp macro="" textlink="">
      <xdr:nvSpPr>
        <xdr:cNvPr id="123" name="フローチャート: 判断 122"/>
        <xdr:cNvSpPr/>
      </xdr:nvSpPr>
      <xdr:spPr bwMode="auto">
        <a:xfrm>
          <a:off x="35560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313551</xdr:rowOff>
    </xdr:from>
    <xdr:ext cx="762000" cy="259045"/>
    <xdr:sp macro="" textlink="">
      <xdr:nvSpPr>
        <xdr:cNvPr id="124" name="テキスト ボックス 123"/>
        <xdr:cNvSpPr txBox="1"/>
      </xdr:nvSpPr>
      <xdr:spPr>
        <a:xfrm>
          <a:off x="3225800" y="692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103404</xdr:rowOff>
    </xdr:from>
    <xdr:to>
      <xdr:col>15</xdr:col>
      <xdr:colOff>101600</xdr:colOff>
      <xdr:row>35</xdr:row>
      <xdr:rowOff>205004</xdr:rowOff>
    </xdr:to>
    <xdr:sp macro="" textlink="">
      <xdr:nvSpPr>
        <xdr:cNvPr id="125" name="フローチャート: 判断 124"/>
        <xdr:cNvSpPr/>
      </xdr:nvSpPr>
      <xdr:spPr bwMode="auto">
        <a:xfrm>
          <a:off x="2857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189781</xdr:rowOff>
    </xdr:from>
    <xdr:ext cx="762000" cy="259045"/>
    <xdr:sp macro="" textlink="">
      <xdr:nvSpPr>
        <xdr:cNvPr id="126" name="テキスト ボックス 125"/>
        <xdr:cNvSpPr txBox="1"/>
      </xdr:nvSpPr>
      <xdr:spPr>
        <a:xfrm>
          <a:off x="2527300" y="68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173094</xdr:rowOff>
    </xdr:from>
    <xdr:to>
      <xdr:col>29</xdr:col>
      <xdr:colOff>177800</xdr:colOff>
      <xdr:row>34</xdr:row>
      <xdr:rowOff>274693</xdr:rowOff>
    </xdr:to>
    <xdr:sp macro="" textlink="">
      <xdr:nvSpPr>
        <xdr:cNvPr id="132" name="楕円 131"/>
        <xdr:cNvSpPr/>
      </xdr:nvSpPr>
      <xdr:spPr bwMode="auto">
        <a:xfrm>
          <a:off x="5600700" y="6440544"/>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18171</xdr:rowOff>
    </xdr:from>
    <xdr:ext cx="762000" cy="259045"/>
    <xdr:sp macro="" textlink="">
      <xdr:nvSpPr>
        <xdr:cNvPr id="133" name="人口1人当たり決算額の推移該当値テキスト445"/>
        <xdr:cNvSpPr txBox="1"/>
      </xdr:nvSpPr>
      <xdr:spPr>
        <a:xfrm>
          <a:off x="5740400" y="628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43380</xdr:rowOff>
    </xdr:from>
    <xdr:to>
      <xdr:col>26</xdr:col>
      <xdr:colOff>101600</xdr:colOff>
      <xdr:row>34</xdr:row>
      <xdr:rowOff>144980</xdr:rowOff>
    </xdr:to>
    <xdr:sp macro="" textlink="">
      <xdr:nvSpPr>
        <xdr:cNvPr id="134" name="楕円 133"/>
        <xdr:cNvSpPr/>
      </xdr:nvSpPr>
      <xdr:spPr bwMode="auto">
        <a:xfrm>
          <a:off x="4953000" y="6310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155157</xdr:rowOff>
    </xdr:from>
    <xdr:ext cx="736600" cy="259045"/>
    <xdr:sp macro="" textlink="">
      <xdr:nvSpPr>
        <xdr:cNvPr id="135" name="テキスト ボックス 134"/>
        <xdr:cNvSpPr txBox="1"/>
      </xdr:nvSpPr>
      <xdr:spPr>
        <a:xfrm>
          <a:off x="4622800" y="6079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316981</xdr:rowOff>
    </xdr:from>
    <xdr:to>
      <xdr:col>22</xdr:col>
      <xdr:colOff>165100</xdr:colOff>
      <xdr:row>34</xdr:row>
      <xdr:rowOff>75681</xdr:rowOff>
    </xdr:to>
    <xdr:sp macro="" textlink="">
      <xdr:nvSpPr>
        <xdr:cNvPr id="136" name="楕円 135"/>
        <xdr:cNvSpPr/>
      </xdr:nvSpPr>
      <xdr:spPr bwMode="auto">
        <a:xfrm>
          <a:off x="4254500" y="6241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85858</xdr:rowOff>
    </xdr:from>
    <xdr:ext cx="762000" cy="259045"/>
    <xdr:sp macro="" textlink="">
      <xdr:nvSpPr>
        <xdr:cNvPr id="137" name="テキスト ボックス 136"/>
        <xdr:cNvSpPr txBox="1"/>
      </xdr:nvSpPr>
      <xdr:spPr>
        <a:xfrm>
          <a:off x="3924300" y="6010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314989</xdr:rowOff>
    </xdr:from>
    <xdr:to>
      <xdr:col>19</xdr:col>
      <xdr:colOff>38100</xdr:colOff>
      <xdr:row>34</xdr:row>
      <xdr:rowOff>73689</xdr:rowOff>
    </xdr:to>
    <xdr:sp macro="" textlink="">
      <xdr:nvSpPr>
        <xdr:cNvPr id="138" name="楕円 137"/>
        <xdr:cNvSpPr/>
      </xdr:nvSpPr>
      <xdr:spPr bwMode="auto">
        <a:xfrm>
          <a:off x="3556000" y="6239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83866</xdr:rowOff>
    </xdr:from>
    <xdr:ext cx="762000" cy="259045"/>
    <xdr:sp macro="" textlink="">
      <xdr:nvSpPr>
        <xdr:cNvPr id="139" name="テキスト ボックス 138"/>
        <xdr:cNvSpPr txBox="1"/>
      </xdr:nvSpPr>
      <xdr:spPr>
        <a:xfrm>
          <a:off x="3225800" y="600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324100</xdr:rowOff>
    </xdr:from>
    <xdr:to>
      <xdr:col>15</xdr:col>
      <xdr:colOff>101600</xdr:colOff>
      <xdr:row>34</xdr:row>
      <xdr:rowOff>82800</xdr:rowOff>
    </xdr:to>
    <xdr:sp macro="" textlink="">
      <xdr:nvSpPr>
        <xdr:cNvPr id="140" name="楕円 139"/>
        <xdr:cNvSpPr/>
      </xdr:nvSpPr>
      <xdr:spPr bwMode="auto">
        <a:xfrm>
          <a:off x="2857500" y="6248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92977</xdr:rowOff>
    </xdr:from>
    <xdr:ext cx="762000" cy="259045"/>
    <xdr:sp macro="" textlink="">
      <xdr:nvSpPr>
        <xdr:cNvPr id="141" name="テキスト ボックス 140"/>
        <xdr:cNvSpPr txBox="1"/>
      </xdr:nvSpPr>
      <xdr:spPr>
        <a:xfrm>
          <a:off x="2527300" y="601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奈良県香芝市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79,470
78,914
24.26
24,385,236
23,913,505
452,394
15,036,168
31,940,363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16.9
101.8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126593</xdr:rowOff>
    </xdr:from>
    <xdr:to>
      <xdr:col>24</xdr:col>
      <xdr:colOff>62865</xdr:colOff>
      <xdr:row>39</xdr:row>
      <xdr:rowOff>98323</xdr:rowOff>
    </xdr:to>
    <xdr:cxnSp macro="">
      <xdr:nvCxnSpPr>
        <xdr:cNvPr id="56" name="直線コネクタ 55"/>
        <xdr:cNvCxnSpPr/>
      </xdr:nvCxnSpPr>
      <xdr:spPr>
        <a:xfrm flipV="1">
          <a:off x="4633595" y="5441543"/>
          <a:ext cx="1270" cy="13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102150</xdr:rowOff>
    </xdr:from>
    <xdr:ext cx="534377" cy="259045"/>
    <xdr:sp macro="" textlink="">
      <xdr:nvSpPr>
        <xdr:cNvPr id="57" name="人件費最小値テキスト"/>
        <xdr:cNvSpPr txBox="1"/>
      </xdr:nvSpPr>
      <xdr:spPr>
        <a:xfrm>
          <a:off x="4686300" y="678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98323</xdr:rowOff>
    </xdr:from>
    <xdr:to>
      <xdr:col>24</xdr:col>
      <xdr:colOff>152400</xdr:colOff>
      <xdr:row>39</xdr:row>
      <xdr:rowOff>98323</xdr:rowOff>
    </xdr:to>
    <xdr:cxnSp macro="">
      <xdr:nvCxnSpPr>
        <xdr:cNvPr id="58" name="直線コネクタ 57"/>
        <xdr:cNvCxnSpPr/>
      </xdr:nvCxnSpPr>
      <xdr:spPr>
        <a:xfrm>
          <a:off x="4546600" y="6784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73270</xdr:rowOff>
    </xdr:from>
    <xdr:ext cx="599010" cy="259045"/>
    <xdr:sp macro="" textlink="">
      <xdr:nvSpPr>
        <xdr:cNvPr id="59" name="人件費最大値テキスト"/>
        <xdr:cNvSpPr txBox="1"/>
      </xdr:nvSpPr>
      <xdr:spPr>
        <a:xfrm>
          <a:off x="4686300" y="5216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126593</xdr:rowOff>
    </xdr:from>
    <xdr:to>
      <xdr:col>24</xdr:col>
      <xdr:colOff>152400</xdr:colOff>
      <xdr:row>31</xdr:row>
      <xdr:rowOff>126593</xdr:rowOff>
    </xdr:to>
    <xdr:cxnSp macro="">
      <xdr:nvCxnSpPr>
        <xdr:cNvPr id="60" name="直線コネクタ 59"/>
        <xdr:cNvCxnSpPr/>
      </xdr:nvCxnSpPr>
      <xdr:spPr>
        <a:xfrm>
          <a:off x="4546600" y="5441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63462</xdr:rowOff>
    </xdr:from>
    <xdr:to>
      <xdr:col>24</xdr:col>
      <xdr:colOff>63500</xdr:colOff>
      <xdr:row>38</xdr:row>
      <xdr:rowOff>102115</xdr:rowOff>
    </xdr:to>
    <xdr:cxnSp macro="">
      <xdr:nvCxnSpPr>
        <xdr:cNvPr id="61" name="直線コネクタ 60"/>
        <xdr:cNvCxnSpPr/>
      </xdr:nvCxnSpPr>
      <xdr:spPr>
        <a:xfrm>
          <a:off x="3797300" y="6578562"/>
          <a:ext cx="838200" cy="38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32815</xdr:rowOff>
    </xdr:from>
    <xdr:ext cx="534377" cy="259045"/>
    <xdr:sp macro="" textlink="">
      <xdr:nvSpPr>
        <xdr:cNvPr id="62" name="人件費平均値テキスト"/>
        <xdr:cNvSpPr txBox="1"/>
      </xdr:nvSpPr>
      <xdr:spPr>
        <a:xfrm>
          <a:off x="4686300" y="6205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9938</xdr:rowOff>
    </xdr:from>
    <xdr:to>
      <xdr:col>24</xdr:col>
      <xdr:colOff>114300</xdr:colOff>
      <xdr:row>37</xdr:row>
      <xdr:rowOff>111538</xdr:rowOff>
    </xdr:to>
    <xdr:sp macro="" textlink="">
      <xdr:nvSpPr>
        <xdr:cNvPr id="63" name="フローチャート: 判断 62"/>
        <xdr:cNvSpPr/>
      </xdr:nvSpPr>
      <xdr:spPr>
        <a:xfrm>
          <a:off x="45847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134842</xdr:rowOff>
    </xdr:from>
    <xdr:to>
      <xdr:col>19</xdr:col>
      <xdr:colOff>177800</xdr:colOff>
      <xdr:row>38</xdr:row>
      <xdr:rowOff>63462</xdr:rowOff>
    </xdr:to>
    <xdr:cxnSp macro="">
      <xdr:nvCxnSpPr>
        <xdr:cNvPr id="64" name="直線コネクタ 63"/>
        <xdr:cNvCxnSpPr/>
      </xdr:nvCxnSpPr>
      <xdr:spPr>
        <a:xfrm>
          <a:off x="2908300" y="6478492"/>
          <a:ext cx="889000" cy="10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6680</xdr:rowOff>
    </xdr:from>
    <xdr:to>
      <xdr:col>20</xdr:col>
      <xdr:colOff>38100</xdr:colOff>
      <xdr:row>37</xdr:row>
      <xdr:rowOff>108280</xdr:rowOff>
    </xdr:to>
    <xdr:sp macro="" textlink="">
      <xdr:nvSpPr>
        <xdr:cNvPr id="65" name="フローチャート: 判断 64"/>
        <xdr:cNvSpPr/>
      </xdr:nvSpPr>
      <xdr:spPr>
        <a:xfrm>
          <a:off x="3746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124807</xdr:rowOff>
    </xdr:from>
    <xdr:ext cx="534377" cy="259045"/>
    <xdr:sp macro="" textlink="">
      <xdr:nvSpPr>
        <xdr:cNvPr id="66" name="テキスト ボックス 65"/>
        <xdr:cNvSpPr txBox="1"/>
      </xdr:nvSpPr>
      <xdr:spPr>
        <a:xfrm>
          <a:off x="3530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134842</xdr:rowOff>
    </xdr:from>
    <xdr:to>
      <xdr:col>15</xdr:col>
      <xdr:colOff>50800</xdr:colOff>
      <xdr:row>38</xdr:row>
      <xdr:rowOff>39725</xdr:rowOff>
    </xdr:to>
    <xdr:cxnSp macro="">
      <xdr:nvCxnSpPr>
        <xdr:cNvPr id="67" name="直線コネクタ 66"/>
        <xdr:cNvCxnSpPr/>
      </xdr:nvCxnSpPr>
      <xdr:spPr>
        <a:xfrm flipV="1">
          <a:off x="2019300" y="6478492"/>
          <a:ext cx="889000" cy="7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8" name="フローチャート: 判断 67"/>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117244</xdr:rowOff>
    </xdr:from>
    <xdr:ext cx="534377" cy="259045"/>
    <xdr:sp macro="" textlink="">
      <xdr:nvSpPr>
        <xdr:cNvPr id="69" name="テキスト ボックス 68"/>
        <xdr:cNvSpPr txBox="1"/>
      </xdr:nvSpPr>
      <xdr:spPr>
        <a:xfrm>
          <a:off x="2641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8503</xdr:rowOff>
    </xdr:from>
    <xdr:to>
      <xdr:col>10</xdr:col>
      <xdr:colOff>114300</xdr:colOff>
      <xdr:row>38</xdr:row>
      <xdr:rowOff>39725</xdr:rowOff>
    </xdr:to>
    <xdr:cxnSp macro="">
      <xdr:nvCxnSpPr>
        <xdr:cNvPr id="70" name="直線コネクタ 69"/>
        <xdr:cNvCxnSpPr/>
      </xdr:nvCxnSpPr>
      <xdr:spPr>
        <a:xfrm>
          <a:off x="1130300" y="6523603"/>
          <a:ext cx="889000" cy="3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162966</xdr:rowOff>
    </xdr:from>
    <xdr:to>
      <xdr:col>10</xdr:col>
      <xdr:colOff>165100</xdr:colOff>
      <xdr:row>37</xdr:row>
      <xdr:rowOff>93116</xdr:rowOff>
    </xdr:to>
    <xdr:sp macro="" textlink="">
      <xdr:nvSpPr>
        <xdr:cNvPr id="71" name="フローチャート: 判断 70"/>
        <xdr:cNvSpPr/>
      </xdr:nvSpPr>
      <xdr:spPr>
        <a:xfrm>
          <a:off x="1968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109643</xdr:rowOff>
    </xdr:from>
    <xdr:ext cx="534377" cy="259045"/>
    <xdr:sp macro="" textlink="">
      <xdr:nvSpPr>
        <xdr:cNvPr id="72" name="テキスト ボックス 71"/>
        <xdr:cNvSpPr txBox="1"/>
      </xdr:nvSpPr>
      <xdr:spPr>
        <a:xfrm>
          <a:off x="1752111" y="611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29578</xdr:rowOff>
    </xdr:from>
    <xdr:to>
      <xdr:col>6</xdr:col>
      <xdr:colOff>38100</xdr:colOff>
      <xdr:row>36</xdr:row>
      <xdr:rowOff>131178</xdr:rowOff>
    </xdr:to>
    <xdr:sp macro="" textlink="">
      <xdr:nvSpPr>
        <xdr:cNvPr id="73" name="フローチャート: 判断 72"/>
        <xdr:cNvSpPr/>
      </xdr:nvSpPr>
      <xdr:spPr>
        <a:xfrm>
          <a:off x="1079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147705</xdr:rowOff>
    </xdr:from>
    <xdr:ext cx="534377" cy="259045"/>
    <xdr:sp macro="" textlink="">
      <xdr:nvSpPr>
        <xdr:cNvPr id="74" name="テキスト ボックス 73"/>
        <xdr:cNvSpPr txBox="1"/>
      </xdr:nvSpPr>
      <xdr:spPr>
        <a:xfrm>
          <a:off x="863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51315</xdr:rowOff>
    </xdr:from>
    <xdr:to>
      <xdr:col>24</xdr:col>
      <xdr:colOff>114300</xdr:colOff>
      <xdr:row>38</xdr:row>
      <xdr:rowOff>152915</xdr:rowOff>
    </xdr:to>
    <xdr:sp macro="" textlink="">
      <xdr:nvSpPr>
        <xdr:cNvPr id="80" name="楕円 79"/>
        <xdr:cNvSpPr/>
      </xdr:nvSpPr>
      <xdr:spPr>
        <a:xfrm>
          <a:off x="4584700" y="656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29742</xdr:rowOff>
    </xdr:from>
    <xdr:ext cx="534377" cy="259045"/>
    <xdr:sp macro="" textlink="">
      <xdr:nvSpPr>
        <xdr:cNvPr id="81" name="人件費該当値テキスト"/>
        <xdr:cNvSpPr txBox="1"/>
      </xdr:nvSpPr>
      <xdr:spPr>
        <a:xfrm>
          <a:off x="4686300" y="654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12662</xdr:rowOff>
    </xdr:from>
    <xdr:to>
      <xdr:col>20</xdr:col>
      <xdr:colOff>38100</xdr:colOff>
      <xdr:row>38</xdr:row>
      <xdr:rowOff>114262</xdr:rowOff>
    </xdr:to>
    <xdr:sp macro="" textlink="">
      <xdr:nvSpPr>
        <xdr:cNvPr id="82" name="楕円 81"/>
        <xdr:cNvSpPr/>
      </xdr:nvSpPr>
      <xdr:spPr>
        <a:xfrm>
          <a:off x="3746500" y="652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105389</xdr:rowOff>
    </xdr:from>
    <xdr:ext cx="534377" cy="259045"/>
    <xdr:sp macro="" textlink="">
      <xdr:nvSpPr>
        <xdr:cNvPr id="83" name="テキスト ボックス 82"/>
        <xdr:cNvSpPr txBox="1"/>
      </xdr:nvSpPr>
      <xdr:spPr>
        <a:xfrm>
          <a:off x="3530111" y="662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84042</xdr:rowOff>
    </xdr:from>
    <xdr:to>
      <xdr:col>15</xdr:col>
      <xdr:colOff>101600</xdr:colOff>
      <xdr:row>38</xdr:row>
      <xdr:rowOff>14192</xdr:rowOff>
    </xdr:to>
    <xdr:sp macro="" textlink="">
      <xdr:nvSpPr>
        <xdr:cNvPr id="84" name="楕円 83"/>
        <xdr:cNvSpPr/>
      </xdr:nvSpPr>
      <xdr:spPr>
        <a:xfrm>
          <a:off x="2857500" y="64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5319</xdr:rowOff>
    </xdr:from>
    <xdr:ext cx="534377" cy="259045"/>
    <xdr:sp macro="" textlink="">
      <xdr:nvSpPr>
        <xdr:cNvPr id="85" name="テキスト ボックス 84"/>
        <xdr:cNvSpPr txBox="1"/>
      </xdr:nvSpPr>
      <xdr:spPr>
        <a:xfrm>
          <a:off x="2641111" y="652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160375</xdr:rowOff>
    </xdr:from>
    <xdr:to>
      <xdr:col>10</xdr:col>
      <xdr:colOff>165100</xdr:colOff>
      <xdr:row>38</xdr:row>
      <xdr:rowOff>90525</xdr:rowOff>
    </xdr:to>
    <xdr:sp macro="" textlink="">
      <xdr:nvSpPr>
        <xdr:cNvPr id="86" name="楕円 85"/>
        <xdr:cNvSpPr/>
      </xdr:nvSpPr>
      <xdr:spPr>
        <a:xfrm>
          <a:off x="1968500" y="650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81652</xdr:rowOff>
    </xdr:from>
    <xdr:ext cx="534377" cy="259045"/>
    <xdr:sp macro="" textlink="">
      <xdr:nvSpPr>
        <xdr:cNvPr id="87" name="テキスト ボックス 86"/>
        <xdr:cNvSpPr txBox="1"/>
      </xdr:nvSpPr>
      <xdr:spPr>
        <a:xfrm>
          <a:off x="1752111" y="659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129153</xdr:rowOff>
    </xdr:from>
    <xdr:to>
      <xdr:col>6</xdr:col>
      <xdr:colOff>38100</xdr:colOff>
      <xdr:row>38</xdr:row>
      <xdr:rowOff>59303</xdr:rowOff>
    </xdr:to>
    <xdr:sp macro="" textlink="">
      <xdr:nvSpPr>
        <xdr:cNvPr id="88" name="楕円 87"/>
        <xdr:cNvSpPr/>
      </xdr:nvSpPr>
      <xdr:spPr>
        <a:xfrm>
          <a:off x="1079500" y="6472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50430</xdr:rowOff>
    </xdr:from>
    <xdr:ext cx="534377" cy="259045"/>
    <xdr:sp macro="" textlink="">
      <xdr:nvSpPr>
        <xdr:cNvPr id="89" name="テキスト ボックス 88"/>
        <xdr:cNvSpPr txBox="1"/>
      </xdr:nvSpPr>
      <xdr:spPr>
        <a:xfrm>
          <a:off x="863111" y="656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64970</xdr:rowOff>
    </xdr:from>
    <xdr:to>
      <xdr:col>24</xdr:col>
      <xdr:colOff>62865</xdr:colOff>
      <xdr:row>57</xdr:row>
      <xdr:rowOff>29241</xdr:rowOff>
    </xdr:to>
    <xdr:cxnSp macro="">
      <xdr:nvCxnSpPr>
        <xdr:cNvPr id="112" name="直線コネクタ 111"/>
        <xdr:cNvCxnSpPr/>
      </xdr:nvCxnSpPr>
      <xdr:spPr>
        <a:xfrm flipV="1">
          <a:off x="4633595" y="8637470"/>
          <a:ext cx="1270" cy="1164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33068</xdr:rowOff>
    </xdr:from>
    <xdr:ext cx="534377" cy="259045"/>
    <xdr:sp macro="" textlink="">
      <xdr:nvSpPr>
        <xdr:cNvPr id="113" name="物件費最小値テキスト"/>
        <xdr:cNvSpPr txBox="1"/>
      </xdr:nvSpPr>
      <xdr:spPr>
        <a:xfrm>
          <a:off x="4686300" y="980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29241</xdr:rowOff>
    </xdr:from>
    <xdr:to>
      <xdr:col>24</xdr:col>
      <xdr:colOff>152400</xdr:colOff>
      <xdr:row>57</xdr:row>
      <xdr:rowOff>29241</xdr:rowOff>
    </xdr:to>
    <xdr:cxnSp macro="">
      <xdr:nvCxnSpPr>
        <xdr:cNvPr id="114" name="直線コネクタ 113"/>
        <xdr:cNvCxnSpPr/>
      </xdr:nvCxnSpPr>
      <xdr:spPr>
        <a:xfrm>
          <a:off x="4546600" y="980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11647</xdr:rowOff>
    </xdr:from>
    <xdr:ext cx="534377" cy="259045"/>
    <xdr:sp macro="" textlink="">
      <xdr:nvSpPr>
        <xdr:cNvPr id="115" name="物件費最大値テキスト"/>
        <xdr:cNvSpPr txBox="1"/>
      </xdr:nvSpPr>
      <xdr:spPr>
        <a:xfrm>
          <a:off x="4686300" y="841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64970</xdr:rowOff>
    </xdr:from>
    <xdr:to>
      <xdr:col>24</xdr:col>
      <xdr:colOff>152400</xdr:colOff>
      <xdr:row>50</xdr:row>
      <xdr:rowOff>64970</xdr:rowOff>
    </xdr:to>
    <xdr:cxnSp macro="">
      <xdr:nvCxnSpPr>
        <xdr:cNvPr id="116" name="直線コネクタ 115"/>
        <xdr:cNvCxnSpPr/>
      </xdr:nvCxnSpPr>
      <xdr:spPr>
        <a:xfrm>
          <a:off x="4546600" y="863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66846</xdr:rowOff>
    </xdr:from>
    <xdr:to>
      <xdr:col>24</xdr:col>
      <xdr:colOff>63500</xdr:colOff>
      <xdr:row>56</xdr:row>
      <xdr:rowOff>82047</xdr:rowOff>
    </xdr:to>
    <xdr:cxnSp macro="">
      <xdr:nvCxnSpPr>
        <xdr:cNvPr id="117" name="直線コネクタ 116"/>
        <xdr:cNvCxnSpPr/>
      </xdr:nvCxnSpPr>
      <xdr:spPr>
        <a:xfrm flipV="1">
          <a:off x="3797300" y="9668046"/>
          <a:ext cx="838200" cy="15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78036</xdr:rowOff>
    </xdr:from>
    <xdr:ext cx="534377" cy="259045"/>
    <xdr:sp macro="" textlink="">
      <xdr:nvSpPr>
        <xdr:cNvPr id="118" name="物件費平均値テキスト"/>
        <xdr:cNvSpPr txBox="1"/>
      </xdr:nvSpPr>
      <xdr:spPr>
        <a:xfrm>
          <a:off x="4686300" y="9164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55159</xdr:rowOff>
    </xdr:from>
    <xdr:to>
      <xdr:col>24</xdr:col>
      <xdr:colOff>114300</xdr:colOff>
      <xdr:row>54</xdr:row>
      <xdr:rowOff>156759</xdr:rowOff>
    </xdr:to>
    <xdr:sp macro="" textlink="">
      <xdr:nvSpPr>
        <xdr:cNvPr id="119" name="フローチャート: 判断 118"/>
        <xdr:cNvSpPr/>
      </xdr:nvSpPr>
      <xdr:spPr>
        <a:xfrm>
          <a:off x="4584700" y="931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74435</xdr:rowOff>
    </xdr:from>
    <xdr:to>
      <xdr:col>19</xdr:col>
      <xdr:colOff>177800</xdr:colOff>
      <xdr:row>56</xdr:row>
      <xdr:rowOff>82047</xdr:rowOff>
    </xdr:to>
    <xdr:cxnSp macro="">
      <xdr:nvCxnSpPr>
        <xdr:cNvPr id="120" name="直線コネクタ 119"/>
        <xdr:cNvCxnSpPr/>
      </xdr:nvCxnSpPr>
      <xdr:spPr>
        <a:xfrm>
          <a:off x="2908300" y="9675635"/>
          <a:ext cx="889000" cy="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79619</xdr:rowOff>
    </xdr:from>
    <xdr:to>
      <xdr:col>20</xdr:col>
      <xdr:colOff>38100</xdr:colOff>
      <xdr:row>55</xdr:row>
      <xdr:rowOff>9769</xdr:rowOff>
    </xdr:to>
    <xdr:sp macro="" textlink="">
      <xdr:nvSpPr>
        <xdr:cNvPr id="121" name="フローチャート: 判断 120"/>
        <xdr:cNvSpPr/>
      </xdr:nvSpPr>
      <xdr:spPr>
        <a:xfrm>
          <a:off x="3746500" y="933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26296</xdr:rowOff>
    </xdr:from>
    <xdr:ext cx="534377" cy="259045"/>
    <xdr:sp macro="" textlink="">
      <xdr:nvSpPr>
        <xdr:cNvPr id="122" name="テキスト ボックス 121"/>
        <xdr:cNvSpPr txBox="1"/>
      </xdr:nvSpPr>
      <xdr:spPr>
        <a:xfrm>
          <a:off x="3530111" y="911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54958</xdr:rowOff>
    </xdr:from>
    <xdr:to>
      <xdr:col>15</xdr:col>
      <xdr:colOff>50800</xdr:colOff>
      <xdr:row>56</xdr:row>
      <xdr:rowOff>74435</xdr:rowOff>
    </xdr:to>
    <xdr:cxnSp macro="">
      <xdr:nvCxnSpPr>
        <xdr:cNvPr id="123" name="直線コネクタ 122"/>
        <xdr:cNvCxnSpPr/>
      </xdr:nvCxnSpPr>
      <xdr:spPr>
        <a:xfrm>
          <a:off x="2019300" y="9656158"/>
          <a:ext cx="889000" cy="1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82545</xdr:rowOff>
    </xdr:from>
    <xdr:to>
      <xdr:col>15</xdr:col>
      <xdr:colOff>101600</xdr:colOff>
      <xdr:row>55</xdr:row>
      <xdr:rowOff>12695</xdr:rowOff>
    </xdr:to>
    <xdr:sp macro="" textlink="">
      <xdr:nvSpPr>
        <xdr:cNvPr id="124" name="フローチャート: 判断 123"/>
        <xdr:cNvSpPr/>
      </xdr:nvSpPr>
      <xdr:spPr>
        <a:xfrm>
          <a:off x="2857500" y="934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29222</xdr:rowOff>
    </xdr:from>
    <xdr:ext cx="534377" cy="259045"/>
    <xdr:sp macro="" textlink="">
      <xdr:nvSpPr>
        <xdr:cNvPr id="125" name="テキスト ボックス 124"/>
        <xdr:cNvSpPr txBox="1"/>
      </xdr:nvSpPr>
      <xdr:spPr>
        <a:xfrm>
          <a:off x="2641111" y="91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54958</xdr:rowOff>
    </xdr:from>
    <xdr:to>
      <xdr:col>10</xdr:col>
      <xdr:colOff>114300</xdr:colOff>
      <xdr:row>56</xdr:row>
      <xdr:rowOff>121024</xdr:rowOff>
    </xdr:to>
    <xdr:cxnSp macro="">
      <xdr:nvCxnSpPr>
        <xdr:cNvPr id="126" name="直線コネクタ 125"/>
        <xdr:cNvCxnSpPr/>
      </xdr:nvCxnSpPr>
      <xdr:spPr>
        <a:xfrm flipV="1">
          <a:off x="1130300" y="9656158"/>
          <a:ext cx="889000" cy="6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116332</xdr:rowOff>
    </xdr:from>
    <xdr:to>
      <xdr:col>10</xdr:col>
      <xdr:colOff>165100</xdr:colOff>
      <xdr:row>55</xdr:row>
      <xdr:rowOff>46482</xdr:rowOff>
    </xdr:to>
    <xdr:sp macro="" textlink="">
      <xdr:nvSpPr>
        <xdr:cNvPr id="127" name="フローチャート: 判断 126"/>
        <xdr:cNvSpPr/>
      </xdr:nvSpPr>
      <xdr:spPr>
        <a:xfrm>
          <a:off x="1968500" y="937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63009</xdr:rowOff>
    </xdr:from>
    <xdr:ext cx="534377" cy="259045"/>
    <xdr:sp macro="" textlink="">
      <xdr:nvSpPr>
        <xdr:cNvPr id="128" name="テキスト ボックス 127"/>
        <xdr:cNvSpPr txBox="1"/>
      </xdr:nvSpPr>
      <xdr:spPr>
        <a:xfrm>
          <a:off x="1752111" y="914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101176</xdr:rowOff>
    </xdr:from>
    <xdr:to>
      <xdr:col>6</xdr:col>
      <xdr:colOff>38100</xdr:colOff>
      <xdr:row>54</xdr:row>
      <xdr:rowOff>31326</xdr:rowOff>
    </xdr:to>
    <xdr:sp macro="" textlink="">
      <xdr:nvSpPr>
        <xdr:cNvPr id="129" name="フローチャート: 判断 128"/>
        <xdr:cNvSpPr/>
      </xdr:nvSpPr>
      <xdr:spPr>
        <a:xfrm>
          <a:off x="1079500" y="918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47853</xdr:rowOff>
    </xdr:from>
    <xdr:ext cx="534377" cy="259045"/>
    <xdr:sp macro="" textlink="">
      <xdr:nvSpPr>
        <xdr:cNvPr id="130" name="テキスト ボックス 129"/>
        <xdr:cNvSpPr txBox="1"/>
      </xdr:nvSpPr>
      <xdr:spPr>
        <a:xfrm>
          <a:off x="863111" y="896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16046</xdr:rowOff>
    </xdr:from>
    <xdr:to>
      <xdr:col>24</xdr:col>
      <xdr:colOff>114300</xdr:colOff>
      <xdr:row>56</xdr:row>
      <xdr:rowOff>117646</xdr:rowOff>
    </xdr:to>
    <xdr:sp macro="" textlink="">
      <xdr:nvSpPr>
        <xdr:cNvPr id="136" name="楕円 135"/>
        <xdr:cNvSpPr/>
      </xdr:nvSpPr>
      <xdr:spPr>
        <a:xfrm>
          <a:off x="4584700" y="961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165923</xdr:rowOff>
    </xdr:from>
    <xdr:ext cx="534377" cy="259045"/>
    <xdr:sp macro="" textlink="">
      <xdr:nvSpPr>
        <xdr:cNvPr id="137" name="物件費該当値テキスト"/>
        <xdr:cNvSpPr txBox="1"/>
      </xdr:nvSpPr>
      <xdr:spPr>
        <a:xfrm>
          <a:off x="4686300" y="959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31247</xdr:rowOff>
    </xdr:from>
    <xdr:to>
      <xdr:col>20</xdr:col>
      <xdr:colOff>38100</xdr:colOff>
      <xdr:row>56</xdr:row>
      <xdr:rowOff>132847</xdr:rowOff>
    </xdr:to>
    <xdr:sp macro="" textlink="">
      <xdr:nvSpPr>
        <xdr:cNvPr id="138" name="楕円 137"/>
        <xdr:cNvSpPr/>
      </xdr:nvSpPr>
      <xdr:spPr>
        <a:xfrm>
          <a:off x="3746500" y="963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123974</xdr:rowOff>
    </xdr:from>
    <xdr:ext cx="534377" cy="259045"/>
    <xdr:sp macro="" textlink="">
      <xdr:nvSpPr>
        <xdr:cNvPr id="139" name="テキスト ボックス 138"/>
        <xdr:cNvSpPr txBox="1"/>
      </xdr:nvSpPr>
      <xdr:spPr>
        <a:xfrm>
          <a:off x="3530111" y="972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23635</xdr:rowOff>
    </xdr:from>
    <xdr:to>
      <xdr:col>15</xdr:col>
      <xdr:colOff>101600</xdr:colOff>
      <xdr:row>56</xdr:row>
      <xdr:rowOff>125235</xdr:rowOff>
    </xdr:to>
    <xdr:sp macro="" textlink="">
      <xdr:nvSpPr>
        <xdr:cNvPr id="140" name="楕円 139"/>
        <xdr:cNvSpPr/>
      </xdr:nvSpPr>
      <xdr:spPr>
        <a:xfrm>
          <a:off x="2857500" y="962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116362</xdr:rowOff>
    </xdr:from>
    <xdr:ext cx="534377" cy="259045"/>
    <xdr:sp macro="" textlink="">
      <xdr:nvSpPr>
        <xdr:cNvPr id="141" name="テキスト ボックス 140"/>
        <xdr:cNvSpPr txBox="1"/>
      </xdr:nvSpPr>
      <xdr:spPr>
        <a:xfrm>
          <a:off x="2641111" y="971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4158</xdr:rowOff>
    </xdr:from>
    <xdr:to>
      <xdr:col>10</xdr:col>
      <xdr:colOff>165100</xdr:colOff>
      <xdr:row>56</xdr:row>
      <xdr:rowOff>105758</xdr:rowOff>
    </xdr:to>
    <xdr:sp macro="" textlink="">
      <xdr:nvSpPr>
        <xdr:cNvPr id="142" name="楕円 141"/>
        <xdr:cNvSpPr/>
      </xdr:nvSpPr>
      <xdr:spPr>
        <a:xfrm>
          <a:off x="1968500" y="960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96885</xdr:rowOff>
    </xdr:from>
    <xdr:ext cx="534377" cy="259045"/>
    <xdr:sp macro="" textlink="">
      <xdr:nvSpPr>
        <xdr:cNvPr id="143" name="テキスト ボックス 142"/>
        <xdr:cNvSpPr txBox="1"/>
      </xdr:nvSpPr>
      <xdr:spPr>
        <a:xfrm>
          <a:off x="1752111" y="969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70224</xdr:rowOff>
    </xdr:from>
    <xdr:to>
      <xdr:col>6</xdr:col>
      <xdr:colOff>38100</xdr:colOff>
      <xdr:row>57</xdr:row>
      <xdr:rowOff>374</xdr:rowOff>
    </xdr:to>
    <xdr:sp macro="" textlink="">
      <xdr:nvSpPr>
        <xdr:cNvPr id="144" name="楕円 143"/>
        <xdr:cNvSpPr/>
      </xdr:nvSpPr>
      <xdr:spPr>
        <a:xfrm>
          <a:off x="1079500" y="967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162951</xdr:rowOff>
    </xdr:from>
    <xdr:ext cx="534377" cy="259045"/>
    <xdr:sp macro="" textlink="">
      <xdr:nvSpPr>
        <xdr:cNvPr id="145" name="テキスト ボックス 144"/>
        <xdr:cNvSpPr txBox="1"/>
      </xdr:nvSpPr>
      <xdr:spPr>
        <a:xfrm>
          <a:off x="863111" y="976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6289</xdr:rowOff>
    </xdr:from>
    <xdr:to>
      <xdr:col>24</xdr:col>
      <xdr:colOff>62865</xdr:colOff>
      <xdr:row>78</xdr:row>
      <xdr:rowOff>121321</xdr:rowOff>
    </xdr:to>
    <xdr:cxnSp macro="">
      <xdr:nvCxnSpPr>
        <xdr:cNvPr id="167" name="直線コネクタ 166"/>
        <xdr:cNvCxnSpPr/>
      </xdr:nvCxnSpPr>
      <xdr:spPr>
        <a:xfrm flipV="1">
          <a:off x="4633595" y="12179239"/>
          <a:ext cx="1270" cy="131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125148</xdr:rowOff>
    </xdr:from>
    <xdr:ext cx="378565" cy="259045"/>
    <xdr:sp macro="" textlink="">
      <xdr:nvSpPr>
        <xdr:cNvPr id="168" name="維持補修費最小値テキスト"/>
        <xdr:cNvSpPr txBox="1"/>
      </xdr:nvSpPr>
      <xdr:spPr>
        <a:xfrm>
          <a:off x="4686300" y="13498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121321</xdr:rowOff>
    </xdr:from>
    <xdr:to>
      <xdr:col>24</xdr:col>
      <xdr:colOff>152400</xdr:colOff>
      <xdr:row>78</xdr:row>
      <xdr:rowOff>121321</xdr:rowOff>
    </xdr:to>
    <xdr:cxnSp macro="">
      <xdr:nvCxnSpPr>
        <xdr:cNvPr id="169" name="直線コネクタ 168"/>
        <xdr:cNvCxnSpPr/>
      </xdr:nvCxnSpPr>
      <xdr:spPr>
        <a:xfrm>
          <a:off x="4546600" y="1349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124416</xdr:rowOff>
    </xdr:from>
    <xdr:ext cx="534377" cy="259045"/>
    <xdr:sp macro="" textlink="">
      <xdr:nvSpPr>
        <xdr:cNvPr id="170" name="維持補修費最大値テキスト"/>
        <xdr:cNvSpPr txBox="1"/>
      </xdr:nvSpPr>
      <xdr:spPr>
        <a:xfrm>
          <a:off x="4686300" y="1195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6289</xdr:rowOff>
    </xdr:from>
    <xdr:to>
      <xdr:col>24</xdr:col>
      <xdr:colOff>152400</xdr:colOff>
      <xdr:row>71</xdr:row>
      <xdr:rowOff>6289</xdr:rowOff>
    </xdr:to>
    <xdr:cxnSp macro="">
      <xdr:nvCxnSpPr>
        <xdr:cNvPr id="171" name="直線コネクタ 170"/>
        <xdr:cNvCxnSpPr/>
      </xdr:nvCxnSpPr>
      <xdr:spPr>
        <a:xfrm>
          <a:off x="4546600" y="121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93797</xdr:rowOff>
    </xdr:from>
    <xdr:to>
      <xdr:col>24</xdr:col>
      <xdr:colOff>63500</xdr:colOff>
      <xdr:row>78</xdr:row>
      <xdr:rowOff>94346</xdr:rowOff>
    </xdr:to>
    <xdr:cxnSp macro="">
      <xdr:nvCxnSpPr>
        <xdr:cNvPr id="172" name="直線コネクタ 171"/>
        <xdr:cNvCxnSpPr/>
      </xdr:nvCxnSpPr>
      <xdr:spPr>
        <a:xfrm flipV="1">
          <a:off x="3797300" y="13466897"/>
          <a:ext cx="8382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112920</xdr:rowOff>
    </xdr:from>
    <xdr:ext cx="469744" cy="259045"/>
    <xdr:sp macro="" textlink="">
      <xdr:nvSpPr>
        <xdr:cNvPr id="173" name="維持補修費平均値テキスト"/>
        <xdr:cNvSpPr txBox="1"/>
      </xdr:nvSpPr>
      <xdr:spPr>
        <a:xfrm>
          <a:off x="4686300" y="13143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90043</xdr:rowOff>
    </xdr:from>
    <xdr:to>
      <xdr:col>24</xdr:col>
      <xdr:colOff>114300</xdr:colOff>
      <xdr:row>78</xdr:row>
      <xdr:rowOff>20193</xdr:rowOff>
    </xdr:to>
    <xdr:sp macro="" textlink="">
      <xdr:nvSpPr>
        <xdr:cNvPr id="174" name="フローチャート: 判断 173"/>
        <xdr:cNvSpPr/>
      </xdr:nvSpPr>
      <xdr:spPr>
        <a:xfrm>
          <a:off x="45847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87945</xdr:rowOff>
    </xdr:from>
    <xdr:to>
      <xdr:col>19</xdr:col>
      <xdr:colOff>177800</xdr:colOff>
      <xdr:row>78</xdr:row>
      <xdr:rowOff>94346</xdr:rowOff>
    </xdr:to>
    <xdr:cxnSp macro="">
      <xdr:nvCxnSpPr>
        <xdr:cNvPr id="175" name="直線コネクタ 174"/>
        <xdr:cNvCxnSpPr/>
      </xdr:nvCxnSpPr>
      <xdr:spPr>
        <a:xfrm>
          <a:off x="2908300" y="13461045"/>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83733</xdr:rowOff>
    </xdr:from>
    <xdr:to>
      <xdr:col>20</xdr:col>
      <xdr:colOff>38100</xdr:colOff>
      <xdr:row>78</xdr:row>
      <xdr:rowOff>13883</xdr:rowOff>
    </xdr:to>
    <xdr:sp macro="" textlink="">
      <xdr:nvSpPr>
        <xdr:cNvPr id="176" name="フローチャート: 判断 175"/>
        <xdr:cNvSpPr/>
      </xdr:nvSpPr>
      <xdr:spPr>
        <a:xfrm>
          <a:off x="3746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30410</xdr:rowOff>
    </xdr:from>
    <xdr:ext cx="469744" cy="259045"/>
    <xdr:sp macro="" textlink="">
      <xdr:nvSpPr>
        <xdr:cNvPr id="177" name="テキスト ボックス 176"/>
        <xdr:cNvSpPr txBox="1"/>
      </xdr:nvSpPr>
      <xdr:spPr>
        <a:xfrm>
          <a:off x="3562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87945</xdr:rowOff>
    </xdr:from>
    <xdr:to>
      <xdr:col>15</xdr:col>
      <xdr:colOff>50800</xdr:colOff>
      <xdr:row>78</xdr:row>
      <xdr:rowOff>110531</xdr:rowOff>
    </xdr:to>
    <xdr:cxnSp macro="">
      <xdr:nvCxnSpPr>
        <xdr:cNvPr id="178" name="直線コネクタ 177"/>
        <xdr:cNvCxnSpPr/>
      </xdr:nvCxnSpPr>
      <xdr:spPr>
        <a:xfrm flipV="1">
          <a:off x="2019300" y="13461045"/>
          <a:ext cx="889000" cy="2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98365</xdr:rowOff>
    </xdr:from>
    <xdr:to>
      <xdr:col>15</xdr:col>
      <xdr:colOff>101600</xdr:colOff>
      <xdr:row>78</xdr:row>
      <xdr:rowOff>28515</xdr:rowOff>
    </xdr:to>
    <xdr:sp macro="" textlink="">
      <xdr:nvSpPr>
        <xdr:cNvPr id="179" name="フローチャート: 判断 178"/>
        <xdr:cNvSpPr/>
      </xdr:nvSpPr>
      <xdr:spPr>
        <a:xfrm>
          <a:off x="2857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45042</xdr:rowOff>
    </xdr:from>
    <xdr:ext cx="469744" cy="259045"/>
    <xdr:sp macro="" textlink="">
      <xdr:nvSpPr>
        <xdr:cNvPr id="180" name="テキスト ボックス 179"/>
        <xdr:cNvSpPr txBox="1"/>
      </xdr:nvSpPr>
      <xdr:spPr>
        <a:xfrm>
          <a:off x="2673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110531</xdr:rowOff>
    </xdr:from>
    <xdr:to>
      <xdr:col>10</xdr:col>
      <xdr:colOff>114300</xdr:colOff>
      <xdr:row>78</xdr:row>
      <xdr:rowOff>118760</xdr:rowOff>
    </xdr:to>
    <xdr:cxnSp macro="">
      <xdr:nvCxnSpPr>
        <xdr:cNvPr id="181" name="直線コネクタ 180"/>
        <xdr:cNvCxnSpPr/>
      </xdr:nvCxnSpPr>
      <xdr:spPr>
        <a:xfrm flipV="1">
          <a:off x="1130300" y="13483631"/>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106228</xdr:rowOff>
    </xdr:from>
    <xdr:to>
      <xdr:col>10</xdr:col>
      <xdr:colOff>165100</xdr:colOff>
      <xdr:row>78</xdr:row>
      <xdr:rowOff>36378</xdr:rowOff>
    </xdr:to>
    <xdr:sp macro="" textlink="">
      <xdr:nvSpPr>
        <xdr:cNvPr id="182" name="フローチャート: 判断 181"/>
        <xdr:cNvSpPr/>
      </xdr:nvSpPr>
      <xdr:spPr>
        <a:xfrm>
          <a:off x="1968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52905</xdr:rowOff>
    </xdr:from>
    <xdr:ext cx="469744" cy="259045"/>
    <xdr:sp macro="" textlink="">
      <xdr:nvSpPr>
        <xdr:cNvPr id="183" name="テキスト ボックス 182"/>
        <xdr:cNvSpPr txBox="1"/>
      </xdr:nvSpPr>
      <xdr:spPr>
        <a:xfrm>
          <a:off x="1784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51958</xdr:rowOff>
    </xdr:from>
    <xdr:to>
      <xdr:col>6</xdr:col>
      <xdr:colOff>38100</xdr:colOff>
      <xdr:row>77</xdr:row>
      <xdr:rowOff>153558</xdr:rowOff>
    </xdr:to>
    <xdr:sp macro="" textlink="">
      <xdr:nvSpPr>
        <xdr:cNvPr id="184" name="フローチャート: 判断 183"/>
        <xdr:cNvSpPr/>
      </xdr:nvSpPr>
      <xdr:spPr>
        <a:xfrm>
          <a:off x="1079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170085</xdr:rowOff>
    </xdr:from>
    <xdr:ext cx="469744" cy="259045"/>
    <xdr:sp macro="" textlink="">
      <xdr:nvSpPr>
        <xdr:cNvPr id="185" name="テキスト ボックス 184"/>
        <xdr:cNvSpPr txBox="1"/>
      </xdr:nvSpPr>
      <xdr:spPr>
        <a:xfrm>
          <a:off x="895428"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42997</xdr:rowOff>
    </xdr:from>
    <xdr:to>
      <xdr:col>24</xdr:col>
      <xdr:colOff>114300</xdr:colOff>
      <xdr:row>78</xdr:row>
      <xdr:rowOff>144597</xdr:rowOff>
    </xdr:to>
    <xdr:sp macro="" textlink="">
      <xdr:nvSpPr>
        <xdr:cNvPr id="191" name="楕円 190"/>
        <xdr:cNvSpPr/>
      </xdr:nvSpPr>
      <xdr:spPr>
        <a:xfrm>
          <a:off x="4584700" y="1341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129374</xdr:rowOff>
    </xdr:from>
    <xdr:ext cx="469744" cy="259045"/>
    <xdr:sp macro="" textlink="">
      <xdr:nvSpPr>
        <xdr:cNvPr id="192" name="維持補修費該当値テキスト"/>
        <xdr:cNvSpPr txBox="1"/>
      </xdr:nvSpPr>
      <xdr:spPr>
        <a:xfrm>
          <a:off x="4686300" y="13331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43546</xdr:rowOff>
    </xdr:from>
    <xdr:to>
      <xdr:col>20</xdr:col>
      <xdr:colOff>38100</xdr:colOff>
      <xdr:row>78</xdr:row>
      <xdr:rowOff>145146</xdr:rowOff>
    </xdr:to>
    <xdr:sp macro="" textlink="">
      <xdr:nvSpPr>
        <xdr:cNvPr id="193" name="楕円 192"/>
        <xdr:cNvSpPr/>
      </xdr:nvSpPr>
      <xdr:spPr>
        <a:xfrm>
          <a:off x="3746500" y="1341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136273</xdr:rowOff>
    </xdr:from>
    <xdr:ext cx="378565" cy="259045"/>
    <xdr:sp macro="" textlink="">
      <xdr:nvSpPr>
        <xdr:cNvPr id="194" name="テキスト ボックス 193"/>
        <xdr:cNvSpPr txBox="1"/>
      </xdr:nvSpPr>
      <xdr:spPr>
        <a:xfrm>
          <a:off x="3608017" y="13509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37145</xdr:rowOff>
    </xdr:from>
    <xdr:to>
      <xdr:col>15</xdr:col>
      <xdr:colOff>101600</xdr:colOff>
      <xdr:row>78</xdr:row>
      <xdr:rowOff>138745</xdr:rowOff>
    </xdr:to>
    <xdr:sp macro="" textlink="">
      <xdr:nvSpPr>
        <xdr:cNvPr id="195" name="楕円 194"/>
        <xdr:cNvSpPr/>
      </xdr:nvSpPr>
      <xdr:spPr>
        <a:xfrm>
          <a:off x="2857500" y="1341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129872</xdr:rowOff>
    </xdr:from>
    <xdr:ext cx="469744" cy="259045"/>
    <xdr:sp macro="" textlink="">
      <xdr:nvSpPr>
        <xdr:cNvPr id="196" name="テキスト ボックス 195"/>
        <xdr:cNvSpPr txBox="1"/>
      </xdr:nvSpPr>
      <xdr:spPr>
        <a:xfrm>
          <a:off x="2673428" y="13502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59731</xdr:rowOff>
    </xdr:from>
    <xdr:to>
      <xdr:col>10</xdr:col>
      <xdr:colOff>165100</xdr:colOff>
      <xdr:row>78</xdr:row>
      <xdr:rowOff>161331</xdr:rowOff>
    </xdr:to>
    <xdr:sp macro="" textlink="">
      <xdr:nvSpPr>
        <xdr:cNvPr id="197" name="楕円 196"/>
        <xdr:cNvSpPr/>
      </xdr:nvSpPr>
      <xdr:spPr>
        <a:xfrm>
          <a:off x="1968500" y="1343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152458</xdr:rowOff>
    </xdr:from>
    <xdr:ext cx="378565" cy="259045"/>
    <xdr:sp macro="" textlink="">
      <xdr:nvSpPr>
        <xdr:cNvPr id="198" name="テキスト ボックス 197"/>
        <xdr:cNvSpPr txBox="1"/>
      </xdr:nvSpPr>
      <xdr:spPr>
        <a:xfrm>
          <a:off x="1830017" y="13525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67960</xdr:rowOff>
    </xdr:from>
    <xdr:to>
      <xdr:col>6</xdr:col>
      <xdr:colOff>38100</xdr:colOff>
      <xdr:row>78</xdr:row>
      <xdr:rowOff>169560</xdr:rowOff>
    </xdr:to>
    <xdr:sp macro="" textlink="">
      <xdr:nvSpPr>
        <xdr:cNvPr id="199" name="楕円 198"/>
        <xdr:cNvSpPr/>
      </xdr:nvSpPr>
      <xdr:spPr>
        <a:xfrm>
          <a:off x="1079500" y="1344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160687</xdr:rowOff>
    </xdr:from>
    <xdr:ext cx="378565" cy="259045"/>
    <xdr:sp macro="" textlink="">
      <xdr:nvSpPr>
        <xdr:cNvPr id="200" name="テキスト ボックス 199"/>
        <xdr:cNvSpPr txBox="1"/>
      </xdr:nvSpPr>
      <xdr:spPr>
        <a:xfrm>
          <a:off x="941017" y="13533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7" name="テキスト ボックス 216"/>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9" name="テキスト ボックス 218"/>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23999</xdr:rowOff>
    </xdr:from>
    <xdr:to>
      <xdr:col>24</xdr:col>
      <xdr:colOff>62865</xdr:colOff>
      <xdr:row>99</xdr:row>
      <xdr:rowOff>64368</xdr:rowOff>
    </xdr:to>
    <xdr:cxnSp macro="">
      <xdr:nvCxnSpPr>
        <xdr:cNvPr id="223" name="直線コネクタ 222"/>
        <xdr:cNvCxnSpPr/>
      </xdr:nvCxnSpPr>
      <xdr:spPr>
        <a:xfrm flipV="1">
          <a:off x="4633595" y="15454499"/>
          <a:ext cx="1270" cy="1583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68195</xdr:rowOff>
    </xdr:from>
    <xdr:ext cx="534377" cy="259045"/>
    <xdr:sp macro="" textlink="">
      <xdr:nvSpPr>
        <xdr:cNvPr id="224" name="扶助費最小値テキスト"/>
        <xdr:cNvSpPr txBox="1"/>
      </xdr:nvSpPr>
      <xdr:spPr>
        <a:xfrm>
          <a:off x="4686300" y="1704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64368</xdr:rowOff>
    </xdr:from>
    <xdr:to>
      <xdr:col>24</xdr:col>
      <xdr:colOff>152400</xdr:colOff>
      <xdr:row>99</xdr:row>
      <xdr:rowOff>64368</xdr:rowOff>
    </xdr:to>
    <xdr:cxnSp macro="">
      <xdr:nvCxnSpPr>
        <xdr:cNvPr id="225" name="直線コネクタ 224"/>
        <xdr:cNvCxnSpPr/>
      </xdr:nvCxnSpPr>
      <xdr:spPr>
        <a:xfrm>
          <a:off x="4546600" y="1703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142126</xdr:rowOff>
    </xdr:from>
    <xdr:ext cx="599010" cy="259045"/>
    <xdr:sp macro="" textlink="">
      <xdr:nvSpPr>
        <xdr:cNvPr id="226" name="扶助費最大値テキスト"/>
        <xdr:cNvSpPr txBox="1"/>
      </xdr:nvSpPr>
      <xdr:spPr>
        <a:xfrm>
          <a:off x="4686300" y="15229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23999</xdr:rowOff>
    </xdr:from>
    <xdr:to>
      <xdr:col>24</xdr:col>
      <xdr:colOff>152400</xdr:colOff>
      <xdr:row>90</xdr:row>
      <xdr:rowOff>23999</xdr:rowOff>
    </xdr:to>
    <xdr:cxnSp macro="">
      <xdr:nvCxnSpPr>
        <xdr:cNvPr id="227" name="直線コネクタ 226"/>
        <xdr:cNvCxnSpPr/>
      </xdr:nvCxnSpPr>
      <xdr:spPr>
        <a:xfrm>
          <a:off x="4546600" y="15454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96861</xdr:rowOff>
    </xdr:from>
    <xdr:to>
      <xdr:col>24</xdr:col>
      <xdr:colOff>63500</xdr:colOff>
      <xdr:row>97</xdr:row>
      <xdr:rowOff>112024</xdr:rowOff>
    </xdr:to>
    <xdr:cxnSp macro="">
      <xdr:nvCxnSpPr>
        <xdr:cNvPr id="228" name="直線コネクタ 227"/>
        <xdr:cNvCxnSpPr/>
      </xdr:nvCxnSpPr>
      <xdr:spPr>
        <a:xfrm>
          <a:off x="3797300" y="16727511"/>
          <a:ext cx="838200" cy="1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154509</xdr:rowOff>
    </xdr:from>
    <xdr:ext cx="534377" cy="259045"/>
    <xdr:sp macro="" textlink="">
      <xdr:nvSpPr>
        <xdr:cNvPr id="229" name="扶助費平均値テキスト"/>
        <xdr:cNvSpPr txBox="1"/>
      </xdr:nvSpPr>
      <xdr:spPr>
        <a:xfrm>
          <a:off x="4686300" y="16270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131632</xdr:rowOff>
    </xdr:from>
    <xdr:to>
      <xdr:col>24</xdr:col>
      <xdr:colOff>114300</xdr:colOff>
      <xdr:row>96</xdr:row>
      <xdr:rowOff>61782</xdr:rowOff>
    </xdr:to>
    <xdr:sp macro="" textlink="">
      <xdr:nvSpPr>
        <xdr:cNvPr id="230" name="フローチャート: 判断 229"/>
        <xdr:cNvSpPr/>
      </xdr:nvSpPr>
      <xdr:spPr>
        <a:xfrm>
          <a:off x="4584700" y="1641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96861</xdr:rowOff>
    </xdr:from>
    <xdr:to>
      <xdr:col>19</xdr:col>
      <xdr:colOff>177800</xdr:colOff>
      <xdr:row>97</xdr:row>
      <xdr:rowOff>133817</xdr:rowOff>
    </xdr:to>
    <xdr:cxnSp macro="">
      <xdr:nvCxnSpPr>
        <xdr:cNvPr id="231" name="直線コネクタ 230"/>
        <xdr:cNvCxnSpPr/>
      </xdr:nvCxnSpPr>
      <xdr:spPr>
        <a:xfrm flipV="1">
          <a:off x="2908300" y="16727511"/>
          <a:ext cx="889000" cy="3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128859</xdr:rowOff>
    </xdr:from>
    <xdr:to>
      <xdr:col>20</xdr:col>
      <xdr:colOff>38100</xdr:colOff>
      <xdr:row>96</xdr:row>
      <xdr:rowOff>59009</xdr:rowOff>
    </xdr:to>
    <xdr:sp macro="" textlink="">
      <xdr:nvSpPr>
        <xdr:cNvPr id="232" name="フローチャート: 判断 231"/>
        <xdr:cNvSpPr/>
      </xdr:nvSpPr>
      <xdr:spPr>
        <a:xfrm>
          <a:off x="37465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75536</xdr:rowOff>
    </xdr:from>
    <xdr:ext cx="534377" cy="259045"/>
    <xdr:sp macro="" textlink="">
      <xdr:nvSpPr>
        <xdr:cNvPr id="233" name="テキスト ボックス 232"/>
        <xdr:cNvSpPr txBox="1"/>
      </xdr:nvSpPr>
      <xdr:spPr>
        <a:xfrm>
          <a:off x="3530111" y="1619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133817</xdr:rowOff>
    </xdr:from>
    <xdr:to>
      <xdr:col>15</xdr:col>
      <xdr:colOff>50800</xdr:colOff>
      <xdr:row>98</xdr:row>
      <xdr:rowOff>54738</xdr:rowOff>
    </xdr:to>
    <xdr:cxnSp macro="">
      <xdr:nvCxnSpPr>
        <xdr:cNvPr id="234" name="直線コネクタ 233"/>
        <xdr:cNvCxnSpPr/>
      </xdr:nvCxnSpPr>
      <xdr:spPr>
        <a:xfrm flipV="1">
          <a:off x="2019300" y="16764467"/>
          <a:ext cx="889000" cy="9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164734</xdr:rowOff>
    </xdr:from>
    <xdr:to>
      <xdr:col>15</xdr:col>
      <xdr:colOff>101600</xdr:colOff>
      <xdr:row>96</xdr:row>
      <xdr:rowOff>94884</xdr:rowOff>
    </xdr:to>
    <xdr:sp macro="" textlink="">
      <xdr:nvSpPr>
        <xdr:cNvPr id="235" name="フローチャート: 判断 234"/>
        <xdr:cNvSpPr/>
      </xdr:nvSpPr>
      <xdr:spPr>
        <a:xfrm>
          <a:off x="2857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111411</xdr:rowOff>
    </xdr:from>
    <xdr:ext cx="534377" cy="259045"/>
    <xdr:sp macro="" textlink="">
      <xdr:nvSpPr>
        <xdr:cNvPr id="236" name="テキスト ボックス 235"/>
        <xdr:cNvSpPr txBox="1"/>
      </xdr:nvSpPr>
      <xdr:spPr>
        <a:xfrm>
          <a:off x="2641111" y="1622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54738</xdr:rowOff>
    </xdr:from>
    <xdr:to>
      <xdr:col>10</xdr:col>
      <xdr:colOff>114300</xdr:colOff>
      <xdr:row>98</xdr:row>
      <xdr:rowOff>100442</xdr:rowOff>
    </xdr:to>
    <xdr:cxnSp macro="">
      <xdr:nvCxnSpPr>
        <xdr:cNvPr id="237" name="直線コネクタ 236"/>
        <xdr:cNvCxnSpPr/>
      </xdr:nvCxnSpPr>
      <xdr:spPr>
        <a:xfrm flipV="1">
          <a:off x="1130300" y="16856838"/>
          <a:ext cx="889000" cy="45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40467</xdr:rowOff>
    </xdr:from>
    <xdr:to>
      <xdr:col>10</xdr:col>
      <xdr:colOff>165100</xdr:colOff>
      <xdr:row>96</xdr:row>
      <xdr:rowOff>142067</xdr:rowOff>
    </xdr:to>
    <xdr:sp macro="" textlink="">
      <xdr:nvSpPr>
        <xdr:cNvPr id="238" name="フローチャート: 判断 237"/>
        <xdr:cNvSpPr/>
      </xdr:nvSpPr>
      <xdr:spPr>
        <a:xfrm>
          <a:off x="1968500" y="1649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158594</xdr:rowOff>
    </xdr:from>
    <xdr:ext cx="534377" cy="259045"/>
    <xdr:sp macro="" textlink="">
      <xdr:nvSpPr>
        <xdr:cNvPr id="239" name="テキスト ボックス 238"/>
        <xdr:cNvSpPr txBox="1"/>
      </xdr:nvSpPr>
      <xdr:spPr>
        <a:xfrm>
          <a:off x="1752111" y="1627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102341</xdr:rowOff>
    </xdr:from>
    <xdr:to>
      <xdr:col>6</xdr:col>
      <xdr:colOff>38100</xdr:colOff>
      <xdr:row>97</xdr:row>
      <xdr:rowOff>32491</xdr:rowOff>
    </xdr:to>
    <xdr:sp macro="" textlink="">
      <xdr:nvSpPr>
        <xdr:cNvPr id="240" name="フローチャート: 判断 239"/>
        <xdr:cNvSpPr/>
      </xdr:nvSpPr>
      <xdr:spPr>
        <a:xfrm>
          <a:off x="1079500" y="1656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49018</xdr:rowOff>
    </xdr:from>
    <xdr:ext cx="534377" cy="259045"/>
    <xdr:sp macro="" textlink="">
      <xdr:nvSpPr>
        <xdr:cNvPr id="241" name="テキスト ボックス 240"/>
        <xdr:cNvSpPr txBox="1"/>
      </xdr:nvSpPr>
      <xdr:spPr>
        <a:xfrm>
          <a:off x="863111" y="1633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61224</xdr:rowOff>
    </xdr:from>
    <xdr:to>
      <xdr:col>24</xdr:col>
      <xdr:colOff>114300</xdr:colOff>
      <xdr:row>97</xdr:row>
      <xdr:rowOff>162824</xdr:rowOff>
    </xdr:to>
    <xdr:sp macro="" textlink="">
      <xdr:nvSpPr>
        <xdr:cNvPr id="247" name="楕円 246"/>
        <xdr:cNvSpPr/>
      </xdr:nvSpPr>
      <xdr:spPr>
        <a:xfrm>
          <a:off x="4584700" y="1669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39651</xdr:rowOff>
    </xdr:from>
    <xdr:ext cx="534377" cy="259045"/>
    <xdr:sp macro="" textlink="">
      <xdr:nvSpPr>
        <xdr:cNvPr id="248" name="扶助費該当値テキスト"/>
        <xdr:cNvSpPr txBox="1"/>
      </xdr:nvSpPr>
      <xdr:spPr>
        <a:xfrm>
          <a:off x="4686300" y="1667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46061</xdr:rowOff>
    </xdr:from>
    <xdr:to>
      <xdr:col>20</xdr:col>
      <xdr:colOff>38100</xdr:colOff>
      <xdr:row>97</xdr:row>
      <xdr:rowOff>147661</xdr:rowOff>
    </xdr:to>
    <xdr:sp macro="" textlink="">
      <xdr:nvSpPr>
        <xdr:cNvPr id="249" name="楕円 248"/>
        <xdr:cNvSpPr/>
      </xdr:nvSpPr>
      <xdr:spPr>
        <a:xfrm>
          <a:off x="3746500" y="1667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138788</xdr:rowOff>
    </xdr:from>
    <xdr:ext cx="534377" cy="259045"/>
    <xdr:sp macro="" textlink="">
      <xdr:nvSpPr>
        <xdr:cNvPr id="250" name="テキスト ボックス 249"/>
        <xdr:cNvSpPr txBox="1"/>
      </xdr:nvSpPr>
      <xdr:spPr>
        <a:xfrm>
          <a:off x="3530111" y="1676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83017</xdr:rowOff>
    </xdr:from>
    <xdr:to>
      <xdr:col>15</xdr:col>
      <xdr:colOff>101600</xdr:colOff>
      <xdr:row>98</xdr:row>
      <xdr:rowOff>13167</xdr:rowOff>
    </xdr:to>
    <xdr:sp macro="" textlink="">
      <xdr:nvSpPr>
        <xdr:cNvPr id="251" name="楕円 250"/>
        <xdr:cNvSpPr/>
      </xdr:nvSpPr>
      <xdr:spPr>
        <a:xfrm>
          <a:off x="2857500" y="1671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4294</xdr:rowOff>
    </xdr:from>
    <xdr:ext cx="534377" cy="259045"/>
    <xdr:sp macro="" textlink="">
      <xdr:nvSpPr>
        <xdr:cNvPr id="252" name="テキスト ボックス 251"/>
        <xdr:cNvSpPr txBox="1"/>
      </xdr:nvSpPr>
      <xdr:spPr>
        <a:xfrm>
          <a:off x="2641111" y="1680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3938</xdr:rowOff>
    </xdr:from>
    <xdr:to>
      <xdr:col>10</xdr:col>
      <xdr:colOff>165100</xdr:colOff>
      <xdr:row>98</xdr:row>
      <xdr:rowOff>105538</xdr:rowOff>
    </xdr:to>
    <xdr:sp macro="" textlink="">
      <xdr:nvSpPr>
        <xdr:cNvPr id="253" name="楕円 252"/>
        <xdr:cNvSpPr/>
      </xdr:nvSpPr>
      <xdr:spPr>
        <a:xfrm>
          <a:off x="1968500" y="1680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96665</xdr:rowOff>
    </xdr:from>
    <xdr:ext cx="534377" cy="259045"/>
    <xdr:sp macro="" textlink="">
      <xdr:nvSpPr>
        <xdr:cNvPr id="254" name="テキスト ボックス 253"/>
        <xdr:cNvSpPr txBox="1"/>
      </xdr:nvSpPr>
      <xdr:spPr>
        <a:xfrm>
          <a:off x="1752111" y="1689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49642</xdr:rowOff>
    </xdr:from>
    <xdr:to>
      <xdr:col>6</xdr:col>
      <xdr:colOff>38100</xdr:colOff>
      <xdr:row>98</xdr:row>
      <xdr:rowOff>151242</xdr:rowOff>
    </xdr:to>
    <xdr:sp macro="" textlink="">
      <xdr:nvSpPr>
        <xdr:cNvPr id="255" name="楕円 254"/>
        <xdr:cNvSpPr/>
      </xdr:nvSpPr>
      <xdr:spPr>
        <a:xfrm>
          <a:off x="1079500" y="1685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142369</xdr:rowOff>
    </xdr:from>
    <xdr:ext cx="534377" cy="259045"/>
    <xdr:sp macro="" textlink="">
      <xdr:nvSpPr>
        <xdr:cNvPr id="256" name="テキスト ボックス 255"/>
        <xdr:cNvSpPr txBox="1"/>
      </xdr:nvSpPr>
      <xdr:spPr>
        <a:xfrm>
          <a:off x="863111" y="1694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67" name="直線コネクタ 26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68" name="テキスト ボックス 26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69" name="直線コネクタ 26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0" name="テキスト ボックス 26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1" name="直線コネクタ 27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2" name="テキスト ボックス 27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5" name="直線コネクタ 27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76" name="テキスト ボックス 275"/>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7" name="直線コネクタ 27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8" name="テキスト ボックス 27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79" name="直線コネクタ 27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0" name="テキスト ボックス 27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150230</xdr:rowOff>
    </xdr:from>
    <xdr:to>
      <xdr:col>54</xdr:col>
      <xdr:colOff>189865</xdr:colOff>
      <xdr:row>39</xdr:row>
      <xdr:rowOff>13513</xdr:rowOff>
    </xdr:to>
    <xdr:cxnSp macro="">
      <xdr:nvCxnSpPr>
        <xdr:cNvPr id="284" name="直線コネクタ 283"/>
        <xdr:cNvCxnSpPr/>
      </xdr:nvCxnSpPr>
      <xdr:spPr>
        <a:xfrm flipV="1">
          <a:off x="10475595" y="5293730"/>
          <a:ext cx="1270" cy="1406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17340</xdr:rowOff>
    </xdr:from>
    <xdr:ext cx="469744" cy="259045"/>
    <xdr:sp macro="" textlink="">
      <xdr:nvSpPr>
        <xdr:cNvPr id="285" name="補助費等最小値テキスト"/>
        <xdr:cNvSpPr txBox="1"/>
      </xdr:nvSpPr>
      <xdr:spPr>
        <a:xfrm>
          <a:off x="10528300" y="670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13513</xdr:rowOff>
    </xdr:from>
    <xdr:to>
      <xdr:col>55</xdr:col>
      <xdr:colOff>88900</xdr:colOff>
      <xdr:row>39</xdr:row>
      <xdr:rowOff>13513</xdr:rowOff>
    </xdr:to>
    <xdr:cxnSp macro="">
      <xdr:nvCxnSpPr>
        <xdr:cNvPr id="286" name="直線コネクタ 285"/>
        <xdr:cNvCxnSpPr/>
      </xdr:nvCxnSpPr>
      <xdr:spPr>
        <a:xfrm>
          <a:off x="10388600" y="67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96907</xdr:rowOff>
    </xdr:from>
    <xdr:ext cx="599010" cy="259045"/>
    <xdr:sp macro="" textlink="">
      <xdr:nvSpPr>
        <xdr:cNvPr id="287" name="補助費等最大値テキスト"/>
        <xdr:cNvSpPr txBox="1"/>
      </xdr:nvSpPr>
      <xdr:spPr>
        <a:xfrm>
          <a:off x="10528300" y="506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150230</xdr:rowOff>
    </xdr:from>
    <xdr:to>
      <xdr:col>55</xdr:col>
      <xdr:colOff>88900</xdr:colOff>
      <xdr:row>30</xdr:row>
      <xdr:rowOff>150230</xdr:rowOff>
    </xdr:to>
    <xdr:cxnSp macro="">
      <xdr:nvCxnSpPr>
        <xdr:cNvPr id="288" name="直線コネクタ 287"/>
        <xdr:cNvCxnSpPr/>
      </xdr:nvCxnSpPr>
      <xdr:spPr>
        <a:xfrm>
          <a:off x="10388600" y="52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73235</xdr:rowOff>
    </xdr:from>
    <xdr:to>
      <xdr:col>55</xdr:col>
      <xdr:colOff>0</xdr:colOff>
      <xdr:row>37</xdr:row>
      <xdr:rowOff>25843</xdr:rowOff>
    </xdr:to>
    <xdr:cxnSp macro="">
      <xdr:nvCxnSpPr>
        <xdr:cNvPr id="289" name="直線コネクタ 288"/>
        <xdr:cNvCxnSpPr/>
      </xdr:nvCxnSpPr>
      <xdr:spPr>
        <a:xfrm flipV="1">
          <a:off x="9639300" y="6245435"/>
          <a:ext cx="838200" cy="12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9677</xdr:rowOff>
    </xdr:from>
    <xdr:ext cx="534377" cy="259045"/>
    <xdr:sp macro="" textlink="">
      <xdr:nvSpPr>
        <xdr:cNvPr id="290" name="補助費等平均値テキスト"/>
        <xdr:cNvSpPr txBox="1"/>
      </xdr:nvSpPr>
      <xdr:spPr>
        <a:xfrm>
          <a:off x="10528300" y="6181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31250</xdr:rowOff>
    </xdr:from>
    <xdr:to>
      <xdr:col>55</xdr:col>
      <xdr:colOff>50800</xdr:colOff>
      <xdr:row>36</xdr:row>
      <xdr:rowOff>132850</xdr:rowOff>
    </xdr:to>
    <xdr:sp macro="" textlink="">
      <xdr:nvSpPr>
        <xdr:cNvPr id="291" name="フローチャート: 判断 290"/>
        <xdr:cNvSpPr/>
      </xdr:nvSpPr>
      <xdr:spPr>
        <a:xfrm>
          <a:off x="104267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75649</xdr:rowOff>
    </xdr:from>
    <xdr:to>
      <xdr:col>50</xdr:col>
      <xdr:colOff>114300</xdr:colOff>
      <xdr:row>37</xdr:row>
      <xdr:rowOff>25843</xdr:rowOff>
    </xdr:to>
    <xdr:cxnSp macro="">
      <xdr:nvCxnSpPr>
        <xdr:cNvPr id="292" name="直線コネクタ 291"/>
        <xdr:cNvCxnSpPr/>
      </xdr:nvCxnSpPr>
      <xdr:spPr>
        <a:xfrm>
          <a:off x="8750300" y="6247849"/>
          <a:ext cx="889000" cy="12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41994</xdr:rowOff>
    </xdr:from>
    <xdr:to>
      <xdr:col>50</xdr:col>
      <xdr:colOff>165100</xdr:colOff>
      <xdr:row>36</xdr:row>
      <xdr:rowOff>143594</xdr:rowOff>
    </xdr:to>
    <xdr:sp macro="" textlink="">
      <xdr:nvSpPr>
        <xdr:cNvPr id="293" name="フローチャート: 判断 292"/>
        <xdr:cNvSpPr/>
      </xdr:nvSpPr>
      <xdr:spPr>
        <a:xfrm>
          <a:off x="9588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160121</xdr:rowOff>
    </xdr:from>
    <xdr:ext cx="534377" cy="259045"/>
    <xdr:sp macro="" textlink="">
      <xdr:nvSpPr>
        <xdr:cNvPr id="294" name="テキスト ボックス 293"/>
        <xdr:cNvSpPr txBox="1"/>
      </xdr:nvSpPr>
      <xdr:spPr>
        <a:xfrm>
          <a:off x="9372111" y="59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75649</xdr:rowOff>
    </xdr:from>
    <xdr:to>
      <xdr:col>45</xdr:col>
      <xdr:colOff>177800</xdr:colOff>
      <xdr:row>36</xdr:row>
      <xdr:rowOff>119012</xdr:rowOff>
    </xdr:to>
    <xdr:cxnSp macro="">
      <xdr:nvCxnSpPr>
        <xdr:cNvPr id="295" name="直線コネクタ 294"/>
        <xdr:cNvCxnSpPr/>
      </xdr:nvCxnSpPr>
      <xdr:spPr>
        <a:xfrm flipV="1">
          <a:off x="7861300" y="6247849"/>
          <a:ext cx="889000" cy="4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57667</xdr:rowOff>
    </xdr:from>
    <xdr:to>
      <xdr:col>46</xdr:col>
      <xdr:colOff>38100</xdr:colOff>
      <xdr:row>36</xdr:row>
      <xdr:rowOff>159267</xdr:rowOff>
    </xdr:to>
    <xdr:sp macro="" textlink="">
      <xdr:nvSpPr>
        <xdr:cNvPr id="296" name="フローチャート: 判断 295"/>
        <xdr:cNvSpPr/>
      </xdr:nvSpPr>
      <xdr:spPr>
        <a:xfrm>
          <a:off x="8699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150394</xdr:rowOff>
    </xdr:from>
    <xdr:ext cx="534377" cy="259045"/>
    <xdr:sp macro="" textlink="">
      <xdr:nvSpPr>
        <xdr:cNvPr id="297" name="テキスト ボックス 296"/>
        <xdr:cNvSpPr txBox="1"/>
      </xdr:nvSpPr>
      <xdr:spPr>
        <a:xfrm>
          <a:off x="8483111" y="632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119012</xdr:rowOff>
    </xdr:from>
    <xdr:to>
      <xdr:col>41</xdr:col>
      <xdr:colOff>50800</xdr:colOff>
      <xdr:row>37</xdr:row>
      <xdr:rowOff>94794</xdr:rowOff>
    </xdr:to>
    <xdr:cxnSp macro="">
      <xdr:nvCxnSpPr>
        <xdr:cNvPr id="298" name="直線コネクタ 297"/>
        <xdr:cNvCxnSpPr/>
      </xdr:nvCxnSpPr>
      <xdr:spPr>
        <a:xfrm flipV="1">
          <a:off x="6972300" y="6291212"/>
          <a:ext cx="889000" cy="147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71812</xdr:rowOff>
    </xdr:from>
    <xdr:to>
      <xdr:col>41</xdr:col>
      <xdr:colOff>101600</xdr:colOff>
      <xdr:row>37</xdr:row>
      <xdr:rowOff>1962</xdr:rowOff>
    </xdr:to>
    <xdr:sp macro="" textlink="">
      <xdr:nvSpPr>
        <xdr:cNvPr id="299" name="フローチャート: 判断 298"/>
        <xdr:cNvSpPr/>
      </xdr:nvSpPr>
      <xdr:spPr>
        <a:xfrm>
          <a:off x="7810500" y="624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164539</xdr:rowOff>
    </xdr:from>
    <xdr:ext cx="534377" cy="259045"/>
    <xdr:sp macro="" textlink="">
      <xdr:nvSpPr>
        <xdr:cNvPr id="300" name="テキスト ボックス 299"/>
        <xdr:cNvSpPr txBox="1"/>
      </xdr:nvSpPr>
      <xdr:spPr>
        <a:xfrm>
          <a:off x="7594111" y="633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39422</xdr:rowOff>
    </xdr:from>
    <xdr:to>
      <xdr:col>36</xdr:col>
      <xdr:colOff>165100</xdr:colOff>
      <xdr:row>36</xdr:row>
      <xdr:rowOff>141022</xdr:rowOff>
    </xdr:to>
    <xdr:sp macro="" textlink="">
      <xdr:nvSpPr>
        <xdr:cNvPr id="301" name="フローチャート: 判断 300"/>
        <xdr:cNvSpPr/>
      </xdr:nvSpPr>
      <xdr:spPr>
        <a:xfrm>
          <a:off x="6921500" y="621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157549</xdr:rowOff>
    </xdr:from>
    <xdr:ext cx="534377" cy="259045"/>
    <xdr:sp macro="" textlink="">
      <xdr:nvSpPr>
        <xdr:cNvPr id="302" name="テキスト ボックス 301"/>
        <xdr:cNvSpPr txBox="1"/>
      </xdr:nvSpPr>
      <xdr:spPr>
        <a:xfrm>
          <a:off x="6705111" y="598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22435</xdr:rowOff>
    </xdr:from>
    <xdr:to>
      <xdr:col>55</xdr:col>
      <xdr:colOff>50800</xdr:colOff>
      <xdr:row>36</xdr:row>
      <xdr:rowOff>124035</xdr:rowOff>
    </xdr:to>
    <xdr:sp macro="" textlink="">
      <xdr:nvSpPr>
        <xdr:cNvPr id="308" name="楕円 307"/>
        <xdr:cNvSpPr/>
      </xdr:nvSpPr>
      <xdr:spPr>
        <a:xfrm>
          <a:off x="10426700" y="619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45312</xdr:rowOff>
    </xdr:from>
    <xdr:ext cx="534377" cy="259045"/>
    <xdr:sp macro="" textlink="">
      <xdr:nvSpPr>
        <xdr:cNvPr id="309" name="補助費等該当値テキスト"/>
        <xdr:cNvSpPr txBox="1"/>
      </xdr:nvSpPr>
      <xdr:spPr>
        <a:xfrm>
          <a:off x="10528300" y="604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146493</xdr:rowOff>
    </xdr:from>
    <xdr:to>
      <xdr:col>50</xdr:col>
      <xdr:colOff>165100</xdr:colOff>
      <xdr:row>37</xdr:row>
      <xdr:rowOff>76643</xdr:rowOff>
    </xdr:to>
    <xdr:sp macro="" textlink="">
      <xdr:nvSpPr>
        <xdr:cNvPr id="310" name="楕円 309"/>
        <xdr:cNvSpPr/>
      </xdr:nvSpPr>
      <xdr:spPr>
        <a:xfrm>
          <a:off x="9588500" y="631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67770</xdr:rowOff>
    </xdr:from>
    <xdr:ext cx="534377" cy="259045"/>
    <xdr:sp macro="" textlink="">
      <xdr:nvSpPr>
        <xdr:cNvPr id="311" name="テキスト ボックス 310"/>
        <xdr:cNvSpPr txBox="1"/>
      </xdr:nvSpPr>
      <xdr:spPr>
        <a:xfrm>
          <a:off x="9372111" y="641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24849</xdr:rowOff>
    </xdr:from>
    <xdr:to>
      <xdr:col>46</xdr:col>
      <xdr:colOff>38100</xdr:colOff>
      <xdr:row>36</xdr:row>
      <xdr:rowOff>126449</xdr:rowOff>
    </xdr:to>
    <xdr:sp macro="" textlink="">
      <xdr:nvSpPr>
        <xdr:cNvPr id="312" name="楕円 311"/>
        <xdr:cNvSpPr/>
      </xdr:nvSpPr>
      <xdr:spPr>
        <a:xfrm>
          <a:off x="8699500" y="619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142976</xdr:rowOff>
    </xdr:from>
    <xdr:ext cx="534377" cy="259045"/>
    <xdr:sp macro="" textlink="">
      <xdr:nvSpPr>
        <xdr:cNvPr id="313" name="テキスト ボックス 312"/>
        <xdr:cNvSpPr txBox="1"/>
      </xdr:nvSpPr>
      <xdr:spPr>
        <a:xfrm>
          <a:off x="8483111" y="597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68212</xdr:rowOff>
    </xdr:from>
    <xdr:to>
      <xdr:col>41</xdr:col>
      <xdr:colOff>101600</xdr:colOff>
      <xdr:row>36</xdr:row>
      <xdr:rowOff>169812</xdr:rowOff>
    </xdr:to>
    <xdr:sp macro="" textlink="">
      <xdr:nvSpPr>
        <xdr:cNvPr id="314" name="楕円 313"/>
        <xdr:cNvSpPr/>
      </xdr:nvSpPr>
      <xdr:spPr>
        <a:xfrm>
          <a:off x="7810500" y="624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14889</xdr:rowOff>
    </xdr:from>
    <xdr:ext cx="534377" cy="259045"/>
    <xdr:sp macro="" textlink="">
      <xdr:nvSpPr>
        <xdr:cNvPr id="315" name="テキスト ボックス 314"/>
        <xdr:cNvSpPr txBox="1"/>
      </xdr:nvSpPr>
      <xdr:spPr>
        <a:xfrm>
          <a:off x="7594111" y="601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43994</xdr:rowOff>
    </xdr:from>
    <xdr:to>
      <xdr:col>36</xdr:col>
      <xdr:colOff>165100</xdr:colOff>
      <xdr:row>37</xdr:row>
      <xdr:rowOff>145594</xdr:rowOff>
    </xdr:to>
    <xdr:sp macro="" textlink="">
      <xdr:nvSpPr>
        <xdr:cNvPr id="316" name="楕円 315"/>
        <xdr:cNvSpPr/>
      </xdr:nvSpPr>
      <xdr:spPr>
        <a:xfrm>
          <a:off x="6921500" y="638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136721</xdr:rowOff>
    </xdr:from>
    <xdr:ext cx="534377" cy="259045"/>
    <xdr:sp macro="" textlink="">
      <xdr:nvSpPr>
        <xdr:cNvPr id="317" name="テキスト ボックス 316"/>
        <xdr:cNvSpPr txBox="1"/>
      </xdr:nvSpPr>
      <xdr:spPr>
        <a:xfrm>
          <a:off x="6705111" y="648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46898</xdr:rowOff>
    </xdr:from>
    <xdr:to>
      <xdr:col>54</xdr:col>
      <xdr:colOff>189865</xdr:colOff>
      <xdr:row>58</xdr:row>
      <xdr:rowOff>86116</xdr:rowOff>
    </xdr:to>
    <xdr:cxnSp macro="">
      <xdr:nvCxnSpPr>
        <xdr:cNvPr id="339" name="直線コネクタ 338"/>
        <xdr:cNvCxnSpPr/>
      </xdr:nvCxnSpPr>
      <xdr:spPr>
        <a:xfrm flipV="1">
          <a:off x="10475595" y="8962298"/>
          <a:ext cx="1270" cy="1067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89943</xdr:rowOff>
    </xdr:from>
    <xdr:ext cx="534377" cy="259045"/>
    <xdr:sp macro="" textlink="">
      <xdr:nvSpPr>
        <xdr:cNvPr id="340" name="普通建設事業費最小値テキスト"/>
        <xdr:cNvSpPr txBox="1"/>
      </xdr:nvSpPr>
      <xdr:spPr>
        <a:xfrm>
          <a:off x="10528300" y="1003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86116</xdr:rowOff>
    </xdr:from>
    <xdr:to>
      <xdr:col>55</xdr:col>
      <xdr:colOff>88900</xdr:colOff>
      <xdr:row>58</xdr:row>
      <xdr:rowOff>86116</xdr:rowOff>
    </xdr:to>
    <xdr:cxnSp macro="">
      <xdr:nvCxnSpPr>
        <xdr:cNvPr id="341" name="直線コネクタ 340"/>
        <xdr:cNvCxnSpPr/>
      </xdr:nvCxnSpPr>
      <xdr:spPr>
        <a:xfrm>
          <a:off x="10388600" y="100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165025</xdr:rowOff>
    </xdr:from>
    <xdr:ext cx="599010" cy="259045"/>
    <xdr:sp macro="" textlink="">
      <xdr:nvSpPr>
        <xdr:cNvPr id="342" name="普通建設事業費最大値テキスト"/>
        <xdr:cNvSpPr txBox="1"/>
      </xdr:nvSpPr>
      <xdr:spPr>
        <a:xfrm>
          <a:off x="10528300" y="87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46898</xdr:rowOff>
    </xdr:from>
    <xdr:to>
      <xdr:col>55</xdr:col>
      <xdr:colOff>88900</xdr:colOff>
      <xdr:row>52</xdr:row>
      <xdr:rowOff>46898</xdr:rowOff>
    </xdr:to>
    <xdr:cxnSp macro="">
      <xdr:nvCxnSpPr>
        <xdr:cNvPr id="343" name="直線コネクタ 342"/>
        <xdr:cNvCxnSpPr/>
      </xdr:nvCxnSpPr>
      <xdr:spPr>
        <a:xfrm>
          <a:off x="10388600" y="896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35468</xdr:rowOff>
    </xdr:from>
    <xdr:to>
      <xdr:col>55</xdr:col>
      <xdr:colOff>0</xdr:colOff>
      <xdr:row>58</xdr:row>
      <xdr:rowOff>43898</xdr:rowOff>
    </xdr:to>
    <xdr:cxnSp macro="">
      <xdr:nvCxnSpPr>
        <xdr:cNvPr id="344" name="直線コネクタ 343"/>
        <xdr:cNvCxnSpPr/>
      </xdr:nvCxnSpPr>
      <xdr:spPr>
        <a:xfrm>
          <a:off x="9639300" y="9979568"/>
          <a:ext cx="838200" cy="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91505</xdr:rowOff>
    </xdr:from>
    <xdr:ext cx="534377" cy="259045"/>
    <xdr:sp macro="" textlink="">
      <xdr:nvSpPr>
        <xdr:cNvPr id="345" name="普通建設事業費平均値テキスト"/>
        <xdr:cNvSpPr txBox="1"/>
      </xdr:nvSpPr>
      <xdr:spPr>
        <a:xfrm>
          <a:off x="10528300" y="9692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68628</xdr:rowOff>
    </xdr:from>
    <xdr:to>
      <xdr:col>55</xdr:col>
      <xdr:colOff>50800</xdr:colOff>
      <xdr:row>57</xdr:row>
      <xdr:rowOff>170228</xdr:rowOff>
    </xdr:to>
    <xdr:sp macro="" textlink="">
      <xdr:nvSpPr>
        <xdr:cNvPr id="346" name="フローチャート: 判断 345"/>
        <xdr:cNvSpPr/>
      </xdr:nvSpPr>
      <xdr:spPr>
        <a:xfrm>
          <a:off x="10426700" y="984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3413</xdr:rowOff>
    </xdr:from>
    <xdr:to>
      <xdr:col>50</xdr:col>
      <xdr:colOff>114300</xdr:colOff>
      <xdr:row>58</xdr:row>
      <xdr:rowOff>35468</xdr:rowOff>
    </xdr:to>
    <xdr:cxnSp macro="">
      <xdr:nvCxnSpPr>
        <xdr:cNvPr id="347" name="直線コネクタ 346"/>
        <xdr:cNvCxnSpPr/>
      </xdr:nvCxnSpPr>
      <xdr:spPr>
        <a:xfrm>
          <a:off x="8750300" y="9947513"/>
          <a:ext cx="889000" cy="3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41717</xdr:rowOff>
    </xdr:from>
    <xdr:to>
      <xdr:col>50</xdr:col>
      <xdr:colOff>165100</xdr:colOff>
      <xdr:row>57</xdr:row>
      <xdr:rowOff>143317</xdr:rowOff>
    </xdr:to>
    <xdr:sp macro="" textlink="">
      <xdr:nvSpPr>
        <xdr:cNvPr id="348" name="フローチャート: 判断 347"/>
        <xdr:cNvSpPr/>
      </xdr:nvSpPr>
      <xdr:spPr>
        <a:xfrm>
          <a:off x="95885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159844</xdr:rowOff>
    </xdr:from>
    <xdr:ext cx="534377" cy="259045"/>
    <xdr:sp macro="" textlink="">
      <xdr:nvSpPr>
        <xdr:cNvPr id="349" name="テキスト ボックス 348"/>
        <xdr:cNvSpPr txBox="1"/>
      </xdr:nvSpPr>
      <xdr:spPr>
        <a:xfrm>
          <a:off x="9372111" y="958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145552</xdr:rowOff>
    </xdr:from>
    <xdr:to>
      <xdr:col>45</xdr:col>
      <xdr:colOff>177800</xdr:colOff>
      <xdr:row>58</xdr:row>
      <xdr:rowOff>3413</xdr:rowOff>
    </xdr:to>
    <xdr:cxnSp macro="">
      <xdr:nvCxnSpPr>
        <xdr:cNvPr id="350" name="直線コネクタ 349"/>
        <xdr:cNvCxnSpPr/>
      </xdr:nvCxnSpPr>
      <xdr:spPr>
        <a:xfrm>
          <a:off x="7861300" y="9918202"/>
          <a:ext cx="889000" cy="29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56878</xdr:rowOff>
    </xdr:from>
    <xdr:to>
      <xdr:col>46</xdr:col>
      <xdr:colOff>38100</xdr:colOff>
      <xdr:row>57</xdr:row>
      <xdr:rowOff>158478</xdr:rowOff>
    </xdr:to>
    <xdr:sp macro="" textlink="">
      <xdr:nvSpPr>
        <xdr:cNvPr id="351" name="フローチャート: 判断 350"/>
        <xdr:cNvSpPr/>
      </xdr:nvSpPr>
      <xdr:spPr>
        <a:xfrm>
          <a:off x="8699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3555</xdr:rowOff>
    </xdr:from>
    <xdr:ext cx="534377" cy="259045"/>
    <xdr:sp macro="" textlink="">
      <xdr:nvSpPr>
        <xdr:cNvPr id="352" name="テキスト ボックス 351"/>
        <xdr:cNvSpPr txBox="1"/>
      </xdr:nvSpPr>
      <xdr:spPr>
        <a:xfrm>
          <a:off x="8483111" y="96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145552</xdr:rowOff>
    </xdr:from>
    <xdr:to>
      <xdr:col>41</xdr:col>
      <xdr:colOff>50800</xdr:colOff>
      <xdr:row>57</xdr:row>
      <xdr:rowOff>164819</xdr:rowOff>
    </xdr:to>
    <xdr:cxnSp macro="">
      <xdr:nvCxnSpPr>
        <xdr:cNvPr id="353" name="直線コネクタ 352"/>
        <xdr:cNvCxnSpPr/>
      </xdr:nvCxnSpPr>
      <xdr:spPr>
        <a:xfrm flipV="1">
          <a:off x="6972300" y="9918202"/>
          <a:ext cx="889000" cy="19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44195</xdr:rowOff>
    </xdr:from>
    <xdr:to>
      <xdr:col>41</xdr:col>
      <xdr:colOff>101600</xdr:colOff>
      <xdr:row>57</xdr:row>
      <xdr:rowOff>145795</xdr:rowOff>
    </xdr:to>
    <xdr:sp macro="" textlink="">
      <xdr:nvSpPr>
        <xdr:cNvPr id="354" name="フローチャート: 判断 353"/>
        <xdr:cNvSpPr/>
      </xdr:nvSpPr>
      <xdr:spPr>
        <a:xfrm>
          <a:off x="7810500" y="98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162322</xdr:rowOff>
    </xdr:from>
    <xdr:ext cx="534377" cy="259045"/>
    <xdr:sp macro="" textlink="">
      <xdr:nvSpPr>
        <xdr:cNvPr id="355" name="テキスト ボックス 354"/>
        <xdr:cNvSpPr txBox="1"/>
      </xdr:nvSpPr>
      <xdr:spPr>
        <a:xfrm>
          <a:off x="7594111" y="959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128882</xdr:rowOff>
    </xdr:from>
    <xdr:to>
      <xdr:col>36</xdr:col>
      <xdr:colOff>165100</xdr:colOff>
      <xdr:row>57</xdr:row>
      <xdr:rowOff>59032</xdr:rowOff>
    </xdr:to>
    <xdr:sp macro="" textlink="">
      <xdr:nvSpPr>
        <xdr:cNvPr id="356" name="フローチャート: 判断 355"/>
        <xdr:cNvSpPr/>
      </xdr:nvSpPr>
      <xdr:spPr>
        <a:xfrm>
          <a:off x="6921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75559</xdr:rowOff>
    </xdr:from>
    <xdr:ext cx="534377" cy="259045"/>
    <xdr:sp macro="" textlink="">
      <xdr:nvSpPr>
        <xdr:cNvPr id="357" name="テキスト ボックス 356"/>
        <xdr:cNvSpPr txBox="1"/>
      </xdr:nvSpPr>
      <xdr:spPr>
        <a:xfrm>
          <a:off x="6705111" y="950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164548</xdr:rowOff>
    </xdr:from>
    <xdr:to>
      <xdr:col>55</xdr:col>
      <xdr:colOff>50800</xdr:colOff>
      <xdr:row>58</xdr:row>
      <xdr:rowOff>94698</xdr:rowOff>
    </xdr:to>
    <xdr:sp macro="" textlink="">
      <xdr:nvSpPr>
        <xdr:cNvPr id="363" name="楕円 362"/>
        <xdr:cNvSpPr/>
      </xdr:nvSpPr>
      <xdr:spPr>
        <a:xfrm>
          <a:off x="10426700" y="993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79475</xdr:rowOff>
    </xdr:from>
    <xdr:ext cx="534377" cy="259045"/>
    <xdr:sp macro="" textlink="">
      <xdr:nvSpPr>
        <xdr:cNvPr id="364" name="普通建設事業費該当値テキスト"/>
        <xdr:cNvSpPr txBox="1"/>
      </xdr:nvSpPr>
      <xdr:spPr>
        <a:xfrm>
          <a:off x="10528300" y="98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156118</xdr:rowOff>
    </xdr:from>
    <xdr:to>
      <xdr:col>50</xdr:col>
      <xdr:colOff>165100</xdr:colOff>
      <xdr:row>58</xdr:row>
      <xdr:rowOff>86268</xdr:rowOff>
    </xdr:to>
    <xdr:sp macro="" textlink="">
      <xdr:nvSpPr>
        <xdr:cNvPr id="365" name="楕円 364"/>
        <xdr:cNvSpPr/>
      </xdr:nvSpPr>
      <xdr:spPr>
        <a:xfrm>
          <a:off x="9588500" y="992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77395</xdr:rowOff>
    </xdr:from>
    <xdr:ext cx="534377" cy="259045"/>
    <xdr:sp macro="" textlink="">
      <xdr:nvSpPr>
        <xdr:cNvPr id="366" name="テキスト ボックス 365"/>
        <xdr:cNvSpPr txBox="1"/>
      </xdr:nvSpPr>
      <xdr:spPr>
        <a:xfrm>
          <a:off x="9372111" y="1002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124063</xdr:rowOff>
    </xdr:from>
    <xdr:to>
      <xdr:col>46</xdr:col>
      <xdr:colOff>38100</xdr:colOff>
      <xdr:row>58</xdr:row>
      <xdr:rowOff>54213</xdr:rowOff>
    </xdr:to>
    <xdr:sp macro="" textlink="">
      <xdr:nvSpPr>
        <xdr:cNvPr id="367" name="楕円 366"/>
        <xdr:cNvSpPr/>
      </xdr:nvSpPr>
      <xdr:spPr>
        <a:xfrm>
          <a:off x="8699500" y="989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45340</xdr:rowOff>
    </xdr:from>
    <xdr:ext cx="534377" cy="259045"/>
    <xdr:sp macro="" textlink="">
      <xdr:nvSpPr>
        <xdr:cNvPr id="368" name="テキスト ボックス 367"/>
        <xdr:cNvSpPr txBox="1"/>
      </xdr:nvSpPr>
      <xdr:spPr>
        <a:xfrm>
          <a:off x="8483111" y="998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94752</xdr:rowOff>
    </xdr:from>
    <xdr:to>
      <xdr:col>41</xdr:col>
      <xdr:colOff>101600</xdr:colOff>
      <xdr:row>58</xdr:row>
      <xdr:rowOff>24902</xdr:rowOff>
    </xdr:to>
    <xdr:sp macro="" textlink="">
      <xdr:nvSpPr>
        <xdr:cNvPr id="369" name="楕円 368"/>
        <xdr:cNvSpPr/>
      </xdr:nvSpPr>
      <xdr:spPr>
        <a:xfrm>
          <a:off x="7810500" y="986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16029</xdr:rowOff>
    </xdr:from>
    <xdr:ext cx="534377" cy="259045"/>
    <xdr:sp macro="" textlink="">
      <xdr:nvSpPr>
        <xdr:cNvPr id="370" name="テキスト ボックス 369"/>
        <xdr:cNvSpPr txBox="1"/>
      </xdr:nvSpPr>
      <xdr:spPr>
        <a:xfrm>
          <a:off x="7594111" y="996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114019</xdr:rowOff>
    </xdr:from>
    <xdr:to>
      <xdr:col>36</xdr:col>
      <xdr:colOff>165100</xdr:colOff>
      <xdr:row>58</xdr:row>
      <xdr:rowOff>44169</xdr:rowOff>
    </xdr:to>
    <xdr:sp macro="" textlink="">
      <xdr:nvSpPr>
        <xdr:cNvPr id="371" name="楕円 370"/>
        <xdr:cNvSpPr/>
      </xdr:nvSpPr>
      <xdr:spPr>
        <a:xfrm>
          <a:off x="6921500" y="988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35296</xdr:rowOff>
    </xdr:from>
    <xdr:ext cx="534377" cy="259045"/>
    <xdr:sp macro="" textlink="">
      <xdr:nvSpPr>
        <xdr:cNvPr id="372" name="テキスト ボックス 371"/>
        <xdr:cNvSpPr txBox="1"/>
      </xdr:nvSpPr>
      <xdr:spPr>
        <a:xfrm>
          <a:off x="6705111" y="997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2" name="テキスト ボックス 391"/>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63576</xdr:rowOff>
    </xdr:from>
    <xdr:to>
      <xdr:col>54</xdr:col>
      <xdr:colOff>189865</xdr:colOff>
      <xdr:row>79</xdr:row>
      <xdr:rowOff>97910</xdr:rowOff>
    </xdr:to>
    <xdr:cxnSp macro="">
      <xdr:nvCxnSpPr>
        <xdr:cNvPr id="398" name="直線コネクタ 397"/>
        <xdr:cNvCxnSpPr/>
      </xdr:nvCxnSpPr>
      <xdr:spPr>
        <a:xfrm flipV="1">
          <a:off x="10475595" y="12065076"/>
          <a:ext cx="1270" cy="157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101737</xdr:rowOff>
    </xdr:from>
    <xdr:ext cx="313932" cy="259045"/>
    <xdr:sp macro="" textlink="">
      <xdr:nvSpPr>
        <xdr:cNvPr id="399" name="普通建設事業費 （ うち新規整備　）最小値テキスト"/>
        <xdr:cNvSpPr txBox="1"/>
      </xdr:nvSpPr>
      <xdr:spPr>
        <a:xfrm>
          <a:off x="10528300" y="136462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97910</xdr:rowOff>
    </xdr:from>
    <xdr:to>
      <xdr:col>55</xdr:col>
      <xdr:colOff>88900</xdr:colOff>
      <xdr:row>79</xdr:row>
      <xdr:rowOff>97910</xdr:rowOff>
    </xdr:to>
    <xdr:cxnSp macro="">
      <xdr:nvCxnSpPr>
        <xdr:cNvPr id="400" name="直線コネクタ 399"/>
        <xdr:cNvCxnSpPr/>
      </xdr:nvCxnSpPr>
      <xdr:spPr>
        <a:xfrm>
          <a:off x="10388600" y="1364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10253</xdr:rowOff>
    </xdr:from>
    <xdr:ext cx="599010" cy="259045"/>
    <xdr:sp macro="" textlink="">
      <xdr:nvSpPr>
        <xdr:cNvPr id="401" name="普通建設事業費 （ うち新規整備　）最大値テキスト"/>
        <xdr:cNvSpPr txBox="1"/>
      </xdr:nvSpPr>
      <xdr:spPr>
        <a:xfrm>
          <a:off x="10528300" y="1184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63576</xdr:rowOff>
    </xdr:from>
    <xdr:to>
      <xdr:col>55</xdr:col>
      <xdr:colOff>88900</xdr:colOff>
      <xdr:row>70</xdr:row>
      <xdr:rowOff>63576</xdr:rowOff>
    </xdr:to>
    <xdr:cxnSp macro="">
      <xdr:nvCxnSpPr>
        <xdr:cNvPr id="402" name="直線コネクタ 401"/>
        <xdr:cNvCxnSpPr/>
      </xdr:nvCxnSpPr>
      <xdr:spPr>
        <a:xfrm>
          <a:off x="10388600" y="1206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53474</xdr:rowOff>
    </xdr:from>
    <xdr:to>
      <xdr:col>55</xdr:col>
      <xdr:colOff>0</xdr:colOff>
      <xdr:row>79</xdr:row>
      <xdr:rowOff>83693</xdr:rowOff>
    </xdr:to>
    <xdr:cxnSp macro="">
      <xdr:nvCxnSpPr>
        <xdr:cNvPr id="403" name="直線コネクタ 402"/>
        <xdr:cNvCxnSpPr/>
      </xdr:nvCxnSpPr>
      <xdr:spPr>
        <a:xfrm>
          <a:off x="9639300" y="13598024"/>
          <a:ext cx="838200" cy="30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110079</xdr:rowOff>
    </xdr:from>
    <xdr:ext cx="534377" cy="259045"/>
    <xdr:sp macro="" textlink="">
      <xdr:nvSpPr>
        <xdr:cNvPr id="404" name="普通建設事業費 （ うち新規整備　）平均値テキスト"/>
        <xdr:cNvSpPr txBox="1"/>
      </xdr:nvSpPr>
      <xdr:spPr>
        <a:xfrm>
          <a:off x="10528300" y="13311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87202</xdr:rowOff>
    </xdr:from>
    <xdr:to>
      <xdr:col>55</xdr:col>
      <xdr:colOff>50800</xdr:colOff>
      <xdr:row>79</xdr:row>
      <xdr:rowOff>17352</xdr:rowOff>
    </xdr:to>
    <xdr:sp macro="" textlink="">
      <xdr:nvSpPr>
        <xdr:cNvPr id="405" name="フローチャート: 判断 404"/>
        <xdr:cNvSpPr/>
      </xdr:nvSpPr>
      <xdr:spPr>
        <a:xfrm>
          <a:off x="10426700" y="1346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26129</xdr:rowOff>
    </xdr:from>
    <xdr:to>
      <xdr:col>50</xdr:col>
      <xdr:colOff>114300</xdr:colOff>
      <xdr:row>79</xdr:row>
      <xdr:rowOff>53474</xdr:rowOff>
    </xdr:to>
    <xdr:cxnSp macro="">
      <xdr:nvCxnSpPr>
        <xdr:cNvPr id="406" name="直線コネクタ 405"/>
        <xdr:cNvCxnSpPr/>
      </xdr:nvCxnSpPr>
      <xdr:spPr>
        <a:xfrm>
          <a:off x="8750300" y="13570679"/>
          <a:ext cx="889000" cy="27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78657</xdr:rowOff>
    </xdr:from>
    <xdr:to>
      <xdr:col>50</xdr:col>
      <xdr:colOff>165100</xdr:colOff>
      <xdr:row>79</xdr:row>
      <xdr:rowOff>8807</xdr:rowOff>
    </xdr:to>
    <xdr:sp macro="" textlink="">
      <xdr:nvSpPr>
        <xdr:cNvPr id="407" name="フローチャート: 判断 406"/>
        <xdr:cNvSpPr/>
      </xdr:nvSpPr>
      <xdr:spPr>
        <a:xfrm>
          <a:off x="9588500" y="1345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25334</xdr:rowOff>
    </xdr:from>
    <xdr:ext cx="534377" cy="259045"/>
    <xdr:sp macro="" textlink="">
      <xdr:nvSpPr>
        <xdr:cNvPr id="408" name="テキスト ボックス 407"/>
        <xdr:cNvSpPr txBox="1"/>
      </xdr:nvSpPr>
      <xdr:spPr>
        <a:xfrm>
          <a:off x="9372111" y="1322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7972</xdr:rowOff>
    </xdr:from>
    <xdr:to>
      <xdr:col>45</xdr:col>
      <xdr:colOff>177800</xdr:colOff>
      <xdr:row>79</xdr:row>
      <xdr:rowOff>26129</xdr:rowOff>
    </xdr:to>
    <xdr:cxnSp macro="">
      <xdr:nvCxnSpPr>
        <xdr:cNvPr id="409" name="直線コネクタ 408"/>
        <xdr:cNvCxnSpPr/>
      </xdr:nvCxnSpPr>
      <xdr:spPr>
        <a:xfrm>
          <a:off x="7861300" y="13552522"/>
          <a:ext cx="889000" cy="1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71951</xdr:rowOff>
    </xdr:from>
    <xdr:to>
      <xdr:col>46</xdr:col>
      <xdr:colOff>38100</xdr:colOff>
      <xdr:row>79</xdr:row>
      <xdr:rowOff>2101</xdr:rowOff>
    </xdr:to>
    <xdr:sp macro="" textlink="">
      <xdr:nvSpPr>
        <xdr:cNvPr id="410" name="フローチャート: 判断 409"/>
        <xdr:cNvSpPr/>
      </xdr:nvSpPr>
      <xdr:spPr>
        <a:xfrm>
          <a:off x="8699500" y="13445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18628</xdr:rowOff>
    </xdr:from>
    <xdr:ext cx="534377" cy="259045"/>
    <xdr:sp macro="" textlink="">
      <xdr:nvSpPr>
        <xdr:cNvPr id="411" name="テキスト ボックス 410"/>
        <xdr:cNvSpPr txBox="1"/>
      </xdr:nvSpPr>
      <xdr:spPr>
        <a:xfrm>
          <a:off x="8483111" y="1322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120411</xdr:rowOff>
    </xdr:from>
    <xdr:to>
      <xdr:col>41</xdr:col>
      <xdr:colOff>50800</xdr:colOff>
      <xdr:row>79</xdr:row>
      <xdr:rowOff>7972</xdr:rowOff>
    </xdr:to>
    <xdr:cxnSp macro="">
      <xdr:nvCxnSpPr>
        <xdr:cNvPr id="412" name="直線コネクタ 411"/>
        <xdr:cNvCxnSpPr/>
      </xdr:nvCxnSpPr>
      <xdr:spPr>
        <a:xfrm>
          <a:off x="6972300" y="13493511"/>
          <a:ext cx="889000" cy="5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5494</xdr:rowOff>
    </xdr:from>
    <xdr:to>
      <xdr:col>41</xdr:col>
      <xdr:colOff>101600</xdr:colOff>
      <xdr:row>78</xdr:row>
      <xdr:rowOff>107094</xdr:rowOff>
    </xdr:to>
    <xdr:sp macro="" textlink="">
      <xdr:nvSpPr>
        <xdr:cNvPr id="413" name="フローチャート: 判断 412"/>
        <xdr:cNvSpPr/>
      </xdr:nvSpPr>
      <xdr:spPr>
        <a:xfrm>
          <a:off x="7810500" y="1337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123621</xdr:rowOff>
    </xdr:from>
    <xdr:ext cx="534377" cy="259045"/>
    <xdr:sp macro="" textlink="">
      <xdr:nvSpPr>
        <xdr:cNvPr id="414" name="テキスト ボックス 413"/>
        <xdr:cNvSpPr txBox="1"/>
      </xdr:nvSpPr>
      <xdr:spPr>
        <a:xfrm>
          <a:off x="7594111" y="1315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85852</xdr:rowOff>
    </xdr:from>
    <xdr:to>
      <xdr:col>36</xdr:col>
      <xdr:colOff>165100</xdr:colOff>
      <xdr:row>78</xdr:row>
      <xdr:rowOff>16002</xdr:rowOff>
    </xdr:to>
    <xdr:sp macro="" textlink="">
      <xdr:nvSpPr>
        <xdr:cNvPr id="415" name="フローチャート: 判断 414"/>
        <xdr:cNvSpPr/>
      </xdr:nvSpPr>
      <xdr:spPr>
        <a:xfrm>
          <a:off x="6921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32529</xdr:rowOff>
    </xdr:from>
    <xdr:ext cx="534377" cy="259045"/>
    <xdr:sp macro="" textlink="">
      <xdr:nvSpPr>
        <xdr:cNvPr id="416" name="テキスト ボックス 415"/>
        <xdr:cNvSpPr txBox="1"/>
      </xdr:nvSpPr>
      <xdr:spPr>
        <a:xfrm>
          <a:off x="6705111" y="1306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32893</xdr:rowOff>
    </xdr:from>
    <xdr:to>
      <xdr:col>55</xdr:col>
      <xdr:colOff>50800</xdr:colOff>
      <xdr:row>79</xdr:row>
      <xdr:rowOff>134493</xdr:rowOff>
    </xdr:to>
    <xdr:sp macro="" textlink="">
      <xdr:nvSpPr>
        <xdr:cNvPr id="422" name="楕円 421"/>
        <xdr:cNvSpPr/>
      </xdr:nvSpPr>
      <xdr:spPr>
        <a:xfrm>
          <a:off x="10426700" y="1357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119270</xdr:rowOff>
    </xdr:from>
    <xdr:ext cx="469744" cy="259045"/>
    <xdr:sp macro="" textlink="">
      <xdr:nvSpPr>
        <xdr:cNvPr id="423" name="普通建設事業費 （ うち新規整備　）該当値テキスト"/>
        <xdr:cNvSpPr txBox="1"/>
      </xdr:nvSpPr>
      <xdr:spPr>
        <a:xfrm>
          <a:off x="10528300" y="13492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2674</xdr:rowOff>
    </xdr:from>
    <xdr:to>
      <xdr:col>50</xdr:col>
      <xdr:colOff>165100</xdr:colOff>
      <xdr:row>79</xdr:row>
      <xdr:rowOff>104274</xdr:rowOff>
    </xdr:to>
    <xdr:sp macro="" textlink="">
      <xdr:nvSpPr>
        <xdr:cNvPr id="424" name="楕円 423"/>
        <xdr:cNvSpPr/>
      </xdr:nvSpPr>
      <xdr:spPr>
        <a:xfrm>
          <a:off x="9588500" y="1354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95401</xdr:rowOff>
    </xdr:from>
    <xdr:ext cx="469744" cy="259045"/>
    <xdr:sp macro="" textlink="">
      <xdr:nvSpPr>
        <xdr:cNvPr id="425" name="テキスト ボックス 424"/>
        <xdr:cNvSpPr txBox="1"/>
      </xdr:nvSpPr>
      <xdr:spPr>
        <a:xfrm>
          <a:off x="9404428" y="13639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146779</xdr:rowOff>
    </xdr:from>
    <xdr:to>
      <xdr:col>46</xdr:col>
      <xdr:colOff>38100</xdr:colOff>
      <xdr:row>79</xdr:row>
      <xdr:rowOff>76929</xdr:rowOff>
    </xdr:to>
    <xdr:sp macro="" textlink="">
      <xdr:nvSpPr>
        <xdr:cNvPr id="426" name="楕円 425"/>
        <xdr:cNvSpPr/>
      </xdr:nvSpPr>
      <xdr:spPr>
        <a:xfrm>
          <a:off x="8699500" y="1351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68056</xdr:rowOff>
    </xdr:from>
    <xdr:ext cx="469744" cy="259045"/>
    <xdr:sp macro="" textlink="">
      <xdr:nvSpPr>
        <xdr:cNvPr id="427" name="テキスト ボックス 426"/>
        <xdr:cNvSpPr txBox="1"/>
      </xdr:nvSpPr>
      <xdr:spPr>
        <a:xfrm>
          <a:off x="8515428" y="1361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128622</xdr:rowOff>
    </xdr:from>
    <xdr:to>
      <xdr:col>41</xdr:col>
      <xdr:colOff>101600</xdr:colOff>
      <xdr:row>79</xdr:row>
      <xdr:rowOff>58772</xdr:rowOff>
    </xdr:to>
    <xdr:sp macro="" textlink="">
      <xdr:nvSpPr>
        <xdr:cNvPr id="428" name="楕円 427"/>
        <xdr:cNvSpPr/>
      </xdr:nvSpPr>
      <xdr:spPr>
        <a:xfrm>
          <a:off x="7810500" y="1350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49899</xdr:rowOff>
    </xdr:from>
    <xdr:ext cx="469744" cy="259045"/>
    <xdr:sp macro="" textlink="">
      <xdr:nvSpPr>
        <xdr:cNvPr id="429" name="テキスト ボックス 428"/>
        <xdr:cNvSpPr txBox="1"/>
      </xdr:nvSpPr>
      <xdr:spPr>
        <a:xfrm>
          <a:off x="7626428" y="13594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69611</xdr:rowOff>
    </xdr:from>
    <xdr:to>
      <xdr:col>36</xdr:col>
      <xdr:colOff>165100</xdr:colOff>
      <xdr:row>78</xdr:row>
      <xdr:rowOff>171211</xdr:rowOff>
    </xdr:to>
    <xdr:sp macro="" textlink="">
      <xdr:nvSpPr>
        <xdr:cNvPr id="430" name="楕円 429"/>
        <xdr:cNvSpPr/>
      </xdr:nvSpPr>
      <xdr:spPr>
        <a:xfrm>
          <a:off x="6921500" y="1344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162338</xdr:rowOff>
    </xdr:from>
    <xdr:ext cx="534377" cy="259045"/>
    <xdr:sp macro="" textlink="">
      <xdr:nvSpPr>
        <xdr:cNvPr id="431" name="テキスト ボックス 430"/>
        <xdr:cNvSpPr txBox="1"/>
      </xdr:nvSpPr>
      <xdr:spPr>
        <a:xfrm>
          <a:off x="6705111" y="1353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1" name="テキスト ボックス 45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129854</xdr:rowOff>
    </xdr:from>
    <xdr:to>
      <xdr:col>54</xdr:col>
      <xdr:colOff>189865</xdr:colOff>
      <xdr:row>99</xdr:row>
      <xdr:rowOff>70042</xdr:rowOff>
    </xdr:to>
    <xdr:cxnSp macro="">
      <xdr:nvCxnSpPr>
        <xdr:cNvPr id="457" name="直線コネクタ 456"/>
        <xdr:cNvCxnSpPr/>
      </xdr:nvCxnSpPr>
      <xdr:spPr>
        <a:xfrm flipV="1">
          <a:off x="10475595" y="15560354"/>
          <a:ext cx="1270" cy="1483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73869</xdr:rowOff>
    </xdr:from>
    <xdr:ext cx="469744" cy="259045"/>
    <xdr:sp macro="" textlink="">
      <xdr:nvSpPr>
        <xdr:cNvPr id="458" name="普通建設事業費 （ うち更新整備　）最小値テキスト"/>
        <xdr:cNvSpPr txBox="1"/>
      </xdr:nvSpPr>
      <xdr:spPr>
        <a:xfrm>
          <a:off x="10528300" y="1704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70042</xdr:rowOff>
    </xdr:from>
    <xdr:to>
      <xdr:col>55</xdr:col>
      <xdr:colOff>88900</xdr:colOff>
      <xdr:row>99</xdr:row>
      <xdr:rowOff>70042</xdr:rowOff>
    </xdr:to>
    <xdr:cxnSp macro="">
      <xdr:nvCxnSpPr>
        <xdr:cNvPr id="459" name="直線コネクタ 458"/>
        <xdr:cNvCxnSpPr/>
      </xdr:nvCxnSpPr>
      <xdr:spPr>
        <a:xfrm>
          <a:off x="10388600" y="1704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76531</xdr:rowOff>
    </xdr:from>
    <xdr:ext cx="534377" cy="259045"/>
    <xdr:sp macro="" textlink="">
      <xdr:nvSpPr>
        <xdr:cNvPr id="460" name="普通建設事業費 （ うち更新整備　）最大値テキスト"/>
        <xdr:cNvSpPr txBox="1"/>
      </xdr:nvSpPr>
      <xdr:spPr>
        <a:xfrm>
          <a:off x="10528300" y="1533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129854</xdr:rowOff>
    </xdr:from>
    <xdr:to>
      <xdr:col>55</xdr:col>
      <xdr:colOff>88900</xdr:colOff>
      <xdr:row>90</xdr:row>
      <xdr:rowOff>129854</xdr:rowOff>
    </xdr:to>
    <xdr:cxnSp macro="">
      <xdr:nvCxnSpPr>
        <xdr:cNvPr id="461" name="直線コネクタ 460"/>
        <xdr:cNvCxnSpPr/>
      </xdr:nvCxnSpPr>
      <xdr:spPr>
        <a:xfrm>
          <a:off x="10388600" y="1556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49828</xdr:rowOff>
    </xdr:from>
    <xdr:to>
      <xdr:col>55</xdr:col>
      <xdr:colOff>0</xdr:colOff>
      <xdr:row>98</xdr:row>
      <xdr:rowOff>105231</xdr:rowOff>
    </xdr:to>
    <xdr:cxnSp macro="">
      <xdr:nvCxnSpPr>
        <xdr:cNvPr id="462" name="直線コネクタ 461"/>
        <xdr:cNvCxnSpPr/>
      </xdr:nvCxnSpPr>
      <xdr:spPr>
        <a:xfrm flipV="1">
          <a:off x="9639300" y="16851928"/>
          <a:ext cx="838200" cy="55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58301</xdr:rowOff>
    </xdr:from>
    <xdr:ext cx="534377" cy="259045"/>
    <xdr:sp macro="" textlink="">
      <xdr:nvSpPr>
        <xdr:cNvPr id="463" name="普通建設事業費 （ うち更新整備　）平均値テキスト"/>
        <xdr:cNvSpPr txBox="1"/>
      </xdr:nvSpPr>
      <xdr:spPr>
        <a:xfrm>
          <a:off x="10528300" y="16517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35424</xdr:rowOff>
    </xdr:from>
    <xdr:to>
      <xdr:col>55</xdr:col>
      <xdr:colOff>50800</xdr:colOff>
      <xdr:row>97</xdr:row>
      <xdr:rowOff>137024</xdr:rowOff>
    </xdr:to>
    <xdr:sp macro="" textlink="">
      <xdr:nvSpPr>
        <xdr:cNvPr id="464" name="フローチャート: 判断 463"/>
        <xdr:cNvSpPr/>
      </xdr:nvSpPr>
      <xdr:spPr>
        <a:xfrm>
          <a:off x="104267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7291</xdr:rowOff>
    </xdr:from>
    <xdr:to>
      <xdr:col>50</xdr:col>
      <xdr:colOff>114300</xdr:colOff>
      <xdr:row>98</xdr:row>
      <xdr:rowOff>105231</xdr:rowOff>
    </xdr:to>
    <xdr:cxnSp macro="">
      <xdr:nvCxnSpPr>
        <xdr:cNvPr id="465" name="直線コネクタ 464"/>
        <xdr:cNvCxnSpPr/>
      </xdr:nvCxnSpPr>
      <xdr:spPr>
        <a:xfrm>
          <a:off x="8750300" y="16809391"/>
          <a:ext cx="889000" cy="9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144058</xdr:rowOff>
    </xdr:from>
    <xdr:to>
      <xdr:col>50</xdr:col>
      <xdr:colOff>165100</xdr:colOff>
      <xdr:row>97</xdr:row>
      <xdr:rowOff>74208</xdr:rowOff>
    </xdr:to>
    <xdr:sp macro="" textlink="">
      <xdr:nvSpPr>
        <xdr:cNvPr id="466" name="フローチャート: 判断 465"/>
        <xdr:cNvSpPr/>
      </xdr:nvSpPr>
      <xdr:spPr>
        <a:xfrm>
          <a:off x="9588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90735</xdr:rowOff>
    </xdr:from>
    <xdr:ext cx="534377" cy="259045"/>
    <xdr:sp macro="" textlink="">
      <xdr:nvSpPr>
        <xdr:cNvPr id="467" name="テキスト ボックス 466"/>
        <xdr:cNvSpPr txBox="1"/>
      </xdr:nvSpPr>
      <xdr:spPr>
        <a:xfrm>
          <a:off x="9372111" y="1637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170397</xdr:rowOff>
    </xdr:from>
    <xdr:to>
      <xdr:col>45</xdr:col>
      <xdr:colOff>177800</xdr:colOff>
      <xdr:row>98</xdr:row>
      <xdr:rowOff>7291</xdr:rowOff>
    </xdr:to>
    <xdr:cxnSp macro="">
      <xdr:nvCxnSpPr>
        <xdr:cNvPr id="468" name="直線コネクタ 467"/>
        <xdr:cNvCxnSpPr/>
      </xdr:nvCxnSpPr>
      <xdr:spPr>
        <a:xfrm>
          <a:off x="7861300" y="16629597"/>
          <a:ext cx="889000" cy="179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21920</xdr:rowOff>
    </xdr:from>
    <xdr:to>
      <xdr:col>46</xdr:col>
      <xdr:colOff>38100</xdr:colOff>
      <xdr:row>97</xdr:row>
      <xdr:rowOff>123520</xdr:rowOff>
    </xdr:to>
    <xdr:sp macro="" textlink="">
      <xdr:nvSpPr>
        <xdr:cNvPr id="469" name="フローチャート: 判断 468"/>
        <xdr:cNvSpPr/>
      </xdr:nvSpPr>
      <xdr:spPr>
        <a:xfrm>
          <a:off x="8699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140047</xdr:rowOff>
    </xdr:from>
    <xdr:ext cx="534377" cy="259045"/>
    <xdr:sp macro="" textlink="">
      <xdr:nvSpPr>
        <xdr:cNvPr id="470" name="テキスト ボックス 469"/>
        <xdr:cNvSpPr txBox="1"/>
      </xdr:nvSpPr>
      <xdr:spPr>
        <a:xfrm>
          <a:off x="8483111" y="164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170397</xdr:rowOff>
    </xdr:from>
    <xdr:to>
      <xdr:col>41</xdr:col>
      <xdr:colOff>50800</xdr:colOff>
      <xdr:row>98</xdr:row>
      <xdr:rowOff>15994</xdr:rowOff>
    </xdr:to>
    <xdr:cxnSp macro="">
      <xdr:nvCxnSpPr>
        <xdr:cNvPr id="471" name="直線コネクタ 470"/>
        <xdr:cNvCxnSpPr/>
      </xdr:nvCxnSpPr>
      <xdr:spPr>
        <a:xfrm flipV="1">
          <a:off x="6972300" y="16629597"/>
          <a:ext cx="889000" cy="18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103890</xdr:rowOff>
    </xdr:from>
    <xdr:to>
      <xdr:col>41</xdr:col>
      <xdr:colOff>101600</xdr:colOff>
      <xdr:row>98</xdr:row>
      <xdr:rowOff>34040</xdr:rowOff>
    </xdr:to>
    <xdr:sp macro="" textlink="">
      <xdr:nvSpPr>
        <xdr:cNvPr id="472" name="フローチャート: 判断 471"/>
        <xdr:cNvSpPr/>
      </xdr:nvSpPr>
      <xdr:spPr>
        <a:xfrm>
          <a:off x="7810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25167</xdr:rowOff>
    </xdr:from>
    <xdr:ext cx="534377" cy="259045"/>
    <xdr:sp macro="" textlink="">
      <xdr:nvSpPr>
        <xdr:cNvPr id="473" name="テキスト ボックス 472"/>
        <xdr:cNvSpPr txBox="1"/>
      </xdr:nvSpPr>
      <xdr:spPr>
        <a:xfrm>
          <a:off x="7594111" y="1682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74" name="フローチャート: 判断 473"/>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88090</xdr:rowOff>
    </xdr:from>
    <xdr:ext cx="534377" cy="259045"/>
    <xdr:sp macro="" textlink="">
      <xdr:nvSpPr>
        <xdr:cNvPr id="475" name="テキスト ボックス 474"/>
        <xdr:cNvSpPr txBox="1"/>
      </xdr:nvSpPr>
      <xdr:spPr>
        <a:xfrm>
          <a:off x="6705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170478</xdr:rowOff>
    </xdr:from>
    <xdr:to>
      <xdr:col>55</xdr:col>
      <xdr:colOff>50800</xdr:colOff>
      <xdr:row>98</xdr:row>
      <xdr:rowOff>100628</xdr:rowOff>
    </xdr:to>
    <xdr:sp macro="" textlink="">
      <xdr:nvSpPr>
        <xdr:cNvPr id="481" name="楕円 480"/>
        <xdr:cNvSpPr/>
      </xdr:nvSpPr>
      <xdr:spPr>
        <a:xfrm>
          <a:off x="10426700" y="1680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148905</xdr:rowOff>
    </xdr:from>
    <xdr:ext cx="534377" cy="259045"/>
    <xdr:sp macro="" textlink="">
      <xdr:nvSpPr>
        <xdr:cNvPr id="482" name="普通建設事業費 （ うち更新整備　）該当値テキスト"/>
        <xdr:cNvSpPr txBox="1"/>
      </xdr:nvSpPr>
      <xdr:spPr>
        <a:xfrm>
          <a:off x="10528300" y="1677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54431</xdr:rowOff>
    </xdr:from>
    <xdr:to>
      <xdr:col>50</xdr:col>
      <xdr:colOff>165100</xdr:colOff>
      <xdr:row>98</xdr:row>
      <xdr:rowOff>156031</xdr:rowOff>
    </xdr:to>
    <xdr:sp macro="" textlink="">
      <xdr:nvSpPr>
        <xdr:cNvPr id="483" name="楕円 482"/>
        <xdr:cNvSpPr/>
      </xdr:nvSpPr>
      <xdr:spPr>
        <a:xfrm>
          <a:off x="9588500" y="1685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147158</xdr:rowOff>
    </xdr:from>
    <xdr:ext cx="534377" cy="259045"/>
    <xdr:sp macro="" textlink="">
      <xdr:nvSpPr>
        <xdr:cNvPr id="484" name="テキスト ボックス 483"/>
        <xdr:cNvSpPr txBox="1"/>
      </xdr:nvSpPr>
      <xdr:spPr>
        <a:xfrm>
          <a:off x="9372111" y="1694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127941</xdr:rowOff>
    </xdr:from>
    <xdr:to>
      <xdr:col>46</xdr:col>
      <xdr:colOff>38100</xdr:colOff>
      <xdr:row>98</xdr:row>
      <xdr:rowOff>58091</xdr:rowOff>
    </xdr:to>
    <xdr:sp macro="" textlink="">
      <xdr:nvSpPr>
        <xdr:cNvPr id="485" name="楕円 484"/>
        <xdr:cNvSpPr/>
      </xdr:nvSpPr>
      <xdr:spPr>
        <a:xfrm>
          <a:off x="8699500" y="1675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49218</xdr:rowOff>
    </xdr:from>
    <xdr:ext cx="534377" cy="259045"/>
    <xdr:sp macro="" textlink="">
      <xdr:nvSpPr>
        <xdr:cNvPr id="486" name="テキスト ボックス 485"/>
        <xdr:cNvSpPr txBox="1"/>
      </xdr:nvSpPr>
      <xdr:spPr>
        <a:xfrm>
          <a:off x="8483111" y="1685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119597</xdr:rowOff>
    </xdr:from>
    <xdr:to>
      <xdr:col>41</xdr:col>
      <xdr:colOff>101600</xdr:colOff>
      <xdr:row>97</xdr:row>
      <xdr:rowOff>49747</xdr:rowOff>
    </xdr:to>
    <xdr:sp macro="" textlink="">
      <xdr:nvSpPr>
        <xdr:cNvPr id="487" name="楕円 486"/>
        <xdr:cNvSpPr/>
      </xdr:nvSpPr>
      <xdr:spPr>
        <a:xfrm>
          <a:off x="7810500" y="1657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66274</xdr:rowOff>
    </xdr:from>
    <xdr:ext cx="534377" cy="259045"/>
    <xdr:sp macro="" textlink="">
      <xdr:nvSpPr>
        <xdr:cNvPr id="488" name="テキスト ボックス 487"/>
        <xdr:cNvSpPr txBox="1"/>
      </xdr:nvSpPr>
      <xdr:spPr>
        <a:xfrm>
          <a:off x="7594111" y="16354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136644</xdr:rowOff>
    </xdr:from>
    <xdr:to>
      <xdr:col>36</xdr:col>
      <xdr:colOff>165100</xdr:colOff>
      <xdr:row>98</xdr:row>
      <xdr:rowOff>66794</xdr:rowOff>
    </xdr:to>
    <xdr:sp macro="" textlink="">
      <xdr:nvSpPr>
        <xdr:cNvPr id="489" name="楕円 488"/>
        <xdr:cNvSpPr/>
      </xdr:nvSpPr>
      <xdr:spPr>
        <a:xfrm>
          <a:off x="6921500" y="1676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57921</xdr:rowOff>
    </xdr:from>
    <xdr:ext cx="534377" cy="259045"/>
    <xdr:sp macro="" textlink="">
      <xdr:nvSpPr>
        <xdr:cNvPr id="490" name="テキスト ボックス 489"/>
        <xdr:cNvSpPr txBox="1"/>
      </xdr:nvSpPr>
      <xdr:spPr>
        <a:xfrm>
          <a:off x="6705111" y="16860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9627</xdr:rowOff>
    </xdr:from>
    <xdr:to>
      <xdr:col>85</xdr:col>
      <xdr:colOff>126364</xdr:colOff>
      <xdr:row>39</xdr:row>
      <xdr:rowOff>44450</xdr:rowOff>
    </xdr:to>
    <xdr:cxnSp macro="">
      <xdr:nvCxnSpPr>
        <xdr:cNvPr id="514" name="直線コネクタ 513"/>
        <xdr:cNvCxnSpPr/>
      </xdr:nvCxnSpPr>
      <xdr:spPr>
        <a:xfrm flipV="1">
          <a:off x="16317595" y="5324577"/>
          <a:ext cx="1269" cy="1406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127754</xdr:rowOff>
    </xdr:from>
    <xdr:ext cx="534377" cy="259045"/>
    <xdr:sp macro="" textlink="">
      <xdr:nvSpPr>
        <xdr:cNvPr id="517" name="災害復旧事業費最大値テキスト"/>
        <xdr:cNvSpPr txBox="1"/>
      </xdr:nvSpPr>
      <xdr:spPr>
        <a:xfrm>
          <a:off x="16370300" y="509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9627</xdr:rowOff>
    </xdr:from>
    <xdr:to>
      <xdr:col>86</xdr:col>
      <xdr:colOff>25400</xdr:colOff>
      <xdr:row>31</xdr:row>
      <xdr:rowOff>9627</xdr:rowOff>
    </xdr:to>
    <xdr:cxnSp macro="">
      <xdr:nvCxnSpPr>
        <xdr:cNvPr id="518" name="直線コネクタ 517"/>
        <xdr:cNvCxnSpPr/>
      </xdr:nvCxnSpPr>
      <xdr:spPr>
        <a:xfrm>
          <a:off x="16230600" y="532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40374</xdr:rowOff>
    </xdr:from>
    <xdr:to>
      <xdr:col>85</xdr:col>
      <xdr:colOff>127000</xdr:colOff>
      <xdr:row>39</xdr:row>
      <xdr:rowOff>44031</xdr:rowOff>
    </xdr:to>
    <xdr:cxnSp macro="">
      <xdr:nvCxnSpPr>
        <xdr:cNvPr id="519" name="直線コネクタ 518"/>
        <xdr:cNvCxnSpPr/>
      </xdr:nvCxnSpPr>
      <xdr:spPr>
        <a:xfrm>
          <a:off x="15481300" y="6726924"/>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124845</xdr:rowOff>
    </xdr:from>
    <xdr:ext cx="469744" cy="259045"/>
    <xdr:sp macro="" textlink="">
      <xdr:nvSpPr>
        <xdr:cNvPr id="520" name="災害復旧事業費平均値テキスト"/>
        <xdr:cNvSpPr txBox="1"/>
      </xdr:nvSpPr>
      <xdr:spPr>
        <a:xfrm>
          <a:off x="16370300" y="6468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101968</xdr:rowOff>
    </xdr:from>
    <xdr:to>
      <xdr:col>85</xdr:col>
      <xdr:colOff>177800</xdr:colOff>
      <xdr:row>39</xdr:row>
      <xdr:rowOff>32118</xdr:rowOff>
    </xdr:to>
    <xdr:sp macro="" textlink="">
      <xdr:nvSpPr>
        <xdr:cNvPr id="521" name="フローチャート: 判断 520"/>
        <xdr:cNvSpPr/>
      </xdr:nvSpPr>
      <xdr:spPr>
        <a:xfrm>
          <a:off x="16268700" y="661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40374</xdr:rowOff>
    </xdr:from>
    <xdr:to>
      <xdr:col>81</xdr:col>
      <xdr:colOff>50800</xdr:colOff>
      <xdr:row>39</xdr:row>
      <xdr:rowOff>44450</xdr:rowOff>
    </xdr:to>
    <xdr:cxnSp macro="">
      <xdr:nvCxnSpPr>
        <xdr:cNvPr id="522" name="直線コネクタ 521"/>
        <xdr:cNvCxnSpPr/>
      </xdr:nvCxnSpPr>
      <xdr:spPr>
        <a:xfrm flipV="1">
          <a:off x="14592300" y="6726924"/>
          <a:ext cx="889000" cy="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141859</xdr:rowOff>
    </xdr:from>
    <xdr:to>
      <xdr:col>81</xdr:col>
      <xdr:colOff>101600</xdr:colOff>
      <xdr:row>39</xdr:row>
      <xdr:rowOff>72009</xdr:rowOff>
    </xdr:to>
    <xdr:sp macro="" textlink="">
      <xdr:nvSpPr>
        <xdr:cNvPr id="523" name="フローチャート: 判断 522"/>
        <xdr:cNvSpPr/>
      </xdr:nvSpPr>
      <xdr:spPr>
        <a:xfrm>
          <a:off x="154305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88536</xdr:rowOff>
    </xdr:from>
    <xdr:ext cx="378565" cy="259045"/>
    <xdr:sp macro="" textlink="">
      <xdr:nvSpPr>
        <xdr:cNvPr id="524" name="テキスト ボックス 523"/>
        <xdr:cNvSpPr txBox="1"/>
      </xdr:nvSpPr>
      <xdr:spPr>
        <a:xfrm>
          <a:off x="15292017" y="6432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5" name="直線コネクタ 524"/>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148907</xdr:rowOff>
    </xdr:from>
    <xdr:to>
      <xdr:col>76</xdr:col>
      <xdr:colOff>165100</xdr:colOff>
      <xdr:row>39</xdr:row>
      <xdr:rowOff>79057</xdr:rowOff>
    </xdr:to>
    <xdr:sp macro="" textlink="">
      <xdr:nvSpPr>
        <xdr:cNvPr id="526" name="フローチャート: 判断 525"/>
        <xdr:cNvSpPr/>
      </xdr:nvSpPr>
      <xdr:spPr>
        <a:xfrm>
          <a:off x="14541500" y="666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95585</xdr:rowOff>
    </xdr:from>
    <xdr:ext cx="378565" cy="259045"/>
    <xdr:sp macro="" textlink="">
      <xdr:nvSpPr>
        <xdr:cNvPr id="527" name="テキスト ボックス 526"/>
        <xdr:cNvSpPr txBox="1"/>
      </xdr:nvSpPr>
      <xdr:spPr>
        <a:xfrm>
          <a:off x="14403017" y="6439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8" name="直線コネクタ 527"/>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148527</xdr:rowOff>
    </xdr:from>
    <xdr:to>
      <xdr:col>72</xdr:col>
      <xdr:colOff>38100</xdr:colOff>
      <xdr:row>39</xdr:row>
      <xdr:rowOff>78677</xdr:rowOff>
    </xdr:to>
    <xdr:sp macro="" textlink="">
      <xdr:nvSpPr>
        <xdr:cNvPr id="529" name="フローチャート: 判断 528"/>
        <xdr:cNvSpPr/>
      </xdr:nvSpPr>
      <xdr:spPr>
        <a:xfrm>
          <a:off x="13652500" y="666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95204</xdr:rowOff>
    </xdr:from>
    <xdr:ext cx="378565" cy="259045"/>
    <xdr:sp macro="" textlink="">
      <xdr:nvSpPr>
        <xdr:cNvPr id="530" name="テキスト ボックス 529"/>
        <xdr:cNvSpPr txBox="1"/>
      </xdr:nvSpPr>
      <xdr:spPr>
        <a:xfrm>
          <a:off x="13514017" y="6438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16929</xdr:rowOff>
    </xdr:from>
    <xdr:to>
      <xdr:col>67</xdr:col>
      <xdr:colOff>101600</xdr:colOff>
      <xdr:row>38</xdr:row>
      <xdr:rowOff>118529</xdr:rowOff>
    </xdr:to>
    <xdr:sp macro="" textlink="">
      <xdr:nvSpPr>
        <xdr:cNvPr id="531" name="フローチャート: 判断 530"/>
        <xdr:cNvSpPr/>
      </xdr:nvSpPr>
      <xdr:spPr>
        <a:xfrm>
          <a:off x="12763500" y="653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135056</xdr:rowOff>
    </xdr:from>
    <xdr:ext cx="469744" cy="259045"/>
    <xdr:sp macro="" textlink="">
      <xdr:nvSpPr>
        <xdr:cNvPr id="532" name="テキスト ボックス 531"/>
        <xdr:cNvSpPr txBox="1"/>
      </xdr:nvSpPr>
      <xdr:spPr>
        <a:xfrm>
          <a:off x="12579428" y="630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164681</xdr:rowOff>
    </xdr:from>
    <xdr:to>
      <xdr:col>85</xdr:col>
      <xdr:colOff>177800</xdr:colOff>
      <xdr:row>39</xdr:row>
      <xdr:rowOff>94831</xdr:rowOff>
    </xdr:to>
    <xdr:sp macro="" textlink="">
      <xdr:nvSpPr>
        <xdr:cNvPr id="538" name="楕円 537"/>
        <xdr:cNvSpPr/>
      </xdr:nvSpPr>
      <xdr:spPr>
        <a:xfrm>
          <a:off x="16268700" y="667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80395</xdr:rowOff>
    </xdr:from>
    <xdr:ext cx="313932" cy="259045"/>
    <xdr:sp macro="" textlink="">
      <xdr:nvSpPr>
        <xdr:cNvPr id="539" name="災害復旧事業費該当値テキスト"/>
        <xdr:cNvSpPr txBox="1"/>
      </xdr:nvSpPr>
      <xdr:spPr>
        <a:xfrm>
          <a:off x="16370300" y="65954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161024</xdr:rowOff>
    </xdr:from>
    <xdr:to>
      <xdr:col>81</xdr:col>
      <xdr:colOff>101600</xdr:colOff>
      <xdr:row>39</xdr:row>
      <xdr:rowOff>91174</xdr:rowOff>
    </xdr:to>
    <xdr:sp macro="" textlink="">
      <xdr:nvSpPr>
        <xdr:cNvPr id="540" name="楕円 539"/>
        <xdr:cNvSpPr/>
      </xdr:nvSpPr>
      <xdr:spPr>
        <a:xfrm>
          <a:off x="15430500" y="667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82301</xdr:rowOff>
    </xdr:from>
    <xdr:ext cx="378565" cy="259045"/>
    <xdr:sp macro="" textlink="">
      <xdr:nvSpPr>
        <xdr:cNvPr id="541" name="テキスト ボックス 540"/>
        <xdr:cNvSpPr txBox="1"/>
      </xdr:nvSpPr>
      <xdr:spPr>
        <a:xfrm>
          <a:off x="15292017" y="6768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139700</xdr:rowOff>
    </xdr:from>
    <xdr:to>
      <xdr:col>89</xdr:col>
      <xdr:colOff>177800</xdr:colOff>
      <xdr:row>79</xdr:row>
      <xdr:rowOff>139700</xdr:rowOff>
    </xdr:to>
    <xdr:cxnSp macro="">
      <xdr:nvCxnSpPr>
        <xdr:cNvPr id="607" name="直線コネクタ 606"/>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168927</xdr:rowOff>
    </xdr:from>
    <xdr:ext cx="248786" cy="259045"/>
    <xdr:sp macro="" textlink="">
      <xdr:nvSpPr>
        <xdr:cNvPr id="608" name="テキスト ボックス 607"/>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09" name="直線コネクタ 60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0" name="テキスト ボックス 609"/>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1" name="直線コネクタ 610"/>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2" name="テキスト ボックス 611"/>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15" name="直線コネクタ 614"/>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16" name="テキスト ボックス 615"/>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8" name="テキスト ボックス 617"/>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19" name="直線コネクタ 618"/>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68</xdr:row>
      <xdr:rowOff>168927</xdr:rowOff>
    </xdr:from>
    <xdr:ext cx="595419" cy="259045"/>
    <xdr:sp macro="" textlink="">
      <xdr:nvSpPr>
        <xdr:cNvPr id="620" name="テキスト ボックス 619"/>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153959</xdr:rowOff>
    </xdr:from>
    <xdr:to>
      <xdr:col>85</xdr:col>
      <xdr:colOff>126364</xdr:colOff>
      <xdr:row>79</xdr:row>
      <xdr:rowOff>9970</xdr:rowOff>
    </xdr:to>
    <xdr:cxnSp macro="">
      <xdr:nvCxnSpPr>
        <xdr:cNvPr id="624" name="直線コネクタ 623"/>
        <xdr:cNvCxnSpPr/>
      </xdr:nvCxnSpPr>
      <xdr:spPr>
        <a:xfrm flipV="1">
          <a:off x="16317595" y="12155459"/>
          <a:ext cx="1269" cy="1399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13797</xdr:rowOff>
    </xdr:from>
    <xdr:ext cx="469744" cy="259045"/>
    <xdr:sp macro="" textlink="">
      <xdr:nvSpPr>
        <xdr:cNvPr id="625" name="公債費最小値テキスト"/>
        <xdr:cNvSpPr txBox="1"/>
      </xdr:nvSpPr>
      <xdr:spPr>
        <a:xfrm>
          <a:off x="16370300" y="1355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9970</xdr:rowOff>
    </xdr:from>
    <xdr:to>
      <xdr:col>86</xdr:col>
      <xdr:colOff>25400</xdr:colOff>
      <xdr:row>79</xdr:row>
      <xdr:rowOff>9970</xdr:rowOff>
    </xdr:to>
    <xdr:cxnSp macro="">
      <xdr:nvCxnSpPr>
        <xdr:cNvPr id="626" name="直線コネクタ 625"/>
        <xdr:cNvCxnSpPr/>
      </xdr:nvCxnSpPr>
      <xdr:spPr>
        <a:xfrm>
          <a:off x="16230600" y="135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100636</xdr:rowOff>
    </xdr:from>
    <xdr:ext cx="599010" cy="259045"/>
    <xdr:sp macro="" textlink="">
      <xdr:nvSpPr>
        <xdr:cNvPr id="627" name="公債費最大値テキスト"/>
        <xdr:cNvSpPr txBox="1"/>
      </xdr:nvSpPr>
      <xdr:spPr>
        <a:xfrm>
          <a:off x="16370300" y="11930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153959</xdr:rowOff>
    </xdr:from>
    <xdr:to>
      <xdr:col>86</xdr:col>
      <xdr:colOff>25400</xdr:colOff>
      <xdr:row>70</xdr:row>
      <xdr:rowOff>153959</xdr:rowOff>
    </xdr:to>
    <xdr:cxnSp macro="">
      <xdr:nvCxnSpPr>
        <xdr:cNvPr id="628" name="直線コネクタ 627"/>
        <xdr:cNvCxnSpPr/>
      </xdr:nvCxnSpPr>
      <xdr:spPr>
        <a:xfrm>
          <a:off x="16230600" y="12155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99195</xdr:rowOff>
    </xdr:from>
    <xdr:to>
      <xdr:col>85</xdr:col>
      <xdr:colOff>127000</xdr:colOff>
      <xdr:row>75</xdr:row>
      <xdr:rowOff>116212</xdr:rowOff>
    </xdr:to>
    <xdr:cxnSp macro="">
      <xdr:nvCxnSpPr>
        <xdr:cNvPr id="629" name="直線コネクタ 628"/>
        <xdr:cNvCxnSpPr/>
      </xdr:nvCxnSpPr>
      <xdr:spPr>
        <a:xfrm>
          <a:off x="15481300" y="12957945"/>
          <a:ext cx="838200" cy="17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82658</xdr:rowOff>
    </xdr:from>
    <xdr:ext cx="534377" cy="259045"/>
    <xdr:sp macro="" textlink="">
      <xdr:nvSpPr>
        <xdr:cNvPr id="630" name="公債費平均値テキスト"/>
        <xdr:cNvSpPr txBox="1"/>
      </xdr:nvSpPr>
      <xdr:spPr>
        <a:xfrm>
          <a:off x="16370300" y="13112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104231</xdr:rowOff>
    </xdr:from>
    <xdr:to>
      <xdr:col>85</xdr:col>
      <xdr:colOff>177800</xdr:colOff>
      <xdr:row>77</xdr:row>
      <xdr:rowOff>34381</xdr:rowOff>
    </xdr:to>
    <xdr:sp macro="" textlink="">
      <xdr:nvSpPr>
        <xdr:cNvPr id="631" name="フローチャート: 判断 630"/>
        <xdr:cNvSpPr/>
      </xdr:nvSpPr>
      <xdr:spPr>
        <a:xfrm>
          <a:off x="16268700" y="1313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99195</xdr:rowOff>
    </xdr:from>
    <xdr:to>
      <xdr:col>81</xdr:col>
      <xdr:colOff>50800</xdr:colOff>
      <xdr:row>75</xdr:row>
      <xdr:rowOff>110539</xdr:rowOff>
    </xdr:to>
    <xdr:cxnSp macro="">
      <xdr:nvCxnSpPr>
        <xdr:cNvPr id="632" name="直線コネクタ 631"/>
        <xdr:cNvCxnSpPr/>
      </xdr:nvCxnSpPr>
      <xdr:spPr>
        <a:xfrm flipV="1">
          <a:off x="14592300" y="12957945"/>
          <a:ext cx="889000" cy="1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85314</xdr:rowOff>
    </xdr:from>
    <xdr:to>
      <xdr:col>81</xdr:col>
      <xdr:colOff>101600</xdr:colOff>
      <xdr:row>77</xdr:row>
      <xdr:rowOff>15464</xdr:rowOff>
    </xdr:to>
    <xdr:sp macro="" textlink="">
      <xdr:nvSpPr>
        <xdr:cNvPr id="633" name="フローチャート: 判断 632"/>
        <xdr:cNvSpPr/>
      </xdr:nvSpPr>
      <xdr:spPr>
        <a:xfrm>
          <a:off x="15430500" y="1311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6591</xdr:rowOff>
    </xdr:from>
    <xdr:ext cx="534377" cy="259045"/>
    <xdr:sp macro="" textlink="">
      <xdr:nvSpPr>
        <xdr:cNvPr id="634" name="テキスト ボックス 633"/>
        <xdr:cNvSpPr txBox="1"/>
      </xdr:nvSpPr>
      <xdr:spPr>
        <a:xfrm>
          <a:off x="15214111" y="1320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110539</xdr:rowOff>
    </xdr:from>
    <xdr:to>
      <xdr:col>76</xdr:col>
      <xdr:colOff>114300</xdr:colOff>
      <xdr:row>75</xdr:row>
      <xdr:rowOff>124141</xdr:rowOff>
    </xdr:to>
    <xdr:cxnSp macro="">
      <xdr:nvCxnSpPr>
        <xdr:cNvPr id="635" name="直線コネクタ 634"/>
        <xdr:cNvCxnSpPr/>
      </xdr:nvCxnSpPr>
      <xdr:spPr>
        <a:xfrm flipV="1">
          <a:off x="13703300" y="12969289"/>
          <a:ext cx="889000" cy="1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73955</xdr:rowOff>
    </xdr:from>
    <xdr:to>
      <xdr:col>76</xdr:col>
      <xdr:colOff>165100</xdr:colOff>
      <xdr:row>77</xdr:row>
      <xdr:rowOff>4105</xdr:rowOff>
    </xdr:to>
    <xdr:sp macro="" textlink="">
      <xdr:nvSpPr>
        <xdr:cNvPr id="636" name="フローチャート: 判断 635"/>
        <xdr:cNvSpPr/>
      </xdr:nvSpPr>
      <xdr:spPr>
        <a:xfrm>
          <a:off x="145415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166682</xdr:rowOff>
    </xdr:from>
    <xdr:ext cx="534377" cy="259045"/>
    <xdr:sp macro="" textlink="">
      <xdr:nvSpPr>
        <xdr:cNvPr id="637" name="テキスト ボックス 636"/>
        <xdr:cNvSpPr txBox="1"/>
      </xdr:nvSpPr>
      <xdr:spPr>
        <a:xfrm>
          <a:off x="14325111" y="1319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90951</xdr:rowOff>
    </xdr:from>
    <xdr:to>
      <xdr:col>71</xdr:col>
      <xdr:colOff>177800</xdr:colOff>
      <xdr:row>75</xdr:row>
      <xdr:rowOff>124141</xdr:rowOff>
    </xdr:to>
    <xdr:cxnSp macro="">
      <xdr:nvCxnSpPr>
        <xdr:cNvPr id="638" name="直線コネクタ 637"/>
        <xdr:cNvCxnSpPr/>
      </xdr:nvCxnSpPr>
      <xdr:spPr>
        <a:xfrm>
          <a:off x="12814300" y="12949701"/>
          <a:ext cx="889000" cy="3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103374</xdr:rowOff>
    </xdr:from>
    <xdr:to>
      <xdr:col>72</xdr:col>
      <xdr:colOff>38100</xdr:colOff>
      <xdr:row>77</xdr:row>
      <xdr:rowOff>33524</xdr:rowOff>
    </xdr:to>
    <xdr:sp macro="" textlink="">
      <xdr:nvSpPr>
        <xdr:cNvPr id="639" name="フローチャート: 判断 638"/>
        <xdr:cNvSpPr/>
      </xdr:nvSpPr>
      <xdr:spPr>
        <a:xfrm>
          <a:off x="13652500" y="1313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24651</xdr:rowOff>
    </xdr:from>
    <xdr:ext cx="534377" cy="259045"/>
    <xdr:sp macro="" textlink="">
      <xdr:nvSpPr>
        <xdr:cNvPr id="640" name="テキスト ボックス 639"/>
        <xdr:cNvSpPr txBox="1"/>
      </xdr:nvSpPr>
      <xdr:spPr>
        <a:xfrm>
          <a:off x="13436111" y="1322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131949</xdr:rowOff>
    </xdr:from>
    <xdr:to>
      <xdr:col>67</xdr:col>
      <xdr:colOff>101600</xdr:colOff>
      <xdr:row>76</xdr:row>
      <xdr:rowOff>62099</xdr:rowOff>
    </xdr:to>
    <xdr:sp macro="" textlink="">
      <xdr:nvSpPr>
        <xdr:cNvPr id="641" name="フローチャート: 判断 640"/>
        <xdr:cNvSpPr/>
      </xdr:nvSpPr>
      <xdr:spPr>
        <a:xfrm>
          <a:off x="12763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53226</xdr:rowOff>
    </xdr:from>
    <xdr:ext cx="534377" cy="259045"/>
    <xdr:sp macro="" textlink="">
      <xdr:nvSpPr>
        <xdr:cNvPr id="642" name="テキスト ボックス 641"/>
        <xdr:cNvSpPr txBox="1"/>
      </xdr:nvSpPr>
      <xdr:spPr>
        <a:xfrm>
          <a:off x="12547111" y="1308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65412</xdr:rowOff>
    </xdr:from>
    <xdr:to>
      <xdr:col>85</xdr:col>
      <xdr:colOff>177800</xdr:colOff>
      <xdr:row>75</xdr:row>
      <xdr:rowOff>167012</xdr:rowOff>
    </xdr:to>
    <xdr:sp macro="" textlink="">
      <xdr:nvSpPr>
        <xdr:cNvPr id="648" name="楕円 647"/>
        <xdr:cNvSpPr/>
      </xdr:nvSpPr>
      <xdr:spPr>
        <a:xfrm>
          <a:off x="16268700" y="1292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88289</xdr:rowOff>
    </xdr:from>
    <xdr:ext cx="534377" cy="259045"/>
    <xdr:sp macro="" textlink="">
      <xdr:nvSpPr>
        <xdr:cNvPr id="649" name="公債費該当値テキスト"/>
        <xdr:cNvSpPr txBox="1"/>
      </xdr:nvSpPr>
      <xdr:spPr>
        <a:xfrm>
          <a:off x="16370300" y="1277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48395</xdr:rowOff>
    </xdr:from>
    <xdr:to>
      <xdr:col>81</xdr:col>
      <xdr:colOff>101600</xdr:colOff>
      <xdr:row>75</xdr:row>
      <xdr:rowOff>149994</xdr:rowOff>
    </xdr:to>
    <xdr:sp macro="" textlink="">
      <xdr:nvSpPr>
        <xdr:cNvPr id="650" name="楕円 649"/>
        <xdr:cNvSpPr/>
      </xdr:nvSpPr>
      <xdr:spPr>
        <a:xfrm>
          <a:off x="15430500" y="1290714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166522</xdr:rowOff>
    </xdr:from>
    <xdr:ext cx="534377" cy="259045"/>
    <xdr:sp macro="" textlink="">
      <xdr:nvSpPr>
        <xdr:cNvPr id="651" name="テキスト ボックス 650"/>
        <xdr:cNvSpPr txBox="1"/>
      </xdr:nvSpPr>
      <xdr:spPr>
        <a:xfrm>
          <a:off x="15214111" y="1268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59739</xdr:rowOff>
    </xdr:from>
    <xdr:to>
      <xdr:col>76</xdr:col>
      <xdr:colOff>165100</xdr:colOff>
      <xdr:row>75</xdr:row>
      <xdr:rowOff>161339</xdr:rowOff>
    </xdr:to>
    <xdr:sp macro="" textlink="">
      <xdr:nvSpPr>
        <xdr:cNvPr id="652" name="楕円 651"/>
        <xdr:cNvSpPr/>
      </xdr:nvSpPr>
      <xdr:spPr>
        <a:xfrm>
          <a:off x="14541500" y="1291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6416</xdr:rowOff>
    </xdr:from>
    <xdr:ext cx="534377" cy="259045"/>
    <xdr:sp macro="" textlink="">
      <xdr:nvSpPr>
        <xdr:cNvPr id="653" name="テキスト ボックス 652"/>
        <xdr:cNvSpPr txBox="1"/>
      </xdr:nvSpPr>
      <xdr:spPr>
        <a:xfrm>
          <a:off x="14325111" y="1269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73341</xdr:rowOff>
    </xdr:from>
    <xdr:to>
      <xdr:col>72</xdr:col>
      <xdr:colOff>38100</xdr:colOff>
      <xdr:row>76</xdr:row>
      <xdr:rowOff>3491</xdr:rowOff>
    </xdr:to>
    <xdr:sp macro="" textlink="">
      <xdr:nvSpPr>
        <xdr:cNvPr id="654" name="楕円 653"/>
        <xdr:cNvSpPr/>
      </xdr:nvSpPr>
      <xdr:spPr>
        <a:xfrm>
          <a:off x="13652500" y="1293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20018</xdr:rowOff>
    </xdr:from>
    <xdr:ext cx="534377" cy="259045"/>
    <xdr:sp macro="" textlink="">
      <xdr:nvSpPr>
        <xdr:cNvPr id="655" name="テキスト ボックス 654"/>
        <xdr:cNvSpPr txBox="1"/>
      </xdr:nvSpPr>
      <xdr:spPr>
        <a:xfrm>
          <a:off x="13436111" y="12707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40151</xdr:rowOff>
    </xdr:from>
    <xdr:to>
      <xdr:col>67</xdr:col>
      <xdr:colOff>101600</xdr:colOff>
      <xdr:row>75</xdr:row>
      <xdr:rowOff>141751</xdr:rowOff>
    </xdr:to>
    <xdr:sp macro="" textlink="">
      <xdr:nvSpPr>
        <xdr:cNvPr id="656" name="楕円 655"/>
        <xdr:cNvSpPr/>
      </xdr:nvSpPr>
      <xdr:spPr>
        <a:xfrm>
          <a:off x="12763500" y="1289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158278</xdr:rowOff>
    </xdr:from>
    <xdr:ext cx="534377" cy="259045"/>
    <xdr:sp macro="" textlink="">
      <xdr:nvSpPr>
        <xdr:cNvPr id="657" name="テキスト ボックス 656"/>
        <xdr:cNvSpPr txBox="1"/>
      </xdr:nvSpPr>
      <xdr:spPr>
        <a:xfrm>
          <a:off x="12547111" y="1267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6655</xdr:rowOff>
    </xdr:from>
    <xdr:to>
      <xdr:col>85</xdr:col>
      <xdr:colOff>126364</xdr:colOff>
      <xdr:row>99</xdr:row>
      <xdr:rowOff>44107</xdr:rowOff>
    </xdr:to>
    <xdr:cxnSp macro="">
      <xdr:nvCxnSpPr>
        <xdr:cNvPr id="681" name="直線コネクタ 680"/>
        <xdr:cNvCxnSpPr/>
      </xdr:nvCxnSpPr>
      <xdr:spPr>
        <a:xfrm flipV="1">
          <a:off x="16317595" y="15608605"/>
          <a:ext cx="1269" cy="1409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47934</xdr:rowOff>
    </xdr:from>
    <xdr:ext cx="313932" cy="259045"/>
    <xdr:sp macro="" textlink="">
      <xdr:nvSpPr>
        <xdr:cNvPr id="682" name="積立金最小値テキスト"/>
        <xdr:cNvSpPr txBox="1"/>
      </xdr:nvSpPr>
      <xdr:spPr>
        <a:xfrm>
          <a:off x="16370300" y="17021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44107</xdr:rowOff>
    </xdr:from>
    <xdr:to>
      <xdr:col>86</xdr:col>
      <xdr:colOff>25400</xdr:colOff>
      <xdr:row>99</xdr:row>
      <xdr:rowOff>44107</xdr:rowOff>
    </xdr:to>
    <xdr:cxnSp macro="">
      <xdr:nvCxnSpPr>
        <xdr:cNvPr id="683" name="直線コネクタ 682"/>
        <xdr:cNvCxnSpPr/>
      </xdr:nvCxnSpPr>
      <xdr:spPr>
        <a:xfrm>
          <a:off x="16230600" y="1701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124782</xdr:rowOff>
    </xdr:from>
    <xdr:ext cx="534377" cy="259045"/>
    <xdr:sp macro="" textlink="">
      <xdr:nvSpPr>
        <xdr:cNvPr id="684" name="積立金最大値テキスト"/>
        <xdr:cNvSpPr txBox="1"/>
      </xdr:nvSpPr>
      <xdr:spPr>
        <a:xfrm>
          <a:off x="16370300" y="1538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6655</xdr:rowOff>
    </xdr:from>
    <xdr:to>
      <xdr:col>86</xdr:col>
      <xdr:colOff>25400</xdr:colOff>
      <xdr:row>91</xdr:row>
      <xdr:rowOff>6655</xdr:rowOff>
    </xdr:to>
    <xdr:cxnSp macro="">
      <xdr:nvCxnSpPr>
        <xdr:cNvPr id="685" name="直線コネクタ 684"/>
        <xdr:cNvCxnSpPr/>
      </xdr:nvCxnSpPr>
      <xdr:spPr>
        <a:xfrm>
          <a:off x="16230600" y="15608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89712</xdr:rowOff>
    </xdr:from>
    <xdr:to>
      <xdr:col>85</xdr:col>
      <xdr:colOff>127000</xdr:colOff>
      <xdr:row>98</xdr:row>
      <xdr:rowOff>130727</xdr:rowOff>
    </xdr:to>
    <xdr:cxnSp macro="">
      <xdr:nvCxnSpPr>
        <xdr:cNvPr id="686" name="直線コネクタ 685"/>
        <xdr:cNvCxnSpPr/>
      </xdr:nvCxnSpPr>
      <xdr:spPr>
        <a:xfrm flipV="1">
          <a:off x="15481300" y="16891812"/>
          <a:ext cx="838200" cy="4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154201</xdr:rowOff>
    </xdr:from>
    <xdr:ext cx="534377" cy="259045"/>
    <xdr:sp macro="" textlink="">
      <xdr:nvSpPr>
        <xdr:cNvPr id="687" name="積立金平均値テキスト"/>
        <xdr:cNvSpPr txBox="1"/>
      </xdr:nvSpPr>
      <xdr:spPr>
        <a:xfrm>
          <a:off x="16370300" y="16613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131324</xdr:rowOff>
    </xdr:from>
    <xdr:to>
      <xdr:col>85</xdr:col>
      <xdr:colOff>177800</xdr:colOff>
      <xdr:row>98</xdr:row>
      <xdr:rowOff>61474</xdr:rowOff>
    </xdr:to>
    <xdr:sp macro="" textlink="">
      <xdr:nvSpPr>
        <xdr:cNvPr id="688" name="フローチャート: 判断 687"/>
        <xdr:cNvSpPr/>
      </xdr:nvSpPr>
      <xdr:spPr>
        <a:xfrm>
          <a:off x="162687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130727</xdr:rowOff>
    </xdr:from>
    <xdr:to>
      <xdr:col>81</xdr:col>
      <xdr:colOff>50800</xdr:colOff>
      <xdr:row>98</xdr:row>
      <xdr:rowOff>138615</xdr:rowOff>
    </xdr:to>
    <xdr:cxnSp macro="">
      <xdr:nvCxnSpPr>
        <xdr:cNvPr id="689" name="直線コネクタ 688"/>
        <xdr:cNvCxnSpPr/>
      </xdr:nvCxnSpPr>
      <xdr:spPr>
        <a:xfrm flipV="1">
          <a:off x="14592300" y="16932827"/>
          <a:ext cx="889000" cy="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147155</xdr:rowOff>
    </xdr:from>
    <xdr:to>
      <xdr:col>81</xdr:col>
      <xdr:colOff>101600</xdr:colOff>
      <xdr:row>98</xdr:row>
      <xdr:rowOff>77305</xdr:rowOff>
    </xdr:to>
    <xdr:sp macro="" textlink="">
      <xdr:nvSpPr>
        <xdr:cNvPr id="690" name="フローチャート: 判断 689"/>
        <xdr:cNvSpPr/>
      </xdr:nvSpPr>
      <xdr:spPr>
        <a:xfrm>
          <a:off x="15430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93832</xdr:rowOff>
    </xdr:from>
    <xdr:ext cx="469744" cy="259045"/>
    <xdr:sp macro="" textlink="">
      <xdr:nvSpPr>
        <xdr:cNvPr id="691" name="テキスト ボックス 690"/>
        <xdr:cNvSpPr txBox="1"/>
      </xdr:nvSpPr>
      <xdr:spPr>
        <a:xfrm>
          <a:off x="15246428" y="1655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37630</xdr:rowOff>
    </xdr:from>
    <xdr:to>
      <xdr:col>76</xdr:col>
      <xdr:colOff>114300</xdr:colOff>
      <xdr:row>98</xdr:row>
      <xdr:rowOff>138615</xdr:rowOff>
    </xdr:to>
    <xdr:cxnSp macro="">
      <xdr:nvCxnSpPr>
        <xdr:cNvPr id="692" name="直線コネクタ 691"/>
        <xdr:cNvCxnSpPr/>
      </xdr:nvCxnSpPr>
      <xdr:spPr>
        <a:xfrm>
          <a:off x="13703300" y="16839730"/>
          <a:ext cx="889000" cy="10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164167</xdr:rowOff>
    </xdr:from>
    <xdr:to>
      <xdr:col>76</xdr:col>
      <xdr:colOff>165100</xdr:colOff>
      <xdr:row>98</xdr:row>
      <xdr:rowOff>94317</xdr:rowOff>
    </xdr:to>
    <xdr:sp macro="" textlink="">
      <xdr:nvSpPr>
        <xdr:cNvPr id="693" name="フローチャート: 判断 692"/>
        <xdr:cNvSpPr/>
      </xdr:nvSpPr>
      <xdr:spPr>
        <a:xfrm>
          <a:off x="14541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110844</xdr:rowOff>
    </xdr:from>
    <xdr:ext cx="469744" cy="259045"/>
    <xdr:sp macro="" textlink="">
      <xdr:nvSpPr>
        <xdr:cNvPr id="694" name="テキスト ボックス 693"/>
        <xdr:cNvSpPr txBox="1"/>
      </xdr:nvSpPr>
      <xdr:spPr>
        <a:xfrm>
          <a:off x="14357428" y="1657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37630</xdr:rowOff>
    </xdr:from>
    <xdr:to>
      <xdr:col>71</xdr:col>
      <xdr:colOff>177800</xdr:colOff>
      <xdr:row>98</xdr:row>
      <xdr:rowOff>140900</xdr:rowOff>
    </xdr:to>
    <xdr:cxnSp macro="">
      <xdr:nvCxnSpPr>
        <xdr:cNvPr id="695" name="直線コネクタ 694"/>
        <xdr:cNvCxnSpPr/>
      </xdr:nvCxnSpPr>
      <xdr:spPr>
        <a:xfrm flipV="1">
          <a:off x="12814300" y="16839730"/>
          <a:ext cx="889000" cy="103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81908</xdr:rowOff>
    </xdr:from>
    <xdr:to>
      <xdr:col>72</xdr:col>
      <xdr:colOff>38100</xdr:colOff>
      <xdr:row>98</xdr:row>
      <xdr:rowOff>12058</xdr:rowOff>
    </xdr:to>
    <xdr:sp macro="" textlink="">
      <xdr:nvSpPr>
        <xdr:cNvPr id="696" name="フローチャート: 判断 695"/>
        <xdr:cNvSpPr/>
      </xdr:nvSpPr>
      <xdr:spPr>
        <a:xfrm>
          <a:off x="136525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28585</xdr:rowOff>
    </xdr:from>
    <xdr:ext cx="534377" cy="259045"/>
    <xdr:sp macro="" textlink="">
      <xdr:nvSpPr>
        <xdr:cNvPr id="697" name="テキスト ボックス 696"/>
        <xdr:cNvSpPr txBox="1"/>
      </xdr:nvSpPr>
      <xdr:spPr>
        <a:xfrm>
          <a:off x="13436111" y="1648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7386</xdr:rowOff>
    </xdr:from>
    <xdr:to>
      <xdr:col>67</xdr:col>
      <xdr:colOff>101600</xdr:colOff>
      <xdr:row>97</xdr:row>
      <xdr:rowOff>108986</xdr:rowOff>
    </xdr:to>
    <xdr:sp macro="" textlink="">
      <xdr:nvSpPr>
        <xdr:cNvPr id="698" name="フローチャート: 判断 697"/>
        <xdr:cNvSpPr/>
      </xdr:nvSpPr>
      <xdr:spPr>
        <a:xfrm>
          <a:off x="12763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125513</xdr:rowOff>
    </xdr:from>
    <xdr:ext cx="534377" cy="259045"/>
    <xdr:sp macro="" textlink="">
      <xdr:nvSpPr>
        <xdr:cNvPr id="699" name="テキスト ボックス 698"/>
        <xdr:cNvSpPr txBox="1"/>
      </xdr:nvSpPr>
      <xdr:spPr>
        <a:xfrm>
          <a:off x="12547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38912</xdr:rowOff>
    </xdr:from>
    <xdr:to>
      <xdr:col>85</xdr:col>
      <xdr:colOff>177800</xdr:colOff>
      <xdr:row>98</xdr:row>
      <xdr:rowOff>140512</xdr:rowOff>
    </xdr:to>
    <xdr:sp macro="" textlink="">
      <xdr:nvSpPr>
        <xdr:cNvPr id="705" name="楕円 704"/>
        <xdr:cNvSpPr/>
      </xdr:nvSpPr>
      <xdr:spPr>
        <a:xfrm>
          <a:off x="16268700" y="1684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125289</xdr:rowOff>
    </xdr:from>
    <xdr:ext cx="469744" cy="259045"/>
    <xdr:sp macro="" textlink="">
      <xdr:nvSpPr>
        <xdr:cNvPr id="706" name="積立金該当値テキスト"/>
        <xdr:cNvSpPr txBox="1"/>
      </xdr:nvSpPr>
      <xdr:spPr>
        <a:xfrm>
          <a:off x="16370300" y="167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79927</xdr:rowOff>
    </xdr:from>
    <xdr:to>
      <xdr:col>81</xdr:col>
      <xdr:colOff>101600</xdr:colOff>
      <xdr:row>99</xdr:row>
      <xdr:rowOff>10077</xdr:rowOff>
    </xdr:to>
    <xdr:sp macro="" textlink="">
      <xdr:nvSpPr>
        <xdr:cNvPr id="707" name="楕円 706"/>
        <xdr:cNvSpPr/>
      </xdr:nvSpPr>
      <xdr:spPr>
        <a:xfrm>
          <a:off x="15430500" y="1688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1204</xdr:rowOff>
    </xdr:from>
    <xdr:ext cx="469744" cy="259045"/>
    <xdr:sp macro="" textlink="">
      <xdr:nvSpPr>
        <xdr:cNvPr id="708" name="テキスト ボックス 707"/>
        <xdr:cNvSpPr txBox="1"/>
      </xdr:nvSpPr>
      <xdr:spPr>
        <a:xfrm>
          <a:off x="15246428" y="16974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87815</xdr:rowOff>
    </xdr:from>
    <xdr:to>
      <xdr:col>76</xdr:col>
      <xdr:colOff>165100</xdr:colOff>
      <xdr:row>99</xdr:row>
      <xdr:rowOff>17965</xdr:rowOff>
    </xdr:to>
    <xdr:sp macro="" textlink="">
      <xdr:nvSpPr>
        <xdr:cNvPr id="709" name="楕円 708"/>
        <xdr:cNvSpPr/>
      </xdr:nvSpPr>
      <xdr:spPr>
        <a:xfrm>
          <a:off x="14541500" y="1688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9092</xdr:rowOff>
    </xdr:from>
    <xdr:ext cx="469744" cy="259045"/>
    <xdr:sp macro="" textlink="">
      <xdr:nvSpPr>
        <xdr:cNvPr id="710" name="テキスト ボックス 709"/>
        <xdr:cNvSpPr txBox="1"/>
      </xdr:nvSpPr>
      <xdr:spPr>
        <a:xfrm>
          <a:off x="14357428" y="16982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158280</xdr:rowOff>
    </xdr:from>
    <xdr:to>
      <xdr:col>72</xdr:col>
      <xdr:colOff>38100</xdr:colOff>
      <xdr:row>98</xdr:row>
      <xdr:rowOff>88430</xdr:rowOff>
    </xdr:to>
    <xdr:sp macro="" textlink="">
      <xdr:nvSpPr>
        <xdr:cNvPr id="711" name="楕円 710"/>
        <xdr:cNvSpPr/>
      </xdr:nvSpPr>
      <xdr:spPr>
        <a:xfrm>
          <a:off x="13652500" y="1678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79557</xdr:rowOff>
    </xdr:from>
    <xdr:ext cx="469744" cy="259045"/>
    <xdr:sp macro="" textlink="">
      <xdr:nvSpPr>
        <xdr:cNvPr id="712" name="テキスト ボックス 711"/>
        <xdr:cNvSpPr txBox="1"/>
      </xdr:nvSpPr>
      <xdr:spPr>
        <a:xfrm>
          <a:off x="13468428" y="1688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90100</xdr:rowOff>
    </xdr:from>
    <xdr:to>
      <xdr:col>67</xdr:col>
      <xdr:colOff>101600</xdr:colOff>
      <xdr:row>99</xdr:row>
      <xdr:rowOff>20250</xdr:rowOff>
    </xdr:to>
    <xdr:sp macro="" textlink="">
      <xdr:nvSpPr>
        <xdr:cNvPr id="713" name="楕円 712"/>
        <xdr:cNvSpPr/>
      </xdr:nvSpPr>
      <xdr:spPr>
        <a:xfrm>
          <a:off x="12763500" y="168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11377</xdr:rowOff>
    </xdr:from>
    <xdr:ext cx="469744" cy="259045"/>
    <xdr:sp macro="" textlink="">
      <xdr:nvSpPr>
        <xdr:cNvPr id="714" name="テキスト ボックス 713"/>
        <xdr:cNvSpPr txBox="1"/>
      </xdr:nvSpPr>
      <xdr:spPr>
        <a:xfrm>
          <a:off x="12579428" y="169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4" name="テキスト ボックス 73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21590</xdr:rowOff>
    </xdr:from>
    <xdr:to>
      <xdr:col>116</xdr:col>
      <xdr:colOff>62864</xdr:colOff>
      <xdr:row>39</xdr:row>
      <xdr:rowOff>98878</xdr:rowOff>
    </xdr:to>
    <xdr:cxnSp macro="">
      <xdr:nvCxnSpPr>
        <xdr:cNvPr id="740" name="直線コネクタ 739"/>
        <xdr:cNvCxnSpPr/>
      </xdr:nvCxnSpPr>
      <xdr:spPr>
        <a:xfrm flipV="1">
          <a:off x="22159595" y="5336540"/>
          <a:ext cx="1269"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139717</xdr:rowOff>
    </xdr:from>
    <xdr:ext cx="534377" cy="259045"/>
    <xdr:sp macro="" textlink="">
      <xdr:nvSpPr>
        <xdr:cNvPr id="743" name="投資及び出資金最大値テキスト"/>
        <xdr:cNvSpPr txBox="1"/>
      </xdr:nvSpPr>
      <xdr:spPr>
        <a:xfrm>
          <a:off x="22212300" y="511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21590</xdr:rowOff>
    </xdr:from>
    <xdr:to>
      <xdr:col>116</xdr:col>
      <xdr:colOff>152400</xdr:colOff>
      <xdr:row>31</xdr:row>
      <xdr:rowOff>21590</xdr:rowOff>
    </xdr:to>
    <xdr:cxnSp macro="">
      <xdr:nvCxnSpPr>
        <xdr:cNvPr id="744" name="直線コネクタ 743"/>
        <xdr:cNvCxnSpPr/>
      </xdr:nvCxnSpPr>
      <xdr:spPr>
        <a:xfrm>
          <a:off x="22072600" y="5336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5" name="直線コネクタ 74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141604</xdr:rowOff>
    </xdr:from>
    <xdr:ext cx="378565" cy="259045"/>
    <xdr:sp macro="" textlink="">
      <xdr:nvSpPr>
        <xdr:cNvPr id="746" name="投資及び出資金平均値テキスト"/>
        <xdr:cNvSpPr txBox="1"/>
      </xdr:nvSpPr>
      <xdr:spPr>
        <a:xfrm>
          <a:off x="22212300" y="64852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118727</xdr:rowOff>
    </xdr:from>
    <xdr:to>
      <xdr:col>116</xdr:col>
      <xdr:colOff>114300</xdr:colOff>
      <xdr:row>39</xdr:row>
      <xdr:rowOff>48877</xdr:rowOff>
    </xdr:to>
    <xdr:sp macro="" textlink="">
      <xdr:nvSpPr>
        <xdr:cNvPr id="747" name="フローチャート: 判断 746"/>
        <xdr:cNvSpPr/>
      </xdr:nvSpPr>
      <xdr:spPr>
        <a:xfrm>
          <a:off x="22110700" y="663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8" name="直線コネクタ 74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122428</xdr:rowOff>
    </xdr:from>
    <xdr:to>
      <xdr:col>112</xdr:col>
      <xdr:colOff>38100</xdr:colOff>
      <xdr:row>39</xdr:row>
      <xdr:rowOff>52578</xdr:rowOff>
    </xdr:to>
    <xdr:sp macro="" textlink="">
      <xdr:nvSpPr>
        <xdr:cNvPr id="749" name="フローチャート: 判断 748"/>
        <xdr:cNvSpPr/>
      </xdr:nvSpPr>
      <xdr:spPr>
        <a:xfrm>
          <a:off x="212725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69105</xdr:rowOff>
    </xdr:from>
    <xdr:ext cx="378565" cy="259045"/>
    <xdr:sp macro="" textlink="">
      <xdr:nvSpPr>
        <xdr:cNvPr id="750" name="テキスト ボックス 749"/>
        <xdr:cNvSpPr txBox="1"/>
      </xdr:nvSpPr>
      <xdr:spPr>
        <a:xfrm>
          <a:off x="21134017" y="6412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1" name="直線コネクタ 75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136689</xdr:rowOff>
    </xdr:from>
    <xdr:to>
      <xdr:col>107</xdr:col>
      <xdr:colOff>101600</xdr:colOff>
      <xdr:row>39</xdr:row>
      <xdr:rowOff>66839</xdr:rowOff>
    </xdr:to>
    <xdr:sp macro="" textlink="">
      <xdr:nvSpPr>
        <xdr:cNvPr id="752" name="フローチャート: 判断 751"/>
        <xdr:cNvSpPr/>
      </xdr:nvSpPr>
      <xdr:spPr>
        <a:xfrm>
          <a:off x="20383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83365</xdr:rowOff>
    </xdr:from>
    <xdr:ext cx="378565" cy="259045"/>
    <xdr:sp macro="" textlink="">
      <xdr:nvSpPr>
        <xdr:cNvPr id="753" name="テキスト ボックス 752"/>
        <xdr:cNvSpPr txBox="1"/>
      </xdr:nvSpPr>
      <xdr:spPr>
        <a:xfrm>
          <a:off x="20245017" y="642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4" name="直線コネクタ 75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126891</xdr:rowOff>
    </xdr:from>
    <xdr:to>
      <xdr:col>102</xdr:col>
      <xdr:colOff>165100</xdr:colOff>
      <xdr:row>39</xdr:row>
      <xdr:rowOff>57041</xdr:rowOff>
    </xdr:to>
    <xdr:sp macro="" textlink="">
      <xdr:nvSpPr>
        <xdr:cNvPr id="755" name="フローチャート: 判断 754"/>
        <xdr:cNvSpPr/>
      </xdr:nvSpPr>
      <xdr:spPr>
        <a:xfrm>
          <a:off x="19494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73568</xdr:rowOff>
    </xdr:from>
    <xdr:ext cx="378565" cy="259045"/>
    <xdr:sp macro="" textlink="">
      <xdr:nvSpPr>
        <xdr:cNvPr id="756" name="テキスト ボックス 755"/>
        <xdr:cNvSpPr txBox="1"/>
      </xdr:nvSpPr>
      <xdr:spPr>
        <a:xfrm>
          <a:off x="19356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84001</xdr:rowOff>
    </xdr:from>
    <xdr:to>
      <xdr:col>98</xdr:col>
      <xdr:colOff>38100</xdr:colOff>
      <xdr:row>39</xdr:row>
      <xdr:rowOff>14151</xdr:rowOff>
    </xdr:to>
    <xdr:sp macro="" textlink="">
      <xdr:nvSpPr>
        <xdr:cNvPr id="757" name="フローチャート: 判断 756"/>
        <xdr:cNvSpPr/>
      </xdr:nvSpPr>
      <xdr:spPr>
        <a:xfrm>
          <a:off x="18605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30678</xdr:rowOff>
    </xdr:from>
    <xdr:ext cx="469744" cy="259045"/>
    <xdr:sp macro="" textlink="">
      <xdr:nvSpPr>
        <xdr:cNvPr id="758" name="テキスト ボックス 757"/>
        <xdr:cNvSpPr txBox="1"/>
      </xdr:nvSpPr>
      <xdr:spPr>
        <a:xfrm>
          <a:off x="18421428"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4" name="楕円 76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5"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6" name="楕円 76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7" name="テキスト ボックス 766"/>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8" name="楕円 76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9" name="テキスト ボックス 768"/>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0" name="楕円 76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1" name="テキスト ボックス 770"/>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2" name="楕円 77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3" name="テキスト ボックス 772"/>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44069</xdr:rowOff>
    </xdr:from>
    <xdr:to>
      <xdr:col>116</xdr:col>
      <xdr:colOff>62864</xdr:colOff>
      <xdr:row>59</xdr:row>
      <xdr:rowOff>44450</xdr:rowOff>
    </xdr:to>
    <xdr:cxnSp macro="">
      <xdr:nvCxnSpPr>
        <xdr:cNvPr id="797" name="直線コネクタ 796"/>
        <xdr:cNvCxnSpPr/>
      </xdr:nvCxnSpPr>
      <xdr:spPr>
        <a:xfrm flipV="1">
          <a:off x="22159595" y="8616569"/>
          <a:ext cx="1269" cy="15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162196</xdr:rowOff>
    </xdr:from>
    <xdr:ext cx="534377" cy="259045"/>
    <xdr:sp macro="" textlink="">
      <xdr:nvSpPr>
        <xdr:cNvPr id="800" name="貸付金最大値テキスト"/>
        <xdr:cNvSpPr txBox="1"/>
      </xdr:nvSpPr>
      <xdr:spPr>
        <a:xfrm>
          <a:off x="22212300" y="839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44069</xdr:rowOff>
    </xdr:from>
    <xdr:to>
      <xdr:col>116</xdr:col>
      <xdr:colOff>152400</xdr:colOff>
      <xdr:row>50</xdr:row>
      <xdr:rowOff>44069</xdr:rowOff>
    </xdr:to>
    <xdr:cxnSp macro="">
      <xdr:nvCxnSpPr>
        <xdr:cNvPr id="801" name="直線コネクタ 800"/>
        <xdr:cNvCxnSpPr/>
      </xdr:nvCxnSpPr>
      <xdr:spPr>
        <a:xfrm>
          <a:off x="22072600" y="861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2" name="直線コネクタ 801"/>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95128</xdr:rowOff>
    </xdr:from>
    <xdr:ext cx="469744" cy="259045"/>
    <xdr:sp macro="" textlink="">
      <xdr:nvSpPr>
        <xdr:cNvPr id="803" name="貸付金平均値テキスト"/>
        <xdr:cNvSpPr txBox="1"/>
      </xdr:nvSpPr>
      <xdr:spPr>
        <a:xfrm>
          <a:off x="22212300" y="9867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72251</xdr:rowOff>
    </xdr:from>
    <xdr:to>
      <xdr:col>116</xdr:col>
      <xdr:colOff>114300</xdr:colOff>
      <xdr:row>59</xdr:row>
      <xdr:rowOff>2401</xdr:rowOff>
    </xdr:to>
    <xdr:sp macro="" textlink="">
      <xdr:nvSpPr>
        <xdr:cNvPr id="804" name="フローチャート: 判断 803"/>
        <xdr:cNvSpPr/>
      </xdr:nvSpPr>
      <xdr:spPr>
        <a:xfrm>
          <a:off x="221107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44412</xdr:rowOff>
    </xdr:from>
    <xdr:to>
      <xdr:col>111</xdr:col>
      <xdr:colOff>177800</xdr:colOff>
      <xdr:row>59</xdr:row>
      <xdr:rowOff>44450</xdr:rowOff>
    </xdr:to>
    <xdr:cxnSp macro="">
      <xdr:nvCxnSpPr>
        <xdr:cNvPr id="805" name="直線コネクタ 804"/>
        <xdr:cNvCxnSpPr/>
      </xdr:nvCxnSpPr>
      <xdr:spPr>
        <a:xfrm>
          <a:off x="20434300" y="10159962"/>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75336</xdr:rowOff>
    </xdr:from>
    <xdr:to>
      <xdr:col>112</xdr:col>
      <xdr:colOff>38100</xdr:colOff>
      <xdr:row>59</xdr:row>
      <xdr:rowOff>5486</xdr:rowOff>
    </xdr:to>
    <xdr:sp macro="" textlink="">
      <xdr:nvSpPr>
        <xdr:cNvPr id="806" name="フローチャート: 判断 805"/>
        <xdr:cNvSpPr/>
      </xdr:nvSpPr>
      <xdr:spPr>
        <a:xfrm>
          <a:off x="21272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22013</xdr:rowOff>
    </xdr:from>
    <xdr:ext cx="469744" cy="259045"/>
    <xdr:sp macro="" textlink="">
      <xdr:nvSpPr>
        <xdr:cNvPr id="807" name="テキスト ボックス 806"/>
        <xdr:cNvSpPr txBox="1"/>
      </xdr:nvSpPr>
      <xdr:spPr>
        <a:xfrm>
          <a:off x="21088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43917</xdr:rowOff>
    </xdr:from>
    <xdr:to>
      <xdr:col>107</xdr:col>
      <xdr:colOff>50800</xdr:colOff>
      <xdr:row>59</xdr:row>
      <xdr:rowOff>44412</xdr:rowOff>
    </xdr:to>
    <xdr:cxnSp macro="">
      <xdr:nvCxnSpPr>
        <xdr:cNvPr id="808" name="直線コネクタ 807"/>
        <xdr:cNvCxnSpPr/>
      </xdr:nvCxnSpPr>
      <xdr:spPr>
        <a:xfrm>
          <a:off x="19545300" y="10159467"/>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54648</xdr:rowOff>
    </xdr:from>
    <xdr:to>
      <xdr:col>107</xdr:col>
      <xdr:colOff>101600</xdr:colOff>
      <xdr:row>58</xdr:row>
      <xdr:rowOff>156248</xdr:rowOff>
    </xdr:to>
    <xdr:sp macro="" textlink="">
      <xdr:nvSpPr>
        <xdr:cNvPr id="809" name="フローチャート: 判断 808"/>
        <xdr:cNvSpPr/>
      </xdr:nvSpPr>
      <xdr:spPr>
        <a:xfrm>
          <a:off x="20383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1325</xdr:rowOff>
    </xdr:from>
    <xdr:ext cx="469744" cy="259045"/>
    <xdr:sp macro="" textlink="">
      <xdr:nvSpPr>
        <xdr:cNvPr id="810" name="テキスト ボックス 809"/>
        <xdr:cNvSpPr txBox="1"/>
      </xdr:nvSpPr>
      <xdr:spPr>
        <a:xfrm>
          <a:off x="20199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43079</xdr:rowOff>
    </xdr:from>
    <xdr:to>
      <xdr:col>102</xdr:col>
      <xdr:colOff>114300</xdr:colOff>
      <xdr:row>59</xdr:row>
      <xdr:rowOff>43917</xdr:rowOff>
    </xdr:to>
    <xdr:cxnSp macro="">
      <xdr:nvCxnSpPr>
        <xdr:cNvPr id="811" name="直線コネクタ 810"/>
        <xdr:cNvCxnSpPr/>
      </xdr:nvCxnSpPr>
      <xdr:spPr>
        <a:xfrm>
          <a:off x="18656300" y="10158629"/>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66421</xdr:rowOff>
    </xdr:from>
    <xdr:to>
      <xdr:col>102</xdr:col>
      <xdr:colOff>165100</xdr:colOff>
      <xdr:row>58</xdr:row>
      <xdr:rowOff>168021</xdr:rowOff>
    </xdr:to>
    <xdr:sp macro="" textlink="">
      <xdr:nvSpPr>
        <xdr:cNvPr id="812" name="フローチャート: 判断 811"/>
        <xdr:cNvSpPr/>
      </xdr:nvSpPr>
      <xdr:spPr>
        <a:xfrm>
          <a:off x="19494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13098</xdr:rowOff>
    </xdr:from>
    <xdr:ext cx="469744" cy="259045"/>
    <xdr:sp macro="" textlink="">
      <xdr:nvSpPr>
        <xdr:cNvPr id="813" name="テキスト ボックス 812"/>
        <xdr:cNvSpPr txBox="1"/>
      </xdr:nvSpPr>
      <xdr:spPr>
        <a:xfrm>
          <a:off x="19310428" y="97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4" name="フローチャート: 判断 813"/>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5" name="テキスト ボックス 814"/>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1" name="楕円 820"/>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2"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3" name="楕円 822"/>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4" name="テキスト ボックス 823"/>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165062</xdr:rowOff>
    </xdr:from>
    <xdr:to>
      <xdr:col>107</xdr:col>
      <xdr:colOff>101600</xdr:colOff>
      <xdr:row>59</xdr:row>
      <xdr:rowOff>95212</xdr:rowOff>
    </xdr:to>
    <xdr:sp macro="" textlink="">
      <xdr:nvSpPr>
        <xdr:cNvPr id="825" name="楕円 824"/>
        <xdr:cNvSpPr/>
      </xdr:nvSpPr>
      <xdr:spPr>
        <a:xfrm>
          <a:off x="20383500" y="1010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86339</xdr:rowOff>
    </xdr:from>
    <xdr:ext cx="249299" cy="259045"/>
    <xdr:sp macro="" textlink="">
      <xdr:nvSpPr>
        <xdr:cNvPr id="826" name="テキスト ボックス 825"/>
        <xdr:cNvSpPr txBox="1"/>
      </xdr:nvSpPr>
      <xdr:spPr>
        <a:xfrm>
          <a:off x="20309650" y="10201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164567</xdr:rowOff>
    </xdr:from>
    <xdr:to>
      <xdr:col>102</xdr:col>
      <xdr:colOff>165100</xdr:colOff>
      <xdr:row>59</xdr:row>
      <xdr:rowOff>94717</xdr:rowOff>
    </xdr:to>
    <xdr:sp macro="" textlink="">
      <xdr:nvSpPr>
        <xdr:cNvPr id="827" name="楕円 826"/>
        <xdr:cNvSpPr/>
      </xdr:nvSpPr>
      <xdr:spPr>
        <a:xfrm>
          <a:off x="19494500" y="1010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85844</xdr:rowOff>
    </xdr:from>
    <xdr:ext cx="313932" cy="259045"/>
    <xdr:sp macro="" textlink="">
      <xdr:nvSpPr>
        <xdr:cNvPr id="828" name="テキスト ボックス 827"/>
        <xdr:cNvSpPr txBox="1"/>
      </xdr:nvSpPr>
      <xdr:spPr>
        <a:xfrm>
          <a:off x="19388333" y="102013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163729</xdr:rowOff>
    </xdr:from>
    <xdr:to>
      <xdr:col>98</xdr:col>
      <xdr:colOff>38100</xdr:colOff>
      <xdr:row>59</xdr:row>
      <xdr:rowOff>93879</xdr:rowOff>
    </xdr:to>
    <xdr:sp macro="" textlink="">
      <xdr:nvSpPr>
        <xdr:cNvPr id="829" name="楕円 828"/>
        <xdr:cNvSpPr/>
      </xdr:nvSpPr>
      <xdr:spPr>
        <a:xfrm>
          <a:off x="18605500" y="1010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85006</xdr:rowOff>
    </xdr:from>
    <xdr:ext cx="313932" cy="259045"/>
    <xdr:sp macro="" textlink="">
      <xdr:nvSpPr>
        <xdr:cNvPr id="830" name="テキスト ボックス 829"/>
        <xdr:cNvSpPr txBox="1"/>
      </xdr:nvSpPr>
      <xdr:spPr>
        <a:xfrm>
          <a:off x="18499333" y="102005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2" name="直線コネクタ 84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3" name="テキスト ボックス 84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4" name="直線コネクタ 84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5" name="テキスト ボックス 84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6" name="直線コネクタ 84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7" name="テキスト ボックス 84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8" name="直線コネクタ 84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9" name="テキスト ボックス 84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70891</xdr:rowOff>
    </xdr:from>
    <xdr:to>
      <xdr:col>116</xdr:col>
      <xdr:colOff>62864</xdr:colOff>
      <xdr:row>78</xdr:row>
      <xdr:rowOff>102622</xdr:rowOff>
    </xdr:to>
    <xdr:cxnSp macro="">
      <xdr:nvCxnSpPr>
        <xdr:cNvPr id="853" name="直線コネクタ 852"/>
        <xdr:cNvCxnSpPr/>
      </xdr:nvCxnSpPr>
      <xdr:spPr>
        <a:xfrm flipV="1">
          <a:off x="22159595" y="12243841"/>
          <a:ext cx="1269" cy="1231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106449</xdr:rowOff>
    </xdr:from>
    <xdr:ext cx="534377" cy="259045"/>
    <xdr:sp macro="" textlink="">
      <xdr:nvSpPr>
        <xdr:cNvPr id="854" name="繰出金最小値テキスト"/>
        <xdr:cNvSpPr txBox="1"/>
      </xdr:nvSpPr>
      <xdr:spPr>
        <a:xfrm>
          <a:off x="22212300" y="1347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102622</xdr:rowOff>
    </xdr:from>
    <xdr:to>
      <xdr:col>116</xdr:col>
      <xdr:colOff>152400</xdr:colOff>
      <xdr:row>78</xdr:row>
      <xdr:rowOff>102622</xdr:rowOff>
    </xdr:to>
    <xdr:cxnSp macro="">
      <xdr:nvCxnSpPr>
        <xdr:cNvPr id="855" name="直線コネクタ 854"/>
        <xdr:cNvCxnSpPr/>
      </xdr:nvCxnSpPr>
      <xdr:spPr>
        <a:xfrm>
          <a:off x="22072600" y="1347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17568</xdr:rowOff>
    </xdr:from>
    <xdr:ext cx="534377" cy="259045"/>
    <xdr:sp macro="" textlink="">
      <xdr:nvSpPr>
        <xdr:cNvPr id="856" name="繰出金最大値テキスト"/>
        <xdr:cNvSpPr txBox="1"/>
      </xdr:nvSpPr>
      <xdr:spPr>
        <a:xfrm>
          <a:off x="22212300" y="1201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70891</xdr:rowOff>
    </xdr:from>
    <xdr:to>
      <xdr:col>116</xdr:col>
      <xdr:colOff>152400</xdr:colOff>
      <xdr:row>71</xdr:row>
      <xdr:rowOff>70891</xdr:rowOff>
    </xdr:to>
    <xdr:cxnSp macro="">
      <xdr:nvCxnSpPr>
        <xdr:cNvPr id="857" name="直線コネクタ 856"/>
        <xdr:cNvCxnSpPr/>
      </xdr:nvCxnSpPr>
      <xdr:spPr>
        <a:xfrm>
          <a:off x="22072600" y="1224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103649</xdr:rowOff>
    </xdr:from>
    <xdr:to>
      <xdr:col>116</xdr:col>
      <xdr:colOff>63500</xdr:colOff>
      <xdr:row>78</xdr:row>
      <xdr:rowOff>30018</xdr:rowOff>
    </xdr:to>
    <xdr:cxnSp macro="">
      <xdr:nvCxnSpPr>
        <xdr:cNvPr id="858" name="直線コネクタ 857"/>
        <xdr:cNvCxnSpPr/>
      </xdr:nvCxnSpPr>
      <xdr:spPr>
        <a:xfrm>
          <a:off x="21323300" y="13305299"/>
          <a:ext cx="838200" cy="9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44591</xdr:rowOff>
    </xdr:from>
    <xdr:ext cx="534377" cy="259045"/>
    <xdr:sp macro="" textlink="">
      <xdr:nvSpPr>
        <xdr:cNvPr id="859" name="繰出金平均値テキスト"/>
        <xdr:cNvSpPr txBox="1"/>
      </xdr:nvSpPr>
      <xdr:spPr>
        <a:xfrm>
          <a:off x="22212300" y="12903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21715</xdr:rowOff>
    </xdr:from>
    <xdr:to>
      <xdr:col>116</xdr:col>
      <xdr:colOff>114300</xdr:colOff>
      <xdr:row>76</xdr:row>
      <xdr:rowOff>123315</xdr:rowOff>
    </xdr:to>
    <xdr:sp macro="" textlink="">
      <xdr:nvSpPr>
        <xdr:cNvPr id="860" name="フローチャート: 判断 859"/>
        <xdr:cNvSpPr/>
      </xdr:nvSpPr>
      <xdr:spPr>
        <a:xfrm>
          <a:off x="221107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103649</xdr:rowOff>
    </xdr:from>
    <xdr:to>
      <xdr:col>111</xdr:col>
      <xdr:colOff>177800</xdr:colOff>
      <xdr:row>77</xdr:row>
      <xdr:rowOff>116452</xdr:rowOff>
    </xdr:to>
    <xdr:cxnSp macro="">
      <xdr:nvCxnSpPr>
        <xdr:cNvPr id="861" name="直線コネクタ 860"/>
        <xdr:cNvCxnSpPr/>
      </xdr:nvCxnSpPr>
      <xdr:spPr>
        <a:xfrm flipV="1">
          <a:off x="20434300" y="13305299"/>
          <a:ext cx="889000" cy="1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5713</xdr:rowOff>
    </xdr:from>
    <xdr:to>
      <xdr:col>112</xdr:col>
      <xdr:colOff>38100</xdr:colOff>
      <xdr:row>76</xdr:row>
      <xdr:rowOff>107313</xdr:rowOff>
    </xdr:to>
    <xdr:sp macro="" textlink="">
      <xdr:nvSpPr>
        <xdr:cNvPr id="862" name="フローチャート: 判断 861"/>
        <xdr:cNvSpPr/>
      </xdr:nvSpPr>
      <xdr:spPr>
        <a:xfrm>
          <a:off x="21272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123840</xdr:rowOff>
    </xdr:from>
    <xdr:ext cx="534377" cy="259045"/>
    <xdr:sp macro="" textlink="">
      <xdr:nvSpPr>
        <xdr:cNvPr id="863" name="テキスト ボックス 862"/>
        <xdr:cNvSpPr txBox="1"/>
      </xdr:nvSpPr>
      <xdr:spPr>
        <a:xfrm>
          <a:off x="21056111" y="1281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109204</xdr:rowOff>
    </xdr:from>
    <xdr:to>
      <xdr:col>107</xdr:col>
      <xdr:colOff>50800</xdr:colOff>
      <xdr:row>77</xdr:row>
      <xdr:rowOff>116452</xdr:rowOff>
    </xdr:to>
    <xdr:cxnSp macro="">
      <xdr:nvCxnSpPr>
        <xdr:cNvPr id="864" name="直線コネクタ 863"/>
        <xdr:cNvCxnSpPr/>
      </xdr:nvCxnSpPr>
      <xdr:spPr>
        <a:xfrm>
          <a:off x="19545300" y="13310854"/>
          <a:ext cx="889000" cy="7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169207</xdr:rowOff>
    </xdr:from>
    <xdr:to>
      <xdr:col>107</xdr:col>
      <xdr:colOff>101600</xdr:colOff>
      <xdr:row>76</xdr:row>
      <xdr:rowOff>99357</xdr:rowOff>
    </xdr:to>
    <xdr:sp macro="" textlink="">
      <xdr:nvSpPr>
        <xdr:cNvPr id="865" name="フローチャート: 判断 864"/>
        <xdr:cNvSpPr/>
      </xdr:nvSpPr>
      <xdr:spPr>
        <a:xfrm>
          <a:off x="20383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115885</xdr:rowOff>
    </xdr:from>
    <xdr:ext cx="534377" cy="259045"/>
    <xdr:sp macro="" textlink="">
      <xdr:nvSpPr>
        <xdr:cNvPr id="866" name="テキスト ボックス 865"/>
        <xdr:cNvSpPr txBox="1"/>
      </xdr:nvSpPr>
      <xdr:spPr>
        <a:xfrm>
          <a:off x="20167111" y="1280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109204</xdr:rowOff>
    </xdr:from>
    <xdr:to>
      <xdr:col>102</xdr:col>
      <xdr:colOff>114300</xdr:colOff>
      <xdr:row>77</xdr:row>
      <xdr:rowOff>141094</xdr:rowOff>
    </xdr:to>
    <xdr:cxnSp macro="">
      <xdr:nvCxnSpPr>
        <xdr:cNvPr id="867" name="直線コネクタ 866"/>
        <xdr:cNvCxnSpPr/>
      </xdr:nvCxnSpPr>
      <xdr:spPr>
        <a:xfrm flipV="1">
          <a:off x="18656300" y="13310854"/>
          <a:ext cx="889000" cy="3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102639</xdr:rowOff>
    </xdr:from>
    <xdr:to>
      <xdr:col>102</xdr:col>
      <xdr:colOff>165100</xdr:colOff>
      <xdr:row>76</xdr:row>
      <xdr:rowOff>32789</xdr:rowOff>
    </xdr:to>
    <xdr:sp macro="" textlink="">
      <xdr:nvSpPr>
        <xdr:cNvPr id="868" name="フローチャート: 判断 867"/>
        <xdr:cNvSpPr/>
      </xdr:nvSpPr>
      <xdr:spPr>
        <a:xfrm>
          <a:off x="19494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49316</xdr:rowOff>
    </xdr:from>
    <xdr:ext cx="534377" cy="259045"/>
    <xdr:sp macro="" textlink="">
      <xdr:nvSpPr>
        <xdr:cNvPr id="869" name="テキスト ボックス 868"/>
        <xdr:cNvSpPr txBox="1"/>
      </xdr:nvSpPr>
      <xdr:spPr>
        <a:xfrm>
          <a:off x="19278111" y="1273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83756</xdr:rowOff>
    </xdr:from>
    <xdr:to>
      <xdr:col>98</xdr:col>
      <xdr:colOff>38100</xdr:colOff>
      <xdr:row>76</xdr:row>
      <xdr:rowOff>13906</xdr:rowOff>
    </xdr:to>
    <xdr:sp macro="" textlink="">
      <xdr:nvSpPr>
        <xdr:cNvPr id="870" name="フローチャート: 判断 869"/>
        <xdr:cNvSpPr/>
      </xdr:nvSpPr>
      <xdr:spPr>
        <a:xfrm>
          <a:off x="18605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30433</xdr:rowOff>
    </xdr:from>
    <xdr:ext cx="534377" cy="259045"/>
    <xdr:sp macro="" textlink="">
      <xdr:nvSpPr>
        <xdr:cNvPr id="871" name="テキスト ボックス 870"/>
        <xdr:cNvSpPr txBox="1"/>
      </xdr:nvSpPr>
      <xdr:spPr>
        <a:xfrm>
          <a:off x="18389111" y="12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150668</xdr:rowOff>
    </xdr:from>
    <xdr:to>
      <xdr:col>116</xdr:col>
      <xdr:colOff>114300</xdr:colOff>
      <xdr:row>78</xdr:row>
      <xdr:rowOff>80818</xdr:rowOff>
    </xdr:to>
    <xdr:sp macro="" textlink="">
      <xdr:nvSpPr>
        <xdr:cNvPr id="877" name="楕円 876"/>
        <xdr:cNvSpPr/>
      </xdr:nvSpPr>
      <xdr:spPr>
        <a:xfrm>
          <a:off x="22110700" y="1335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65595</xdr:rowOff>
    </xdr:from>
    <xdr:ext cx="534377" cy="259045"/>
    <xdr:sp macro="" textlink="">
      <xdr:nvSpPr>
        <xdr:cNvPr id="878" name="繰出金該当値テキスト"/>
        <xdr:cNvSpPr txBox="1"/>
      </xdr:nvSpPr>
      <xdr:spPr>
        <a:xfrm>
          <a:off x="22212300" y="1326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52849</xdr:rowOff>
    </xdr:from>
    <xdr:to>
      <xdr:col>112</xdr:col>
      <xdr:colOff>38100</xdr:colOff>
      <xdr:row>77</xdr:row>
      <xdr:rowOff>154449</xdr:rowOff>
    </xdr:to>
    <xdr:sp macro="" textlink="">
      <xdr:nvSpPr>
        <xdr:cNvPr id="879" name="楕円 878"/>
        <xdr:cNvSpPr/>
      </xdr:nvSpPr>
      <xdr:spPr>
        <a:xfrm>
          <a:off x="21272500" y="1325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145576</xdr:rowOff>
    </xdr:from>
    <xdr:ext cx="534377" cy="259045"/>
    <xdr:sp macro="" textlink="">
      <xdr:nvSpPr>
        <xdr:cNvPr id="880" name="テキスト ボックス 879"/>
        <xdr:cNvSpPr txBox="1"/>
      </xdr:nvSpPr>
      <xdr:spPr>
        <a:xfrm>
          <a:off x="21056111" y="13347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65652</xdr:rowOff>
    </xdr:from>
    <xdr:to>
      <xdr:col>107</xdr:col>
      <xdr:colOff>101600</xdr:colOff>
      <xdr:row>77</xdr:row>
      <xdr:rowOff>167252</xdr:rowOff>
    </xdr:to>
    <xdr:sp macro="" textlink="">
      <xdr:nvSpPr>
        <xdr:cNvPr id="881" name="楕円 880"/>
        <xdr:cNvSpPr/>
      </xdr:nvSpPr>
      <xdr:spPr>
        <a:xfrm>
          <a:off x="20383500" y="1326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158379</xdr:rowOff>
    </xdr:from>
    <xdr:ext cx="534377" cy="259045"/>
    <xdr:sp macro="" textlink="">
      <xdr:nvSpPr>
        <xdr:cNvPr id="882" name="テキスト ボックス 881"/>
        <xdr:cNvSpPr txBox="1"/>
      </xdr:nvSpPr>
      <xdr:spPr>
        <a:xfrm>
          <a:off x="20167111" y="1336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58404</xdr:rowOff>
    </xdr:from>
    <xdr:to>
      <xdr:col>102</xdr:col>
      <xdr:colOff>165100</xdr:colOff>
      <xdr:row>77</xdr:row>
      <xdr:rowOff>160004</xdr:rowOff>
    </xdr:to>
    <xdr:sp macro="" textlink="">
      <xdr:nvSpPr>
        <xdr:cNvPr id="883" name="楕円 882"/>
        <xdr:cNvSpPr/>
      </xdr:nvSpPr>
      <xdr:spPr>
        <a:xfrm>
          <a:off x="19494500" y="1326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151131</xdr:rowOff>
    </xdr:from>
    <xdr:ext cx="534377" cy="259045"/>
    <xdr:sp macro="" textlink="">
      <xdr:nvSpPr>
        <xdr:cNvPr id="884" name="テキスト ボックス 883"/>
        <xdr:cNvSpPr txBox="1"/>
      </xdr:nvSpPr>
      <xdr:spPr>
        <a:xfrm>
          <a:off x="19278111" y="1335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90294</xdr:rowOff>
    </xdr:from>
    <xdr:to>
      <xdr:col>98</xdr:col>
      <xdr:colOff>38100</xdr:colOff>
      <xdr:row>78</xdr:row>
      <xdr:rowOff>20444</xdr:rowOff>
    </xdr:to>
    <xdr:sp macro="" textlink="">
      <xdr:nvSpPr>
        <xdr:cNvPr id="885" name="楕円 884"/>
        <xdr:cNvSpPr/>
      </xdr:nvSpPr>
      <xdr:spPr>
        <a:xfrm>
          <a:off x="18605500" y="1329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11571</xdr:rowOff>
    </xdr:from>
    <xdr:ext cx="534377" cy="259045"/>
    <xdr:sp macro="" textlink="">
      <xdr:nvSpPr>
        <xdr:cNvPr id="886" name="テキスト ボックス 885"/>
        <xdr:cNvSpPr txBox="1"/>
      </xdr:nvSpPr>
      <xdr:spPr>
        <a:xfrm>
          <a:off x="18389111" y="1338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類似団体内平均に比べ、公債費が高くなっている。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人口急増に伴う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インフラ整備等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過去に発行した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影響</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していると</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考えられる。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新規市債発行額を元金償還額以内に抑制する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という基本方針を徹底し、交付税措置のある地方債の活用や、</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次年度以降への負担を考慮した中で計画的に事業を実施し、地方債の発行を抑制し、数値の減少に努める。</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奈良県香芝市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79,470
78,914
24.26
24,385,236
23,913,505
452,394
15,036,168
31,940,363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16.9
101.8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99466</xdr:rowOff>
    </xdr:from>
    <xdr:to>
      <xdr:col>24</xdr:col>
      <xdr:colOff>62865</xdr:colOff>
      <xdr:row>38</xdr:row>
      <xdr:rowOff>52832</xdr:rowOff>
    </xdr:to>
    <xdr:cxnSp macro="">
      <xdr:nvCxnSpPr>
        <xdr:cNvPr id="54" name="直線コネクタ 53"/>
        <xdr:cNvCxnSpPr/>
      </xdr:nvCxnSpPr>
      <xdr:spPr>
        <a:xfrm flipV="1">
          <a:off x="4633595" y="5414416"/>
          <a:ext cx="1270" cy="11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56659</xdr:rowOff>
    </xdr:from>
    <xdr:ext cx="469744" cy="259045"/>
    <xdr:sp macro="" textlink="">
      <xdr:nvSpPr>
        <xdr:cNvPr id="55" name="議会費最小値テキスト"/>
        <xdr:cNvSpPr txBox="1"/>
      </xdr:nvSpPr>
      <xdr:spPr>
        <a:xfrm>
          <a:off x="4686300"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52832</xdr:rowOff>
    </xdr:from>
    <xdr:to>
      <xdr:col>24</xdr:col>
      <xdr:colOff>152400</xdr:colOff>
      <xdr:row>38</xdr:row>
      <xdr:rowOff>52832</xdr:rowOff>
    </xdr:to>
    <xdr:cxnSp macro="">
      <xdr:nvCxnSpPr>
        <xdr:cNvPr id="56" name="直線コネクタ 55"/>
        <xdr:cNvCxnSpPr/>
      </xdr:nvCxnSpPr>
      <xdr:spPr>
        <a:xfrm>
          <a:off x="4546600" y="656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46143</xdr:rowOff>
    </xdr:from>
    <xdr:ext cx="469744" cy="259045"/>
    <xdr:sp macro="" textlink="">
      <xdr:nvSpPr>
        <xdr:cNvPr id="57" name="議会費最大値テキスト"/>
        <xdr:cNvSpPr txBox="1"/>
      </xdr:nvSpPr>
      <xdr:spPr>
        <a:xfrm>
          <a:off x="4686300" y="518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99466</xdr:rowOff>
    </xdr:from>
    <xdr:to>
      <xdr:col>24</xdr:col>
      <xdr:colOff>152400</xdr:colOff>
      <xdr:row>31</xdr:row>
      <xdr:rowOff>99466</xdr:rowOff>
    </xdr:to>
    <xdr:cxnSp macro="">
      <xdr:nvCxnSpPr>
        <xdr:cNvPr id="58" name="直線コネクタ 57"/>
        <xdr:cNvCxnSpPr/>
      </xdr:nvCxnSpPr>
      <xdr:spPr>
        <a:xfrm>
          <a:off x="4546600" y="541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120040</xdr:rowOff>
    </xdr:from>
    <xdr:to>
      <xdr:col>24</xdr:col>
      <xdr:colOff>63500</xdr:colOff>
      <xdr:row>36</xdr:row>
      <xdr:rowOff>144272</xdr:rowOff>
    </xdr:to>
    <xdr:cxnSp macro="">
      <xdr:nvCxnSpPr>
        <xdr:cNvPr id="59" name="直線コネクタ 58"/>
        <xdr:cNvCxnSpPr/>
      </xdr:nvCxnSpPr>
      <xdr:spPr>
        <a:xfrm flipV="1">
          <a:off x="3797300" y="6292240"/>
          <a:ext cx="838200" cy="2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23995</xdr:rowOff>
    </xdr:from>
    <xdr:ext cx="469744" cy="259045"/>
    <xdr:sp macro="" textlink="">
      <xdr:nvSpPr>
        <xdr:cNvPr id="60" name="議会費平均値テキスト"/>
        <xdr:cNvSpPr txBox="1"/>
      </xdr:nvSpPr>
      <xdr:spPr>
        <a:xfrm>
          <a:off x="4686300" y="5853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1118</xdr:rowOff>
    </xdr:from>
    <xdr:to>
      <xdr:col>24</xdr:col>
      <xdr:colOff>114300</xdr:colOff>
      <xdr:row>35</xdr:row>
      <xdr:rowOff>102718</xdr:rowOff>
    </xdr:to>
    <xdr:sp macro="" textlink="">
      <xdr:nvSpPr>
        <xdr:cNvPr id="61" name="フローチャート: 判断 60"/>
        <xdr:cNvSpPr/>
      </xdr:nvSpPr>
      <xdr:spPr>
        <a:xfrm>
          <a:off x="45847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120955</xdr:rowOff>
    </xdr:from>
    <xdr:to>
      <xdr:col>19</xdr:col>
      <xdr:colOff>177800</xdr:colOff>
      <xdr:row>36</xdr:row>
      <xdr:rowOff>144272</xdr:rowOff>
    </xdr:to>
    <xdr:cxnSp macro="">
      <xdr:nvCxnSpPr>
        <xdr:cNvPr id="62" name="直線コネクタ 61"/>
        <xdr:cNvCxnSpPr/>
      </xdr:nvCxnSpPr>
      <xdr:spPr>
        <a:xfrm>
          <a:off x="2908300" y="6293155"/>
          <a:ext cx="8890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166167</xdr:rowOff>
    </xdr:from>
    <xdr:to>
      <xdr:col>20</xdr:col>
      <xdr:colOff>38100</xdr:colOff>
      <xdr:row>35</xdr:row>
      <xdr:rowOff>96317</xdr:rowOff>
    </xdr:to>
    <xdr:sp macro="" textlink="">
      <xdr:nvSpPr>
        <xdr:cNvPr id="63" name="フローチャート: 判断 62"/>
        <xdr:cNvSpPr/>
      </xdr:nvSpPr>
      <xdr:spPr>
        <a:xfrm>
          <a:off x="3746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112844</xdr:rowOff>
    </xdr:from>
    <xdr:ext cx="469744" cy="259045"/>
    <xdr:sp macro="" textlink="">
      <xdr:nvSpPr>
        <xdr:cNvPr id="64" name="テキスト ボックス 63"/>
        <xdr:cNvSpPr txBox="1"/>
      </xdr:nvSpPr>
      <xdr:spPr>
        <a:xfrm>
          <a:off x="3562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154331</xdr:rowOff>
    </xdr:from>
    <xdr:to>
      <xdr:col>15</xdr:col>
      <xdr:colOff>50800</xdr:colOff>
      <xdr:row>36</xdr:row>
      <xdr:rowOff>120955</xdr:rowOff>
    </xdr:to>
    <xdr:cxnSp macro="">
      <xdr:nvCxnSpPr>
        <xdr:cNvPr id="65" name="直線コネクタ 64"/>
        <xdr:cNvCxnSpPr/>
      </xdr:nvCxnSpPr>
      <xdr:spPr>
        <a:xfrm>
          <a:off x="2019300" y="6155081"/>
          <a:ext cx="889000" cy="138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157480</xdr:rowOff>
    </xdr:from>
    <xdr:to>
      <xdr:col>15</xdr:col>
      <xdr:colOff>101600</xdr:colOff>
      <xdr:row>35</xdr:row>
      <xdr:rowOff>87630</xdr:rowOff>
    </xdr:to>
    <xdr:sp macro="" textlink="">
      <xdr:nvSpPr>
        <xdr:cNvPr id="66" name="フローチャート: 判断 65"/>
        <xdr:cNvSpPr/>
      </xdr:nvSpPr>
      <xdr:spPr>
        <a:xfrm>
          <a:off x="2857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104157</xdr:rowOff>
    </xdr:from>
    <xdr:ext cx="469744" cy="259045"/>
    <xdr:sp macro="" textlink="">
      <xdr:nvSpPr>
        <xdr:cNvPr id="67" name="テキスト ボックス 66"/>
        <xdr:cNvSpPr txBox="1"/>
      </xdr:nvSpPr>
      <xdr:spPr>
        <a:xfrm>
          <a:off x="2673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113182</xdr:rowOff>
    </xdr:from>
    <xdr:to>
      <xdr:col>10</xdr:col>
      <xdr:colOff>114300</xdr:colOff>
      <xdr:row>35</xdr:row>
      <xdr:rowOff>154331</xdr:rowOff>
    </xdr:to>
    <xdr:cxnSp macro="">
      <xdr:nvCxnSpPr>
        <xdr:cNvPr id="68" name="直線コネクタ 67"/>
        <xdr:cNvCxnSpPr/>
      </xdr:nvCxnSpPr>
      <xdr:spPr>
        <a:xfrm>
          <a:off x="1130300" y="6113932"/>
          <a:ext cx="889000" cy="4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18491</xdr:rowOff>
    </xdr:from>
    <xdr:to>
      <xdr:col>10</xdr:col>
      <xdr:colOff>165100</xdr:colOff>
      <xdr:row>34</xdr:row>
      <xdr:rowOff>120091</xdr:rowOff>
    </xdr:to>
    <xdr:sp macro="" textlink="">
      <xdr:nvSpPr>
        <xdr:cNvPr id="69" name="フローチャート: 判断 68"/>
        <xdr:cNvSpPr/>
      </xdr:nvSpPr>
      <xdr:spPr>
        <a:xfrm>
          <a:off x="1968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136618</xdr:rowOff>
    </xdr:from>
    <xdr:ext cx="469744" cy="259045"/>
    <xdr:sp macro="" textlink="">
      <xdr:nvSpPr>
        <xdr:cNvPr id="70" name="テキスト ボックス 69"/>
        <xdr:cNvSpPr txBox="1"/>
      </xdr:nvSpPr>
      <xdr:spPr>
        <a:xfrm>
          <a:off x="1784428"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xdr:cNvSpPr/>
      </xdr:nvSpPr>
      <xdr:spPr>
        <a:xfrm>
          <a:off x="1079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141647</xdr:rowOff>
    </xdr:from>
    <xdr:ext cx="469744" cy="259045"/>
    <xdr:sp macro="" textlink="">
      <xdr:nvSpPr>
        <xdr:cNvPr id="72" name="テキスト ボックス 71"/>
        <xdr:cNvSpPr txBox="1"/>
      </xdr:nvSpPr>
      <xdr:spPr>
        <a:xfrm>
          <a:off x="895428"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69240</xdr:rowOff>
    </xdr:from>
    <xdr:to>
      <xdr:col>24</xdr:col>
      <xdr:colOff>114300</xdr:colOff>
      <xdr:row>36</xdr:row>
      <xdr:rowOff>170840</xdr:rowOff>
    </xdr:to>
    <xdr:sp macro="" textlink="">
      <xdr:nvSpPr>
        <xdr:cNvPr id="78" name="楕円 77"/>
        <xdr:cNvSpPr/>
      </xdr:nvSpPr>
      <xdr:spPr>
        <a:xfrm>
          <a:off x="4584700" y="62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47667</xdr:rowOff>
    </xdr:from>
    <xdr:ext cx="469744" cy="259045"/>
    <xdr:sp macro="" textlink="">
      <xdr:nvSpPr>
        <xdr:cNvPr id="79" name="議会費該当値テキスト"/>
        <xdr:cNvSpPr txBox="1"/>
      </xdr:nvSpPr>
      <xdr:spPr>
        <a:xfrm>
          <a:off x="4686300" y="621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93472</xdr:rowOff>
    </xdr:from>
    <xdr:to>
      <xdr:col>20</xdr:col>
      <xdr:colOff>38100</xdr:colOff>
      <xdr:row>37</xdr:row>
      <xdr:rowOff>23622</xdr:rowOff>
    </xdr:to>
    <xdr:sp macro="" textlink="">
      <xdr:nvSpPr>
        <xdr:cNvPr id="80" name="楕円 79"/>
        <xdr:cNvSpPr/>
      </xdr:nvSpPr>
      <xdr:spPr>
        <a:xfrm>
          <a:off x="3746500" y="626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14749</xdr:rowOff>
    </xdr:from>
    <xdr:ext cx="469744" cy="259045"/>
    <xdr:sp macro="" textlink="">
      <xdr:nvSpPr>
        <xdr:cNvPr id="81" name="テキスト ボックス 80"/>
        <xdr:cNvSpPr txBox="1"/>
      </xdr:nvSpPr>
      <xdr:spPr>
        <a:xfrm>
          <a:off x="3562428" y="6358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70155</xdr:rowOff>
    </xdr:from>
    <xdr:to>
      <xdr:col>15</xdr:col>
      <xdr:colOff>101600</xdr:colOff>
      <xdr:row>37</xdr:row>
      <xdr:rowOff>305</xdr:rowOff>
    </xdr:to>
    <xdr:sp macro="" textlink="">
      <xdr:nvSpPr>
        <xdr:cNvPr id="82" name="楕円 81"/>
        <xdr:cNvSpPr/>
      </xdr:nvSpPr>
      <xdr:spPr>
        <a:xfrm>
          <a:off x="2857500" y="62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162882</xdr:rowOff>
    </xdr:from>
    <xdr:ext cx="469744" cy="259045"/>
    <xdr:sp macro="" textlink="">
      <xdr:nvSpPr>
        <xdr:cNvPr id="83" name="テキスト ボックス 82"/>
        <xdr:cNvSpPr txBox="1"/>
      </xdr:nvSpPr>
      <xdr:spPr>
        <a:xfrm>
          <a:off x="2673428" y="633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103531</xdr:rowOff>
    </xdr:from>
    <xdr:to>
      <xdr:col>10</xdr:col>
      <xdr:colOff>165100</xdr:colOff>
      <xdr:row>36</xdr:row>
      <xdr:rowOff>33681</xdr:rowOff>
    </xdr:to>
    <xdr:sp macro="" textlink="">
      <xdr:nvSpPr>
        <xdr:cNvPr id="84" name="楕円 83"/>
        <xdr:cNvSpPr/>
      </xdr:nvSpPr>
      <xdr:spPr>
        <a:xfrm>
          <a:off x="1968500" y="610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24808</xdr:rowOff>
    </xdr:from>
    <xdr:ext cx="469744" cy="259045"/>
    <xdr:sp macro="" textlink="">
      <xdr:nvSpPr>
        <xdr:cNvPr id="85" name="テキスト ボックス 84"/>
        <xdr:cNvSpPr txBox="1"/>
      </xdr:nvSpPr>
      <xdr:spPr>
        <a:xfrm>
          <a:off x="1784428" y="6197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62382</xdr:rowOff>
    </xdr:from>
    <xdr:to>
      <xdr:col>6</xdr:col>
      <xdr:colOff>38100</xdr:colOff>
      <xdr:row>35</xdr:row>
      <xdr:rowOff>163982</xdr:rowOff>
    </xdr:to>
    <xdr:sp macro="" textlink="">
      <xdr:nvSpPr>
        <xdr:cNvPr id="86" name="楕円 85"/>
        <xdr:cNvSpPr/>
      </xdr:nvSpPr>
      <xdr:spPr>
        <a:xfrm>
          <a:off x="1079500" y="606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155109</xdr:rowOff>
    </xdr:from>
    <xdr:ext cx="469744" cy="259045"/>
    <xdr:sp macro="" textlink="">
      <xdr:nvSpPr>
        <xdr:cNvPr id="87" name="テキスト ボックス 86"/>
        <xdr:cNvSpPr txBox="1"/>
      </xdr:nvSpPr>
      <xdr:spPr>
        <a:xfrm>
          <a:off x="895428" y="615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126180</xdr:rowOff>
    </xdr:from>
    <xdr:to>
      <xdr:col>24</xdr:col>
      <xdr:colOff>62865</xdr:colOff>
      <xdr:row>58</xdr:row>
      <xdr:rowOff>145154</xdr:rowOff>
    </xdr:to>
    <xdr:cxnSp macro="">
      <xdr:nvCxnSpPr>
        <xdr:cNvPr id="114" name="直線コネクタ 113"/>
        <xdr:cNvCxnSpPr/>
      </xdr:nvCxnSpPr>
      <xdr:spPr>
        <a:xfrm flipV="1">
          <a:off x="4633595" y="8698680"/>
          <a:ext cx="1270" cy="1390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148981</xdr:rowOff>
    </xdr:from>
    <xdr:ext cx="534377" cy="259045"/>
    <xdr:sp macro="" textlink="">
      <xdr:nvSpPr>
        <xdr:cNvPr id="115" name="総務費最小値テキスト"/>
        <xdr:cNvSpPr txBox="1"/>
      </xdr:nvSpPr>
      <xdr:spPr>
        <a:xfrm>
          <a:off x="4686300" y="1009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145154</xdr:rowOff>
    </xdr:from>
    <xdr:to>
      <xdr:col>24</xdr:col>
      <xdr:colOff>152400</xdr:colOff>
      <xdr:row>58</xdr:row>
      <xdr:rowOff>145154</xdr:rowOff>
    </xdr:to>
    <xdr:cxnSp macro="">
      <xdr:nvCxnSpPr>
        <xdr:cNvPr id="116" name="直線コネクタ 115"/>
        <xdr:cNvCxnSpPr/>
      </xdr:nvCxnSpPr>
      <xdr:spPr>
        <a:xfrm>
          <a:off x="4546600" y="10089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72857</xdr:rowOff>
    </xdr:from>
    <xdr:ext cx="599010" cy="259045"/>
    <xdr:sp macro="" textlink="">
      <xdr:nvSpPr>
        <xdr:cNvPr id="117" name="総務費最大値テキスト"/>
        <xdr:cNvSpPr txBox="1"/>
      </xdr:nvSpPr>
      <xdr:spPr>
        <a:xfrm>
          <a:off x="4686300" y="8473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112,828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126180</xdr:rowOff>
    </xdr:from>
    <xdr:to>
      <xdr:col>24</xdr:col>
      <xdr:colOff>152400</xdr:colOff>
      <xdr:row>50</xdr:row>
      <xdr:rowOff>126180</xdr:rowOff>
    </xdr:to>
    <xdr:cxnSp macro="">
      <xdr:nvCxnSpPr>
        <xdr:cNvPr id="118" name="直線コネクタ 117"/>
        <xdr:cNvCxnSpPr/>
      </xdr:nvCxnSpPr>
      <xdr:spPr>
        <a:xfrm>
          <a:off x="4546600" y="869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93669</xdr:rowOff>
    </xdr:from>
    <xdr:to>
      <xdr:col>24</xdr:col>
      <xdr:colOff>63500</xdr:colOff>
      <xdr:row>58</xdr:row>
      <xdr:rowOff>94274</xdr:rowOff>
    </xdr:to>
    <xdr:cxnSp macro="">
      <xdr:nvCxnSpPr>
        <xdr:cNvPr id="119" name="直線コネクタ 118"/>
        <xdr:cNvCxnSpPr/>
      </xdr:nvCxnSpPr>
      <xdr:spPr>
        <a:xfrm>
          <a:off x="3797300" y="10037769"/>
          <a:ext cx="838200" cy="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148778</xdr:rowOff>
    </xdr:from>
    <xdr:ext cx="534377" cy="259045"/>
    <xdr:sp macro="" textlink="">
      <xdr:nvSpPr>
        <xdr:cNvPr id="120" name="総務費平均値テキスト"/>
        <xdr:cNvSpPr txBox="1"/>
      </xdr:nvSpPr>
      <xdr:spPr>
        <a:xfrm>
          <a:off x="4686300" y="9578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125901</xdr:rowOff>
    </xdr:from>
    <xdr:to>
      <xdr:col>24</xdr:col>
      <xdr:colOff>114300</xdr:colOff>
      <xdr:row>57</xdr:row>
      <xdr:rowOff>56051</xdr:rowOff>
    </xdr:to>
    <xdr:sp macro="" textlink="">
      <xdr:nvSpPr>
        <xdr:cNvPr id="121" name="フローチャート: 判断 120"/>
        <xdr:cNvSpPr/>
      </xdr:nvSpPr>
      <xdr:spPr>
        <a:xfrm>
          <a:off x="4584700" y="972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3226</xdr:rowOff>
    </xdr:from>
    <xdr:to>
      <xdr:col>19</xdr:col>
      <xdr:colOff>177800</xdr:colOff>
      <xdr:row>58</xdr:row>
      <xdr:rowOff>93669</xdr:rowOff>
    </xdr:to>
    <xdr:cxnSp macro="">
      <xdr:nvCxnSpPr>
        <xdr:cNvPr id="122" name="直線コネクタ 121"/>
        <xdr:cNvCxnSpPr/>
      </xdr:nvCxnSpPr>
      <xdr:spPr>
        <a:xfrm>
          <a:off x="2908300" y="9947326"/>
          <a:ext cx="889000" cy="90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94239</xdr:rowOff>
    </xdr:from>
    <xdr:to>
      <xdr:col>20</xdr:col>
      <xdr:colOff>38100</xdr:colOff>
      <xdr:row>57</xdr:row>
      <xdr:rowOff>24389</xdr:rowOff>
    </xdr:to>
    <xdr:sp macro="" textlink="">
      <xdr:nvSpPr>
        <xdr:cNvPr id="123" name="フローチャート: 判断 122"/>
        <xdr:cNvSpPr/>
      </xdr:nvSpPr>
      <xdr:spPr>
        <a:xfrm>
          <a:off x="3746500" y="969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40916</xdr:rowOff>
    </xdr:from>
    <xdr:ext cx="534377" cy="259045"/>
    <xdr:sp macro="" textlink="">
      <xdr:nvSpPr>
        <xdr:cNvPr id="124" name="テキスト ボックス 123"/>
        <xdr:cNvSpPr txBox="1"/>
      </xdr:nvSpPr>
      <xdr:spPr>
        <a:xfrm>
          <a:off x="3530111" y="947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158804</xdr:rowOff>
    </xdr:from>
    <xdr:to>
      <xdr:col>15</xdr:col>
      <xdr:colOff>50800</xdr:colOff>
      <xdr:row>58</xdr:row>
      <xdr:rowOff>3226</xdr:rowOff>
    </xdr:to>
    <xdr:cxnSp macro="">
      <xdr:nvCxnSpPr>
        <xdr:cNvPr id="125" name="直線コネクタ 124"/>
        <xdr:cNvCxnSpPr/>
      </xdr:nvCxnSpPr>
      <xdr:spPr>
        <a:xfrm>
          <a:off x="2019300" y="9760004"/>
          <a:ext cx="889000" cy="187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110895</xdr:rowOff>
    </xdr:from>
    <xdr:to>
      <xdr:col>15</xdr:col>
      <xdr:colOff>101600</xdr:colOff>
      <xdr:row>57</xdr:row>
      <xdr:rowOff>41045</xdr:rowOff>
    </xdr:to>
    <xdr:sp macro="" textlink="">
      <xdr:nvSpPr>
        <xdr:cNvPr id="126" name="フローチャート: 判断 125"/>
        <xdr:cNvSpPr/>
      </xdr:nvSpPr>
      <xdr:spPr>
        <a:xfrm>
          <a:off x="2857500" y="9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57572</xdr:rowOff>
    </xdr:from>
    <xdr:ext cx="534377" cy="259045"/>
    <xdr:sp macro="" textlink="">
      <xdr:nvSpPr>
        <xdr:cNvPr id="127" name="テキスト ボックス 126"/>
        <xdr:cNvSpPr txBox="1"/>
      </xdr:nvSpPr>
      <xdr:spPr>
        <a:xfrm>
          <a:off x="2641111" y="948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158804</xdr:rowOff>
    </xdr:from>
    <xdr:to>
      <xdr:col>10</xdr:col>
      <xdr:colOff>114300</xdr:colOff>
      <xdr:row>57</xdr:row>
      <xdr:rowOff>169206</xdr:rowOff>
    </xdr:to>
    <xdr:cxnSp macro="">
      <xdr:nvCxnSpPr>
        <xdr:cNvPr id="128" name="直線コネクタ 127"/>
        <xdr:cNvCxnSpPr/>
      </xdr:nvCxnSpPr>
      <xdr:spPr>
        <a:xfrm flipV="1">
          <a:off x="1130300" y="9760004"/>
          <a:ext cx="889000" cy="18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29873</xdr:rowOff>
    </xdr:from>
    <xdr:to>
      <xdr:col>10</xdr:col>
      <xdr:colOff>165100</xdr:colOff>
      <xdr:row>56</xdr:row>
      <xdr:rowOff>131473</xdr:rowOff>
    </xdr:to>
    <xdr:sp macro="" textlink="">
      <xdr:nvSpPr>
        <xdr:cNvPr id="129" name="フローチャート: 判断 128"/>
        <xdr:cNvSpPr/>
      </xdr:nvSpPr>
      <xdr:spPr>
        <a:xfrm>
          <a:off x="1968500" y="963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148000</xdr:rowOff>
    </xdr:from>
    <xdr:ext cx="534377" cy="259045"/>
    <xdr:sp macro="" textlink="">
      <xdr:nvSpPr>
        <xdr:cNvPr id="130" name="テキスト ボックス 129"/>
        <xdr:cNvSpPr txBox="1"/>
      </xdr:nvSpPr>
      <xdr:spPr>
        <a:xfrm>
          <a:off x="1752111" y="940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85503</xdr:rowOff>
    </xdr:from>
    <xdr:to>
      <xdr:col>6</xdr:col>
      <xdr:colOff>38100</xdr:colOff>
      <xdr:row>56</xdr:row>
      <xdr:rowOff>15653</xdr:rowOff>
    </xdr:to>
    <xdr:sp macro="" textlink="">
      <xdr:nvSpPr>
        <xdr:cNvPr id="131" name="フローチャート: 判断 130"/>
        <xdr:cNvSpPr/>
      </xdr:nvSpPr>
      <xdr:spPr>
        <a:xfrm>
          <a:off x="1079500" y="951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32180</xdr:rowOff>
    </xdr:from>
    <xdr:ext cx="534377" cy="259045"/>
    <xdr:sp macro="" textlink="">
      <xdr:nvSpPr>
        <xdr:cNvPr id="132" name="テキスト ボックス 131"/>
        <xdr:cNvSpPr txBox="1"/>
      </xdr:nvSpPr>
      <xdr:spPr>
        <a:xfrm>
          <a:off x="863111" y="929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43474</xdr:rowOff>
    </xdr:from>
    <xdr:to>
      <xdr:col>24</xdr:col>
      <xdr:colOff>114300</xdr:colOff>
      <xdr:row>58</xdr:row>
      <xdr:rowOff>145074</xdr:rowOff>
    </xdr:to>
    <xdr:sp macro="" textlink="">
      <xdr:nvSpPr>
        <xdr:cNvPr id="138" name="楕円 137"/>
        <xdr:cNvSpPr/>
      </xdr:nvSpPr>
      <xdr:spPr>
        <a:xfrm>
          <a:off x="4584700" y="998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129851</xdr:rowOff>
    </xdr:from>
    <xdr:ext cx="534377" cy="259045"/>
    <xdr:sp macro="" textlink="">
      <xdr:nvSpPr>
        <xdr:cNvPr id="139" name="総務費該当値テキスト"/>
        <xdr:cNvSpPr txBox="1"/>
      </xdr:nvSpPr>
      <xdr:spPr>
        <a:xfrm>
          <a:off x="4686300" y="990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42869</xdr:rowOff>
    </xdr:from>
    <xdr:to>
      <xdr:col>20</xdr:col>
      <xdr:colOff>38100</xdr:colOff>
      <xdr:row>58</xdr:row>
      <xdr:rowOff>144469</xdr:rowOff>
    </xdr:to>
    <xdr:sp macro="" textlink="">
      <xdr:nvSpPr>
        <xdr:cNvPr id="140" name="楕円 139"/>
        <xdr:cNvSpPr/>
      </xdr:nvSpPr>
      <xdr:spPr>
        <a:xfrm>
          <a:off x="3746500" y="998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135596</xdr:rowOff>
    </xdr:from>
    <xdr:ext cx="534377" cy="259045"/>
    <xdr:sp macro="" textlink="">
      <xdr:nvSpPr>
        <xdr:cNvPr id="141" name="テキスト ボックス 140"/>
        <xdr:cNvSpPr txBox="1"/>
      </xdr:nvSpPr>
      <xdr:spPr>
        <a:xfrm>
          <a:off x="3530111" y="10079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123876</xdr:rowOff>
    </xdr:from>
    <xdr:to>
      <xdr:col>15</xdr:col>
      <xdr:colOff>101600</xdr:colOff>
      <xdr:row>58</xdr:row>
      <xdr:rowOff>54026</xdr:rowOff>
    </xdr:to>
    <xdr:sp macro="" textlink="">
      <xdr:nvSpPr>
        <xdr:cNvPr id="142" name="楕円 141"/>
        <xdr:cNvSpPr/>
      </xdr:nvSpPr>
      <xdr:spPr>
        <a:xfrm>
          <a:off x="2857500" y="989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45153</xdr:rowOff>
    </xdr:from>
    <xdr:ext cx="534377" cy="259045"/>
    <xdr:sp macro="" textlink="">
      <xdr:nvSpPr>
        <xdr:cNvPr id="143" name="テキスト ボックス 142"/>
        <xdr:cNvSpPr txBox="1"/>
      </xdr:nvSpPr>
      <xdr:spPr>
        <a:xfrm>
          <a:off x="2641111" y="998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108004</xdr:rowOff>
    </xdr:from>
    <xdr:to>
      <xdr:col>10</xdr:col>
      <xdr:colOff>165100</xdr:colOff>
      <xdr:row>57</xdr:row>
      <xdr:rowOff>38154</xdr:rowOff>
    </xdr:to>
    <xdr:sp macro="" textlink="">
      <xdr:nvSpPr>
        <xdr:cNvPr id="144" name="楕円 143"/>
        <xdr:cNvSpPr/>
      </xdr:nvSpPr>
      <xdr:spPr>
        <a:xfrm>
          <a:off x="1968500" y="970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29281</xdr:rowOff>
    </xdr:from>
    <xdr:ext cx="534377" cy="259045"/>
    <xdr:sp macro="" textlink="">
      <xdr:nvSpPr>
        <xdr:cNvPr id="145" name="テキスト ボックス 144"/>
        <xdr:cNvSpPr txBox="1"/>
      </xdr:nvSpPr>
      <xdr:spPr>
        <a:xfrm>
          <a:off x="1752111" y="980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118406</xdr:rowOff>
    </xdr:from>
    <xdr:to>
      <xdr:col>6</xdr:col>
      <xdr:colOff>38100</xdr:colOff>
      <xdr:row>58</xdr:row>
      <xdr:rowOff>48556</xdr:rowOff>
    </xdr:to>
    <xdr:sp macro="" textlink="">
      <xdr:nvSpPr>
        <xdr:cNvPr id="146" name="楕円 145"/>
        <xdr:cNvSpPr/>
      </xdr:nvSpPr>
      <xdr:spPr>
        <a:xfrm>
          <a:off x="1079500" y="989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39683</xdr:rowOff>
    </xdr:from>
    <xdr:ext cx="534377" cy="259045"/>
    <xdr:sp macro="" textlink="">
      <xdr:nvSpPr>
        <xdr:cNvPr id="147" name="テキスト ボックス 146"/>
        <xdr:cNvSpPr txBox="1"/>
      </xdr:nvSpPr>
      <xdr:spPr>
        <a:xfrm>
          <a:off x="863111" y="998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96157</xdr:rowOff>
    </xdr:from>
    <xdr:to>
      <xdr:col>24</xdr:col>
      <xdr:colOff>62865</xdr:colOff>
      <xdr:row>79</xdr:row>
      <xdr:rowOff>2942</xdr:rowOff>
    </xdr:to>
    <xdr:cxnSp macro="">
      <xdr:nvCxnSpPr>
        <xdr:cNvPr id="174" name="直線コネクタ 173"/>
        <xdr:cNvCxnSpPr/>
      </xdr:nvCxnSpPr>
      <xdr:spPr>
        <a:xfrm flipV="1">
          <a:off x="4633595" y="12097657"/>
          <a:ext cx="1270" cy="1449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6769</xdr:rowOff>
    </xdr:from>
    <xdr:ext cx="534377" cy="259045"/>
    <xdr:sp macro="" textlink="">
      <xdr:nvSpPr>
        <xdr:cNvPr id="175" name="民生費最小値テキスト"/>
        <xdr:cNvSpPr txBox="1"/>
      </xdr:nvSpPr>
      <xdr:spPr>
        <a:xfrm>
          <a:off x="4686300" y="1355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2942</xdr:rowOff>
    </xdr:from>
    <xdr:to>
      <xdr:col>24</xdr:col>
      <xdr:colOff>152400</xdr:colOff>
      <xdr:row>79</xdr:row>
      <xdr:rowOff>2942</xdr:rowOff>
    </xdr:to>
    <xdr:cxnSp macro="">
      <xdr:nvCxnSpPr>
        <xdr:cNvPr id="176" name="直線コネクタ 175"/>
        <xdr:cNvCxnSpPr/>
      </xdr:nvCxnSpPr>
      <xdr:spPr>
        <a:xfrm>
          <a:off x="4546600" y="1354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42834</xdr:rowOff>
    </xdr:from>
    <xdr:ext cx="599010" cy="259045"/>
    <xdr:sp macro="" textlink="">
      <xdr:nvSpPr>
        <xdr:cNvPr id="177" name="民生費最大値テキスト"/>
        <xdr:cNvSpPr txBox="1"/>
      </xdr:nvSpPr>
      <xdr:spPr>
        <a:xfrm>
          <a:off x="4686300" y="1187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232,000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96157</xdr:rowOff>
    </xdr:from>
    <xdr:to>
      <xdr:col>24</xdr:col>
      <xdr:colOff>152400</xdr:colOff>
      <xdr:row>70</xdr:row>
      <xdr:rowOff>96157</xdr:rowOff>
    </xdr:to>
    <xdr:cxnSp macro="">
      <xdr:nvCxnSpPr>
        <xdr:cNvPr id="178" name="直線コネクタ 177"/>
        <xdr:cNvCxnSpPr/>
      </xdr:nvCxnSpPr>
      <xdr:spPr>
        <a:xfrm>
          <a:off x="4546600" y="1209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102036</xdr:rowOff>
    </xdr:from>
    <xdr:to>
      <xdr:col>24</xdr:col>
      <xdr:colOff>63500</xdr:colOff>
      <xdr:row>77</xdr:row>
      <xdr:rowOff>126507</xdr:rowOff>
    </xdr:to>
    <xdr:cxnSp macro="">
      <xdr:nvCxnSpPr>
        <xdr:cNvPr id="179" name="直線コネクタ 178"/>
        <xdr:cNvCxnSpPr/>
      </xdr:nvCxnSpPr>
      <xdr:spPr>
        <a:xfrm>
          <a:off x="3797300" y="13303686"/>
          <a:ext cx="838200" cy="2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133135</xdr:rowOff>
    </xdr:from>
    <xdr:ext cx="599010" cy="259045"/>
    <xdr:sp macro="" textlink="">
      <xdr:nvSpPr>
        <xdr:cNvPr id="180" name="民生費平均値テキスト"/>
        <xdr:cNvSpPr txBox="1"/>
      </xdr:nvSpPr>
      <xdr:spPr>
        <a:xfrm>
          <a:off x="4686300" y="128204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110258</xdr:rowOff>
    </xdr:from>
    <xdr:to>
      <xdr:col>24</xdr:col>
      <xdr:colOff>114300</xdr:colOff>
      <xdr:row>76</xdr:row>
      <xdr:rowOff>40407</xdr:rowOff>
    </xdr:to>
    <xdr:sp macro="" textlink="">
      <xdr:nvSpPr>
        <xdr:cNvPr id="181" name="フローチャート: 判断 180"/>
        <xdr:cNvSpPr/>
      </xdr:nvSpPr>
      <xdr:spPr>
        <a:xfrm>
          <a:off x="45847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69923</xdr:rowOff>
    </xdr:from>
    <xdr:to>
      <xdr:col>19</xdr:col>
      <xdr:colOff>177800</xdr:colOff>
      <xdr:row>77</xdr:row>
      <xdr:rowOff>102036</xdr:rowOff>
    </xdr:to>
    <xdr:cxnSp macro="">
      <xdr:nvCxnSpPr>
        <xdr:cNvPr id="182" name="直線コネクタ 181"/>
        <xdr:cNvCxnSpPr/>
      </xdr:nvCxnSpPr>
      <xdr:spPr>
        <a:xfrm>
          <a:off x="2908300" y="13271573"/>
          <a:ext cx="889000" cy="3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114840</xdr:rowOff>
    </xdr:from>
    <xdr:to>
      <xdr:col>20</xdr:col>
      <xdr:colOff>38100</xdr:colOff>
      <xdr:row>76</xdr:row>
      <xdr:rowOff>44990</xdr:rowOff>
    </xdr:to>
    <xdr:sp macro="" textlink="">
      <xdr:nvSpPr>
        <xdr:cNvPr id="183" name="フローチャート: 判断 182"/>
        <xdr:cNvSpPr/>
      </xdr:nvSpPr>
      <xdr:spPr>
        <a:xfrm>
          <a:off x="3746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61517</xdr:rowOff>
    </xdr:from>
    <xdr:ext cx="599010" cy="259045"/>
    <xdr:sp macro="" textlink="">
      <xdr:nvSpPr>
        <xdr:cNvPr id="184" name="テキスト ボックス 183"/>
        <xdr:cNvSpPr txBox="1"/>
      </xdr:nvSpPr>
      <xdr:spPr>
        <a:xfrm>
          <a:off x="3497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69923</xdr:rowOff>
    </xdr:from>
    <xdr:to>
      <xdr:col>15</xdr:col>
      <xdr:colOff>50800</xdr:colOff>
      <xdr:row>78</xdr:row>
      <xdr:rowOff>37678</xdr:rowOff>
    </xdr:to>
    <xdr:cxnSp macro="">
      <xdr:nvCxnSpPr>
        <xdr:cNvPr id="185" name="直線コネクタ 184"/>
        <xdr:cNvCxnSpPr/>
      </xdr:nvCxnSpPr>
      <xdr:spPr>
        <a:xfrm flipV="1">
          <a:off x="2019300" y="13271573"/>
          <a:ext cx="889000" cy="13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149163</xdr:rowOff>
    </xdr:from>
    <xdr:to>
      <xdr:col>15</xdr:col>
      <xdr:colOff>101600</xdr:colOff>
      <xdr:row>76</xdr:row>
      <xdr:rowOff>79313</xdr:rowOff>
    </xdr:to>
    <xdr:sp macro="" textlink="">
      <xdr:nvSpPr>
        <xdr:cNvPr id="186" name="フローチャート: 判断 185"/>
        <xdr:cNvSpPr/>
      </xdr:nvSpPr>
      <xdr:spPr>
        <a:xfrm>
          <a:off x="2857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95840</xdr:rowOff>
    </xdr:from>
    <xdr:ext cx="599010" cy="259045"/>
    <xdr:sp macro="" textlink="">
      <xdr:nvSpPr>
        <xdr:cNvPr id="187" name="テキスト ボックス 186"/>
        <xdr:cNvSpPr txBox="1"/>
      </xdr:nvSpPr>
      <xdr:spPr>
        <a:xfrm>
          <a:off x="2608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37678</xdr:rowOff>
    </xdr:from>
    <xdr:to>
      <xdr:col>10</xdr:col>
      <xdr:colOff>114300</xdr:colOff>
      <xdr:row>78</xdr:row>
      <xdr:rowOff>59679</xdr:rowOff>
    </xdr:to>
    <xdr:cxnSp macro="">
      <xdr:nvCxnSpPr>
        <xdr:cNvPr id="188" name="直線コネクタ 187"/>
        <xdr:cNvCxnSpPr/>
      </xdr:nvCxnSpPr>
      <xdr:spPr>
        <a:xfrm flipV="1">
          <a:off x="1130300" y="13410778"/>
          <a:ext cx="889000" cy="2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6429</xdr:rowOff>
    </xdr:from>
    <xdr:to>
      <xdr:col>10</xdr:col>
      <xdr:colOff>165100</xdr:colOff>
      <xdr:row>76</xdr:row>
      <xdr:rowOff>108029</xdr:rowOff>
    </xdr:to>
    <xdr:sp macro="" textlink="">
      <xdr:nvSpPr>
        <xdr:cNvPr id="189" name="フローチャート: 判断 188"/>
        <xdr:cNvSpPr/>
      </xdr:nvSpPr>
      <xdr:spPr>
        <a:xfrm>
          <a:off x="1968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124557</xdr:rowOff>
    </xdr:from>
    <xdr:ext cx="599010" cy="259045"/>
    <xdr:sp macro="" textlink="">
      <xdr:nvSpPr>
        <xdr:cNvPr id="190" name="テキスト ボックス 189"/>
        <xdr:cNvSpPr txBox="1"/>
      </xdr:nvSpPr>
      <xdr:spPr>
        <a:xfrm>
          <a:off x="1719795" y="12811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143633</xdr:rowOff>
    </xdr:from>
    <xdr:to>
      <xdr:col>6</xdr:col>
      <xdr:colOff>38100</xdr:colOff>
      <xdr:row>76</xdr:row>
      <xdr:rowOff>73783</xdr:rowOff>
    </xdr:to>
    <xdr:sp macro="" textlink="">
      <xdr:nvSpPr>
        <xdr:cNvPr id="191" name="フローチャート: 判断 190"/>
        <xdr:cNvSpPr/>
      </xdr:nvSpPr>
      <xdr:spPr>
        <a:xfrm>
          <a:off x="1079500" y="13002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90310</xdr:rowOff>
    </xdr:from>
    <xdr:ext cx="599010" cy="259045"/>
    <xdr:sp macro="" textlink="">
      <xdr:nvSpPr>
        <xdr:cNvPr id="192" name="テキスト ボックス 191"/>
        <xdr:cNvSpPr txBox="1"/>
      </xdr:nvSpPr>
      <xdr:spPr>
        <a:xfrm>
          <a:off x="830795" y="12777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75707</xdr:rowOff>
    </xdr:from>
    <xdr:to>
      <xdr:col>24</xdr:col>
      <xdr:colOff>114300</xdr:colOff>
      <xdr:row>78</xdr:row>
      <xdr:rowOff>5857</xdr:rowOff>
    </xdr:to>
    <xdr:sp macro="" textlink="">
      <xdr:nvSpPr>
        <xdr:cNvPr id="198" name="楕円 197"/>
        <xdr:cNvSpPr/>
      </xdr:nvSpPr>
      <xdr:spPr>
        <a:xfrm>
          <a:off x="4584700" y="1327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54134</xdr:rowOff>
    </xdr:from>
    <xdr:ext cx="599010" cy="259045"/>
    <xdr:sp macro="" textlink="">
      <xdr:nvSpPr>
        <xdr:cNvPr id="199" name="民生費該当値テキスト"/>
        <xdr:cNvSpPr txBox="1"/>
      </xdr:nvSpPr>
      <xdr:spPr>
        <a:xfrm>
          <a:off x="4686300" y="13255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51236</xdr:rowOff>
    </xdr:from>
    <xdr:to>
      <xdr:col>20</xdr:col>
      <xdr:colOff>38100</xdr:colOff>
      <xdr:row>77</xdr:row>
      <xdr:rowOff>152836</xdr:rowOff>
    </xdr:to>
    <xdr:sp macro="" textlink="">
      <xdr:nvSpPr>
        <xdr:cNvPr id="200" name="楕円 199"/>
        <xdr:cNvSpPr/>
      </xdr:nvSpPr>
      <xdr:spPr>
        <a:xfrm>
          <a:off x="3746500" y="1325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143963</xdr:rowOff>
    </xdr:from>
    <xdr:ext cx="599010" cy="259045"/>
    <xdr:sp macro="" textlink="">
      <xdr:nvSpPr>
        <xdr:cNvPr id="201" name="テキスト ボックス 200"/>
        <xdr:cNvSpPr txBox="1"/>
      </xdr:nvSpPr>
      <xdr:spPr>
        <a:xfrm>
          <a:off x="3497795" y="13345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19123</xdr:rowOff>
    </xdr:from>
    <xdr:to>
      <xdr:col>15</xdr:col>
      <xdr:colOff>101600</xdr:colOff>
      <xdr:row>77</xdr:row>
      <xdr:rowOff>120723</xdr:rowOff>
    </xdr:to>
    <xdr:sp macro="" textlink="">
      <xdr:nvSpPr>
        <xdr:cNvPr id="202" name="楕円 201"/>
        <xdr:cNvSpPr/>
      </xdr:nvSpPr>
      <xdr:spPr>
        <a:xfrm>
          <a:off x="2857500" y="1322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111850</xdr:rowOff>
    </xdr:from>
    <xdr:ext cx="599010" cy="259045"/>
    <xdr:sp macro="" textlink="">
      <xdr:nvSpPr>
        <xdr:cNvPr id="203" name="テキスト ボックス 202"/>
        <xdr:cNvSpPr txBox="1"/>
      </xdr:nvSpPr>
      <xdr:spPr>
        <a:xfrm>
          <a:off x="2608795" y="13313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158328</xdr:rowOff>
    </xdr:from>
    <xdr:to>
      <xdr:col>10</xdr:col>
      <xdr:colOff>165100</xdr:colOff>
      <xdr:row>78</xdr:row>
      <xdr:rowOff>88478</xdr:rowOff>
    </xdr:to>
    <xdr:sp macro="" textlink="">
      <xdr:nvSpPr>
        <xdr:cNvPr id="204" name="楕円 203"/>
        <xdr:cNvSpPr/>
      </xdr:nvSpPr>
      <xdr:spPr>
        <a:xfrm>
          <a:off x="1968500" y="1335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79605</xdr:rowOff>
    </xdr:from>
    <xdr:ext cx="599010" cy="259045"/>
    <xdr:sp macro="" textlink="">
      <xdr:nvSpPr>
        <xdr:cNvPr id="205" name="テキスト ボックス 204"/>
        <xdr:cNvSpPr txBox="1"/>
      </xdr:nvSpPr>
      <xdr:spPr>
        <a:xfrm>
          <a:off x="1719795" y="13452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8879</xdr:rowOff>
    </xdr:from>
    <xdr:to>
      <xdr:col>6</xdr:col>
      <xdr:colOff>38100</xdr:colOff>
      <xdr:row>78</xdr:row>
      <xdr:rowOff>110479</xdr:rowOff>
    </xdr:to>
    <xdr:sp macro="" textlink="">
      <xdr:nvSpPr>
        <xdr:cNvPr id="206" name="楕円 205"/>
        <xdr:cNvSpPr/>
      </xdr:nvSpPr>
      <xdr:spPr>
        <a:xfrm>
          <a:off x="1079500" y="1338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101606</xdr:rowOff>
    </xdr:from>
    <xdr:ext cx="599010" cy="259045"/>
    <xdr:sp macro="" textlink="">
      <xdr:nvSpPr>
        <xdr:cNvPr id="207" name="テキスト ボックス 206"/>
        <xdr:cNvSpPr txBox="1"/>
      </xdr:nvSpPr>
      <xdr:spPr>
        <a:xfrm>
          <a:off x="830795" y="13474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166545</xdr:rowOff>
    </xdr:from>
    <xdr:to>
      <xdr:col>24</xdr:col>
      <xdr:colOff>62865</xdr:colOff>
      <xdr:row>99</xdr:row>
      <xdr:rowOff>125575</xdr:rowOff>
    </xdr:to>
    <xdr:cxnSp macro="">
      <xdr:nvCxnSpPr>
        <xdr:cNvPr id="234" name="直線コネクタ 233"/>
        <xdr:cNvCxnSpPr/>
      </xdr:nvCxnSpPr>
      <xdr:spPr>
        <a:xfrm flipV="1">
          <a:off x="4633595" y="15597045"/>
          <a:ext cx="1270" cy="15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129402</xdr:rowOff>
    </xdr:from>
    <xdr:ext cx="534377" cy="259045"/>
    <xdr:sp macro="" textlink="">
      <xdr:nvSpPr>
        <xdr:cNvPr id="235" name="衛生費最小値テキスト"/>
        <xdr:cNvSpPr txBox="1"/>
      </xdr:nvSpPr>
      <xdr:spPr>
        <a:xfrm>
          <a:off x="4686300" y="171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125575</xdr:rowOff>
    </xdr:from>
    <xdr:to>
      <xdr:col>24</xdr:col>
      <xdr:colOff>152400</xdr:colOff>
      <xdr:row>99</xdr:row>
      <xdr:rowOff>125575</xdr:rowOff>
    </xdr:to>
    <xdr:cxnSp macro="">
      <xdr:nvCxnSpPr>
        <xdr:cNvPr id="236" name="直線コネクタ 235"/>
        <xdr:cNvCxnSpPr/>
      </xdr:nvCxnSpPr>
      <xdr:spPr>
        <a:xfrm>
          <a:off x="4546600" y="1709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113222</xdr:rowOff>
    </xdr:from>
    <xdr:ext cx="599010" cy="259045"/>
    <xdr:sp macro="" textlink="">
      <xdr:nvSpPr>
        <xdr:cNvPr id="237" name="衛生費最大値テキスト"/>
        <xdr:cNvSpPr txBox="1"/>
      </xdr:nvSpPr>
      <xdr:spPr>
        <a:xfrm>
          <a:off x="4686300" y="15372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166545</xdr:rowOff>
    </xdr:from>
    <xdr:to>
      <xdr:col>24</xdr:col>
      <xdr:colOff>152400</xdr:colOff>
      <xdr:row>90</xdr:row>
      <xdr:rowOff>166545</xdr:rowOff>
    </xdr:to>
    <xdr:cxnSp macro="">
      <xdr:nvCxnSpPr>
        <xdr:cNvPr id="238" name="直線コネクタ 237"/>
        <xdr:cNvCxnSpPr/>
      </xdr:nvCxnSpPr>
      <xdr:spPr>
        <a:xfrm>
          <a:off x="4546600" y="1559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65553</xdr:rowOff>
    </xdr:from>
    <xdr:to>
      <xdr:col>24</xdr:col>
      <xdr:colOff>63500</xdr:colOff>
      <xdr:row>99</xdr:row>
      <xdr:rowOff>66303</xdr:rowOff>
    </xdr:to>
    <xdr:cxnSp macro="">
      <xdr:nvCxnSpPr>
        <xdr:cNvPr id="239" name="直線コネクタ 238"/>
        <xdr:cNvCxnSpPr/>
      </xdr:nvCxnSpPr>
      <xdr:spPr>
        <a:xfrm flipV="1">
          <a:off x="3797300" y="17039103"/>
          <a:ext cx="838200" cy="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57469</xdr:rowOff>
    </xdr:from>
    <xdr:ext cx="534377" cy="259045"/>
    <xdr:sp macro="" textlink="">
      <xdr:nvSpPr>
        <xdr:cNvPr id="240" name="衛生費平均値テキスト"/>
        <xdr:cNvSpPr txBox="1"/>
      </xdr:nvSpPr>
      <xdr:spPr>
        <a:xfrm>
          <a:off x="4686300" y="16688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34592</xdr:rowOff>
    </xdr:from>
    <xdr:to>
      <xdr:col>24</xdr:col>
      <xdr:colOff>114300</xdr:colOff>
      <xdr:row>98</xdr:row>
      <xdr:rowOff>136192</xdr:rowOff>
    </xdr:to>
    <xdr:sp macro="" textlink="">
      <xdr:nvSpPr>
        <xdr:cNvPr id="241" name="フローチャート: 判断 240"/>
        <xdr:cNvSpPr/>
      </xdr:nvSpPr>
      <xdr:spPr>
        <a:xfrm>
          <a:off x="45847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43052</xdr:rowOff>
    </xdr:from>
    <xdr:to>
      <xdr:col>19</xdr:col>
      <xdr:colOff>177800</xdr:colOff>
      <xdr:row>99</xdr:row>
      <xdr:rowOff>66303</xdr:rowOff>
    </xdr:to>
    <xdr:cxnSp macro="">
      <xdr:nvCxnSpPr>
        <xdr:cNvPr id="242" name="直線コネクタ 241"/>
        <xdr:cNvCxnSpPr/>
      </xdr:nvCxnSpPr>
      <xdr:spPr>
        <a:xfrm>
          <a:off x="2908300" y="17016602"/>
          <a:ext cx="889000" cy="2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1265</xdr:rowOff>
    </xdr:from>
    <xdr:to>
      <xdr:col>20</xdr:col>
      <xdr:colOff>38100</xdr:colOff>
      <xdr:row>98</xdr:row>
      <xdr:rowOff>102865</xdr:rowOff>
    </xdr:to>
    <xdr:sp macro="" textlink="">
      <xdr:nvSpPr>
        <xdr:cNvPr id="243" name="フローチャート: 判断 242"/>
        <xdr:cNvSpPr/>
      </xdr:nvSpPr>
      <xdr:spPr>
        <a:xfrm>
          <a:off x="3746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119392</xdr:rowOff>
    </xdr:from>
    <xdr:ext cx="534377" cy="259045"/>
    <xdr:sp macro="" textlink="">
      <xdr:nvSpPr>
        <xdr:cNvPr id="244" name="テキスト ボックス 243"/>
        <xdr:cNvSpPr txBox="1"/>
      </xdr:nvSpPr>
      <xdr:spPr>
        <a:xfrm>
          <a:off x="3530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43052</xdr:rowOff>
    </xdr:from>
    <xdr:to>
      <xdr:col>15</xdr:col>
      <xdr:colOff>50800</xdr:colOff>
      <xdr:row>99</xdr:row>
      <xdr:rowOff>54515</xdr:rowOff>
    </xdr:to>
    <xdr:cxnSp macro="">
      <xdr:nvCxnSpPr>
        <xdr:cNvPr id="245" name="直線コネクタ 244"/>
        <xdr:cNvCxnSpPr/>
      </xdr:nvCxnSpPr>
      <xdr:spPr>
        <a:xfrm flipV="1">
          <a:off x="2019300" y="17016602"/>
          <a:ext cx="889000" cy="1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170968</xdr:rowOff>
    </xdr:from>
    <xdr:to>
      <xdr:col>15</xdr:col>
      <xdr:colOff>101600</xdr:colOff>
      <xdr:row>98</xdr:row>
      <xdr:rowOff>101118</xdr:rowOff>
    </xdr:to>
    <xdr:sp macro="" textlink="">
      <xdr:nvSpPr>
        <xdr:cNvPr id="246" name="フローチャート: 判断 245"/>
        <xdr:cNvSpPr/>
      </xdr:nvSpPr>
      <xdr:spPr>
        <a:xfrm>
          <a:off x="2857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117645</xdr:rowOff>
    </xdr:from>
    <xdr:ext cx="534377" cy="259045"/>
    <xdr:sp macro="" textlink="">
      <xdr:nvSpPr>
        <xdr:cNvPr id="247" name="テキスト ボックス 246"/>
        <xdr:cNvSpPr txBox="1"/>
      </xdr:nvSpPr>
      <xdr:spPr>
        <a:xfrm>
          <a:off x="2641111" y="165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54515</xdr:rowOff>
    </xdr:from>
    <xdr:to>
      <xdr:col>10</xdr:col>
      <xdr:colOff>114300</xdr:colOff>
      <xdr:row>99</xdr:row>
      <xdr:rowOff>77994</xdr:rowOff>
    </xdr:to>
    <xdr:cxnSp macro="">
      <xdr:nvCxnSpPr>
        <xdr:cNvPr id="248" name="直線コネクタ 247"/>
        <xdr:cNvCxnSpPr/>
      </xdr:nvCxnSpPr>
      <xdr:spPr>
        <a:xfrm flipV="1">
          <a:off x="1130300" y="17028065"/>
          <a:ext cx="889000" cy="2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31228</xdr:rowOff>
    </xdr:from>
    <xdr:to>
      <xdr:col>10</xdr:col>
      <xdr:colOff>165100</xdr:colOff>
      <xdr:row>98</xdr:row>
      <xdr:rowOff>132828</xdr:rowOff>
    </xdr:to>
    <xdr:sp macro="" textlink="">
      <xdr:nvSpPr>
        <xdr:cNvPr id="249" name="フローチャート: 判断 248"/>
        <xdr:cNvSpPr/>
      </xdr:nvSpPr>
      <xdr:spPr>
        <a:xfrm>
          <a:off x="1968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149355</xdr:rowOff>
    </xdr:from>
    <xdr:ext cx="534377" cy="259045"/>
    <xdr:sp macro="" textlink="">
      <xdr:nvSpPr>
        <xdr:cNvPr id="250" name="テキスト ボックス 249"/>
        <xdr:cNvSpPr txBox="1"/>
      </xdr:nvSpPr>
      <xdr:spPr>
        <a:xfrm>
          <a:off x="1752111" y="1660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117425</xdr:rowOff>
    </xdr:from>
    <xdr:to>
      <xdr:col>6</xdr:col>
      <xdr:colOff>38100</xdr:colOff>
      <xdr:row>98</xdr:row>
      <xdr:rowOff>47575</xdr:rowOff>
    </xdr:to>
    <xdr:sp macro="" textlink="">
      <xdr:nvSpPr>
        <xdr:cNvPr id="251" name="フローチャート: 判断 250"/>
        <xdr:cNvSpPr/>
      </xdr:nvSpPr>
      <xdr:spPr>
        <a:xfrm>
          <a:off x="1079500" y="1674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64102</xdr:rowOff>
    </xdr:from>
    <xdr:ext cx="534377" cy="259045"/>
    <xdr:sp macro="" textlink="">
      <xdr:nvSpPr>
        <xdr:cNvPr id="252" name="テキスト ボックス 251"/>
        <xdr:cNvSpPr txBox="1"/>
      </xdr:nvSpPr>
      <xdr:spPr>
        <a:xfrm>
          <a:off x="863111" y="1652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14753</xdr:rowOff>
    </xdr:from>
    <xdr:to>
      <xdr:col>24</xdr:col>
      <xdr:colOff>114300</xdr:colOff>
      <xdr:row>99</xdr:row>
      <xdr:rowOff>116353</xdr:rowOff>
    </xdr:to>
    <xdr:sp macro="" textlink="">
      <xdr:nvSpPr>
        <xdr:cNvPr id="258" name="楕円 257"/>
        <xdr:cNvSpPr/>
      </xdr:nvSpPr>
      <xdr:spPr>
        <a:xfrm>
          <a:off x="4584700" y="1698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101130</xdr:rowOff>
    </xdr:from>
    <xdr:ext cx="534377" cy="259045"/>
    <xdr:sp macro="" textlink="">
      <xdr:nvSpPr>
        <xdr:cNvPr id="259" name="衛生費該当値テキスト"/>
        <xdr:cNvSpPr txBox="1"/>
      </xdr:nvSpPr>
      <xdr:spPr>
        <a:xfrm>
          <a:off x="4686300" y="1690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15503</xdr:rowOff>
    </xdr:from>
    <xdr:to>
      <xdr:col>20</xdr:col>
      <xdr:colOff>38100</xdr:colOff>
      <xdr:row>99</xdr:row>
      <xdr:rowOff>117103</xdr:rowOff>
    </xdr:to>
    <xdr:sp macro="" textlink="">
      <xdr:nvSpPr>
        <xdr:cNvPr id="260" name="楕円 259"/>
        <xdr:cNvSpPr/>
      </xdr:nvSpPr>
      <xdr:spPr>
        <a:xfrm>
          <a:off x="3746500" y="1698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108230</xdr:rowOff>
    </xdr:from>
    <xdr:ext cx="534377" cy="259045"/>
    <xdr:sp macro="" textlink="">
      <xdr:nvSpPr>
        <xdr:cNvPr id="261" name="テキスト ボックス 260"/>
        <xdr:cNvSpPr txBox="1"/>
      </xdr:nvSpPr>
      <xdr:spPr>
        <a:xfrm>
          <a:off x="3530111" y="1708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163702</xdr:rowOff>
    </xdr:from>
    <xdr:to>
      <xdr:col>15</xdr:col>
      <xdr:colOff>101600</xdr:colOff>
      <xdr:row>99</xdr:row>
      <xdr:rowOff>93852</xdr:rowOff>
    </xdr:to>
    <xdr:sp macro="" textlink="">
      <xdr:nvSpPr>
        <xdr:cNvPr id="262" name="楕円 261"/>
        <xdr:cNvSpPr/>
      </xdr:nvSpPr>
      <xdr:spPr>
        <a:xfrm>
          <a:off x="2857500" y="1696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84979</xdr:rowOff>
    </xdr:from>
    <xdr:ext cx="534377" cy="259045"/>
    <xdr:sp macro="" textlink="">
      <xdr:nvSpPr>
        <xdr:cNvPr id="263" name="テキスト ボックス 262"/>
        <xdr:cNvSpPr txBox="1"/>
      </xdr:nvSpPr>
      <xdr:spPr>
        <a:xfrm>
          <a:off x="2641111" y="1705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3715</xdr:rowOff>
    </xdr:from>
    <xdr:to>
      <xdr:col>10</xdr:col>
      <xdr:colOff>165100</xdr:colOff>
      <xdr:row>99</xdr:row>
      <xdr:rowOff>105315</xdr:rowOff>
    </xdr:to>
    <xdr:sp macro="" textlink="">
      <xdr:nvSpPr>
        <xdr:cNvPr id="264" name="楕円 263"/>
        <xdr:cNvSpPr/>
      </xdr:nvSpPr>
      <xdr:spPr>
        <a:xfrm>
          <a:off x="1968500" y="1697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96442</xdr:rowOff>
    </xdr:from>
    <xdr:ext cx="534377" cy="259045"/>
    <xdr:sp macro="" textlink="">
      <xdr:nvSpPr>
        <xdr:cNvPr id="265" name="テキスト ボックス 264"/>
        <xdr:cNvSpPr txBox="1"/>
      </xdr:nvSpPr>
      <xdr:spPr>
        <a:xfrm>
          <a:off x="1752111" y="1706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27194</xdr:rowOff>
    </xdr:from>
    <xdr:to>
      <xdr:col>6</xdr:col>
      <xdr:colOff>38100</xdr:colOff>
      <xdr:row>99</xdr:row>
      <xdr:rowOff>128794</xdr:rowOff>
    </xdr:to>
    <xdr:sp macro="" textlink="">
      <xdr:nvSpPr>
        <xdr:cNvPr id="266" name="楕円 265"/>
        <xdr:cNvSpPr/>
      </xdr:nvSpPr>
      <xdr:spPr>
        <a:xfrm>
          <a:off x="1079500" y="1700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119921</xdr:rowOff>
    </xdr:from>
    <xdr:ext cx="534377" cy="259045"/>
    <xdr:sp macro="" textlink="">
      <xdr:nvSpPr>
        <xdr:cNvPr id="267" name="テキスト ボックス 266"/>
        <xdr:cNvSpPr txBox="1"/>
      </xdr:nvSpPr>
      <xdr:spPr>
        <a:xfrm>
          <a:off x="863111" y="1709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17399</xdr:rowOff>
    </xdr:from>
    <xdr:to>
      <xdr:col>54</xdr:col>
      <xdr:colOff>189865</xdr:colOff>
      <xdr:row>39</xdr:row>
      <xdr:rowOff>44450</xdr:rowOff>
    </xdr:to>
    <xdr:cxnSp macro="">
      <xdr:nvCxnSpPr>
        <xdr:cNvPr id="291" name="直線コネクタ 290"/>
        <xdr:cNvCxnSpPr/>
      </xdr:nvCxnSpPr>
      <xdr:spPr>
        <a:xfrm flipV="1">
          <a:off x="10475595" y="5332349"/>
          <a:ext cx="1270" cy="139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3" name="直線コネクタ 29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135526</xdr:rowOff>
    </xdr:from>
    <xdr:ext cx="469744" cy="259045"/>
    <xdr:sp macro="" textlink="">
      <xdr:nvSpPr>
        <xdr:cNvPr id="294" name="労働費最大値テキスト"/>
        <xdr:cNvSpPr txBox="1"/>
      </xdr:nvSpPr>
      <xdr:spPr>
        <a:xfrm>
          <a:off x="10528300" y="5107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17399</xdr:rowOff>
    </xdr:from>
    <xdr:to>
      <xdr:col>55</xdr:col>
      <xdr:colOff>88900</xdr:colOff>
      <xdr:row>31</xdr:row>
      <xdr:rowOff>17399</xdr:rowOff>
    </xdr:to>
    <xdr:cxnSp macro="">
      <xdr:nvCxnSpPr>
        <xdr:cNvPr id="295" name="直線コネクタ 294"/>
        <xdr:cNvCxnSpPr/>
      </xdr:nvCxnSpPr>
      <xdr:spPr>
        <a:xfrm>
          <a:off x="10388600" y="5332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6" name="直線コネクタ 295"/>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119778</xdr:rowOff>
    </xdr:from>
    <xdr:ext cx="378565" cy="259045"/>
    <xdr:sp macro="" textlink="">
      <xdr:nvSpPr>
        <xdr:cNvPr id="297" name="労働費平均値テキスト"/>
        <xdr:cNvSpPr txBox="1"/>
      </xdr:nvSpPr>
      <xdr:spPr>
        <a:xfrm>
          <a:off x="10528300" y="62919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96901</xdr:rowOff>
    </xdr:from>
    <xdr:to>
      <xdr:col>55</xdr:col>
      <xdr:colOff>50800</xdr:colOff>
      <xdr:row>38</xdr:row>
      <xdr:rowOff>27051</xdr:rowOff>
    </xdr:to>
    <xdr:sp macro="" textlink="">
      <xdr:nvSpPr>
        <xdr:cNvPr id="298" name="フローチャート: 判断 297"/>
        <xdr:cNvSpPr/>
      </xdr:nvSpPr>
      <xdr:spPr>
        <a:xfrm>
          <a:off x="104267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9" name="直線コネクタ 298"/>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58801</xdr:rowOff>
    </xdr:from>
    <xdr:to>
      <xdr:col>50</xdr:col>
      <xdr:colOff>165100</xdr:colOff>
      <xdr:row>37</xdr:row>
      <xdr:rowOff>160401</xdr:rowOff>
    </xdr:to>
    <xdr:sp macro="" textlink="">
      <xdr:nvSpPr>
        <xdr:cNvPr id="300" name="フローチャート: 判断 299"/>
        <xdr:cNvSpPr/>
      </xdr:nvSpPr>
      <xdr:spPr>
        <a:xfrm>
          <a:off x="9588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5478</xdr:rowOff>
    </xdr:from>
    <xdr:ext cx="378565" cy="259045"/>
    <xdr:sp macro="" textlink="">
      <xdr:nvSpPr>
        <xdr:cNvPr id="301" name="テキスト ボックス 300"/>
        <xdr:cNvSpPr txBox="1"/>
      </xdr:nvSpPr>
      <xdr:spPr>
        <a:xfrm>
          <a:off x="9450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23114</xdr:rowOff>
    </xdr:from>
    <xdr:to>
      <xdr:col>45</xdr:col>
      <xdr:colOff>177800</xdr:colOff>
      <xdr:row>39</xdr:row>
      <xdr:rowOff>44450</xdr:rowOff>
    </xdr:to>
    <xdr:cxnSp macro="">
      <xdr:nvCxnSpPr>
        <xdr:cNvPr id="302" name="直線コネクタ 301"/>
        <xdr:cNvCxnSpPr/>
      </xdr:nvCxnSpPr>
      <xdr:spPr>
        <a:xfrm>
          <a:off x="7861300" y="6709664"/>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72517</xdr:rowOff>
    </xdr:from>
    <xdr:to>
      <xdr:col>46</xdr:col>
      <xdr:colOff>38100</xdr:colOff>
      <xdr:row>38</xdr:row>
      <xdr:rowOff>2667</xdr:rowOff>
    </xdr:to>
    <xdr:sp macro="" textlink="">
      <xdr:nvSpPr>
        <xdr:cNvPr id="303" name="フローチャート: 判断 302"/>
        <xdr:cNvSpPr/>
      </xdr:nvSpPr>
      <xdr:spPr>
        <a:xfrm>
          <a:off x="8699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19194</xdr:rowOff>
    </xdr:from>
    <xdr:ext cx="378565" cy="259045"/>
    <xdr:sp macro="" textlink="">
      <xdr:nvSpPr>
        <xdr:cNvPr id="304" name="テキスト ボックス 303"/>
        <xdr:cNvSpPr txBox="1"/>
      </xdr:nvSpPr>
      <xdr:spPr>
        <a:xfrm>
          <a:off x="8561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16637</xdr:rowOff>
    </xdr:from>
    <xdr:to>
      <xdr:col>41</xdr:col>
      <xdr:colOff>50800</xdr:colOff>
      <xdr:row>39</xdr:row>
      <xdr:rowOff>23114</xdr:rowOff>
    </xdr:to>
    <xdr:cxnSp macro="">
      <xdr:nvCxnSpPr>
        <xdr:cNvPr id="305" name="直線コネクタ 304"/>
        <xdr:cNvCxnSpPr/>
      </xdr:nvCxnSpPr>
      <xdr:spPr>
        <a:xfrm>
          <a:off x="6972300" y="6703187"/>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67945</xdr:rowOff>
    </xdr:from>
    <xdr:to>
      <xdr:col>41</xdr:col>
      <xdr:colOff>101600</xdr:colOff>
      <xdr:row>37</xdr:row>
      <xdr:rowOff>169545</xdr:rowOff>
    </xdr:to>
    <xdr:sp macro="" textlink="">
      <xdr:nvSpPr>
        <xdr:cNvPr id="306" name="フローチャート: 判断 305"/>
        <xdr:cNvSpPr/>
      </xdr:nvSpPr>
      <xdr:spPr>
        <a:xfrm>
          <a:off x="7810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14622</xdr:rowOff>
    </xdr:from>
    <xdr:ext cx="378565" cy="259045"/>
    <xdr:sp macro="" textlink="">
      <xdr:nvSpPr>
        <xdr:cNvPr id="307" name="テキスト ボックス 306"/>
        <xdr:cNvSpPr txBox="1"/>
      </xdr:nvSpPr>
      <xdr:spPr>
        <a:xfrm>
          <a:off x="7672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08" name="フローチャート: 判断 307"/>
        <xdr:cNvSpPr/>
      </xdr:nvSpPr>
      <xdr:spPr>
        <a:xfrm>
          <a:off x="6921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154449</xdr:rowOff>
    </xdr:from>
    <xdr:ext cx="469744" cy="259045"/>
    <xdr:sp macro="" textlink="">
      <xdr:nvSpPr>
        <xdr:cNvPr id="309" name="テキスト ボックス 308"/>
        <xdr:cNvSpPr txBox="1"/>
      </xdr:nvSpPr>
      <xdr:spPr>
        <a:xfrm>
          <a:off x="6737428"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5" name="楕円 314"/>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6"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7" name="楕円 316"/>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8" name="テキスト ボックス 317"/>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9" name="楕円 318"/>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20" name="テキスト ボックス 319"/>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143764</xdr:rowOff>
    </xdr:from>
    <xdr:to>
      <xdr:col>41</xdr:col>
      <xdr:colOff>101600</xdr:colOff>
      <xdr:row>39</xdr:row>
      <xdr:rowOff>73914</xdr:rowOff>
    </xdr:to>
    <xdr:sp macro="" textlink="">
      <xdr:nvSpPr>
        <xdr:cNvPr id="321" name="楕円 320"/>
        <xdr:cNvSpPr/>
      </xdr:nvSpPr>
      <xdr:spPr>
        <a:xfrm>
          <a:off x="7810500" y="665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65041</xdr:rowOff>
    </xdr:from>
    <xdr:ext cx="313932" cy="259045"/>
    <xdr:sp macro="" textlink="">
      <xdr:nvSpPr>
        <xdr:cNvPr id="322" name="テキスト ボックス 321"/>
        <xdr:cNvSpPr txBox="1"/>
      </xdr:nvSpPr>
      <xdr:spPr>
        <a:xfrm>
          <a:off x="7704333" y="67515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137287</xdr:rowOff>
    </xdr:from>
    <xdr:to>
      <xdr:col>36</xdr:col>
      <xdr:colOff>165100</xdr:colOff>
      <xdr:row>39</xdr:row>
      <xdr:rowOff>67437</xdr:rowOff>
    </xdr:to>
    <xdr:sp macro="" textlink="">
      <xdr:nvSpPr>
        <xdr:cNvPr id="323" name="楕円 322"/>
        <xdr:cNvSpPr/>
      </xdr:nvSpPr>
      <xdr:spPr>
        <a:xfrm>
          <a:off x="6921500" y="665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58564</xdr:rowOff>
    </xdr:from>
    <xdr:ext cx="313932" cy="259045"/>
    <xdr:sp macro="" textlink="">
      <xdr:nvSpPr>
        <xdr:cNvPr id="324" name="テキスト ボックス 323"/>
        <xdr:cNvSpPr txBox="1"/>
      </xdr:nvSpPr>
      <xdr:spPr>
        <a:xfrm>
          <a:off x="6815333" y="67451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139795</xdr:rowOff>
    </xdr:from>
    <xdr:to>
      <xdr:col>54</xdr:col>
      <xdr:colOff>189865</xdr:colOff>
      <xdr:row>59</xdr:row>
      <xdr:rowOff>38144</xdr:rowOff>
    </xdr:to>
    <xdr:cxnSp macro="">
      <xdr:nvCxnSpPr>
        <xdr:cNvPr id="348" name="直線コネクタ 347"/>
        <xdr:cNvCxnSpPr/>
      </xdr:nvCxnSpPr>
      <xdr:spPr>
        <a:xfrm flipV="1">
          <a:off x="10475595" y="8540845"/>
          <a:ext cx="1270" cy="1612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41971</xdr:rowOff>
    </xdr:from>
    <xdr:ext cx="378565" cy="259045"/>
    <xdr:sp macro="" textlink="">
      <xdr:nvSpPr>
        <xdr:cNvPr id="349" name="農林水産業費最小値テキスト"/>
        <xdr:cNvSpPr txBox="1"/>
      </xdr:nvSpPr>
      <xdr:spPr>
        <a:xfrm>
          <a:off x="10528300" y="10157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38144</xdr:rowOff>
    </xdr:from>
    <xdr:to>
      <xdr:col>55</xdr:col>
      <xdr:colOff>88900</xdr:colOff>
      <xdr:row>59</xdr:row>
      <xdr:rowOff>38144</xdr:rowOff>
    </xdr:to>
    <xdr:cxnSp macro="">
      <xdr:nvCxnSpPr>
        <xdr:cNvPr id="350" name="直線コネクタ 349"/>
        <xdr:cNvCxnSpPr/>
      </xdr:nvCxnSpPr>
      <xdr:spPr>
        <a:xfrm>
          <a:off x="10388600" y="10153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86472</xdr:rowOff>
    </xdr:from>
    <xdr:ext cx="534377" cy="259045"/>
    <xdr:sp macro="" textlink="">
      <xdr:nvSpPr>
        <xdr:cNvPr id="351" name="農林水産業費最大値テキスト"/>
        <xdr:cNvSpPr txBox="1"/>
      </xdr:nvSpPr>
      <xdr:spPr>
        <a:xfrm>
          <a:off x="10528300" y="83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139795</xdr:rowOff>
    </xdr:from>
    <xdr:to>
      <xdr:col>55</xdr:col>
      <xdr:colOff>88900</xdr:colOff>
      <xdr:row>49</xdr:row>
      <xdr:rowOff>139795</xdr:rowOff>
    </xdr:to>
    <xdr:cxnSp macro="">
      <xdr:nvCxnSpPr>
        <xdr:cNvPr id="352" name="直線コネクタ 351"/>
        <xdr:cNvCxnSpPr/>
      </xdr:nvCxnSpPr>
      <xdr:spPr>
        <a:xfrm>
          <a:off x="10388600" y="8540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166503</xdr:rowOff>
    </xdr:from>
    <xdr:to>
      <xdr:col>55</xdr:col>
      <xdr:colOff>0</xdr:colOff>
      <xdr:row>59</xdr:row>
      <xdr:rowOff>19800</xdr:rowOff>
    </xdr:to>
    <xdr:cxnSp macro="">
      <xdr:nvCxnSpPr>
        <xdr:cNvPr id="353" name="直線コネクタ 352"/>
        <xdr:cNvCxnSpPr/>
      </xdr:nvCxnSpPr>
      <xdr:spPr>
        <a:xfrm flipV="1">
          <a:off x="9639300" y="10110603"/>
          <a:ext cx="838200" cy="2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75087</xdr:rowOff>
    </xdr:from>
    <xdr:ext cx="469744" cy="259045"/>
    <xdr:sp macro="" textlink="">
      <xdr:nvSpPr>
        <xdr:cNvPr id="354" name="農林水産業費平均値テキスト"/>
        <xdr:cNvSpPr txBox="1"/>
      </xdr:nvSpPr>
      <xdr:spPr>
        <a:xfrm>
          <a:off x="10528300" y="9847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52210</xdr:rowOff>
    </xdr:from>
    <xdr:to>
      <xdr:col>55</xdr:col>
      <xdr:colOff>50800</xdr:colOff>
      <xdr:row>58</xdr:row>
      <xdr:rowOff>153810</xdr:rowOff>
    </xdr:to>
    <xdr:sp macro="" textlink="">
      <xdr:nvSpPr>
        <xdr:cNvPr id="355" name="フローチャート: 判断 354"/>
        <xdr:cNvSpPr/>
      </xdr:nvSpPr>
      <xdr:spPr>
        <a:xfrm>
          <a:off x="104267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12922</xdr:rowOff>
    </xdr:from>
    <xdr:to>
      <xdr:col>50</xdr:col>
      <xdr:colOff>114300</xdr:colOff>
      <xdr:row>59</xdr:row>
      <xdr:rowOff>19800</xdr:rowOff>
    </xdr:to>
    <xdr:cxnSp macro="">
      <xdr:nvCxnSpPr>
        <xdr:cNvPr id="356" name="直線コネクタ 355"/>
        <xdr:cNvCxnSpPr/>
      </xdr:nvCxnSpPr>
      <xdr:spPr>
        <a:xfrm>
          <a:off x="8750300" y="10128472"/>
          <a:ext cx="889000" cy="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55125</xdr:rowOff>
    </xdr:from>
    <xdr:to>
      <xdr:col>50</xdr:col>
      <xdr:colOff>165100</xdr:colOff>
      <xdr:row>58</xdr:row>
      <xdr:rowOff>156725</xdr:rowOff>
    </xdr:to>
    <xdr:sp macro="" textlink="">
      <xdr:nvSpPr>
        <xdr:cNvPr id="357" name="フローチャート: 判断 356"/>
        <xdr:cNvSpPr/>
      </xdr:nvSpPr>
      <xdr:spPr>
        <a:xfrm>
          <a:off x="9588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1802</xdr:rowOff>
    </xdr:from>
    <xdr:ext cx="469744" cy="259045"/>
    <xdr:sp macro="" textlink="">
      <xdr:nvSpPr>
        <xdr:cNvPr id="358" name="テキスト ボックス 357"/>
        <xdr:cNvSpPr txBox="1"/>
      </xdr:nvSpPr>
      <xdr:spPr>
        <a:xfrm>
          <a:off x="9404428" y="977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12922</xdr:rowOff>
    </xdr:from>
    <xdr:to>
      <xdr:col>45</xdr:col>
      <xdr:colOff>177800</xdr:colOff>
      <xdr:row>59</xdr:row>
      <xdr:rowOff>16942</xdr:rowOff>
    </xdr:to>
    <xdr:cxnSp macro="">
      <xdr:nvCxnSpPr>
        <xdr:cNvPr id="359" name="直線コネクタ 358"/>
        <xdr:cNvCxnSpPr/>
      </xdr:nvCxnSpPr>
      <xdr:spPr>
        <a:xfrm flipV="1">
          <a:off x="7861300" y="10128472"/>
          <a:ext cx="889000" cy="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55029</xdr:rowOff>
    </xdr:from>
    <xdr:to>
      <xdr:col>46</xdr:col>
      <xdr:colOff>38100</xdr:colOff>
      <xdr:row>58</xdr:row>
      <xdr:rowOff>156629</xdr:rowOff>
    </xdr:to>
    <xdr:sp macro="" textlink="">
      <xdr:nvSpPr>
        <xdr:cNvPr id="360" name="フローチャート: 判断 359"/>
        <xdr:cNvSpPr/>
      </xdr:nvSpPr>
      <xdr:spPr>
        <a:xfrm>
          <a:off x="8699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1706</xdr:rowOff>
    </xdr:from>
    <xdr:ext cx="469744" cy="259045"/>
    <xdr:sp macro="" textlink="">
      <xdr:nvSpPr>
        <xdr:cNvPr id="361" name="テキスト ボックス 360"/>
        <xdr:cNvSpPr txBox="1"/>
      </xdr:nvSpPr>
      <xdr:spPr>
        <a:xfrm>
          <a:off x="8515428" y="97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16942</xdr:rowOff>
    </xdr:from>
    <xdr:to>
      <xdr:col>41</xdr:col>
      <xdr:colOff>50800</xdr:colOff>
      <xdr:row>59</xdr:row>
      <xdr:rowOff>26543</xdr:rowOff>
    </xdr:to>
    <xdr:cxnSp macro="">
      <xdr:nvCxnSpPr>
        <xdr:cNvPr id="362" name="直線コネクタ 361"/>
        <xdr:cNvCxnSpPr/>
      </xdr:nvCxnSpPr>
      <xdr:spPr>
        <a:xfrm flipV="1">
          <a:off x="6972300" y="10132492"/>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47219</xdr:rowOff>
    </xdr:from>
    <xdr:to>
      <xdr:col>41</xdr:col>
      <xdr:colOff>101600</xdr:colOff>
      <xdr:row>58</xdr:row>
      <xdr:rowOff>148819</xdr:rowOff>
    </xdr:to>
    <xdr:sp macro="" textlink="">
      <xdr:nvSpPr>
        <xdr:cNvPr id="363" name="フローチャート: 判断 362"/>
        <xdr:cNvSpPr/>
      </xdr:nvSpPr>
      <xdr:spPr>
        <a:xfrm>
          <a:off x="7810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165346</xdr:rowOff>
    </xdr:from>
    <xdr:ext cx="469744" cy="259045"/>
    <xdr:sp macro="" textlink="">
      <xdr:nvSpPr>
        <xdr:cNvPr id="364" name="テキスト ボックス 363"/>
        <xdr:cNvSpPr txBox="1"/>
      </xdr:nvSpPr>
      <xdr:spPr>
        <a:xfrm>
          <a:off x="7626428" y="976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5" name="フローチャート: 判断 364"/>
        <xdr:cNvSpPr/>
      </xdr:nvSpPr>
      <xdr:spPr>
        <a:xfrm>
          <a:off x="6921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10583</xdr:rowOff>
    </xdr:from>
    <xdr:ext cx="534377" cy="259045"/>
    <xdr:sp macro="" textlink="">
      <xdr:nvSpPr>
        <xdr:cNvPr id="366" name="テキスト ボックス 365"/>
        <xdr:cNvSpPr txBox="1"/>
      </xdr:nvSpPr>
      <xdr:spPr>
        <a:xfrm>
          <a:off x="6705111" y="961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115703</xdr:rowOff>
    </xdr:from>
    <xdr:to>
      <xdr:col>55</xdr:col>
      <xdr:colOff>50800</xdr:colOff>
      <xdr:row>59</xdr:row>
      <xdr:rowOff>45853</xdr:rowOff>
    </xdr:to>
    <xdr:sp macro="" textlink="">
      <xdr:nvSpPr>
        <xdr:cNvPr id="372" name="楕円 371"/>
        <xdr:cNvSpPr/>
      </xdr:nvSpPr>
      <xdr:spPr>
        <a:xfrm>
          <a:off x="10426700" y="1005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30636</xdr:rowOff>
    </xdr:from>
    <xdr:ext cx="469744" cy="259045"/>
    <xdr:sp macro="" textlink="">
      <xdr:nvSpPr>
        <xdr:cNvPr id="373" name="農林水産業費該当値テキスト"/>
        <xdr:cNvSpPr txBox="1"/>
      </xdr:nvSpPr>
      <xdr:spPr>
        <a:xfrm>
          <a:off x="10528300" y="9974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140450</xdr:rowOff>
    </xdr:from>
    <xdr:to>
      <xdr:col>50</xdr:col>
      <xdr:colOff>165100</xdr:colOff>
      <xdr:row>59</xdr:row>
      <xdr:rowOff>70600</xdr:rowOff>
    </xdr:to>
    <xdr:sp macro="" textlink="">
      <xdr:nvSpPr>
        <xdr:cNvPr id="374" name="楕円 373"/>
        <xdr:cNvSpPr/>
      </xdr:nvSpPr>
      <xdr:spPr>
        <a:xfrm>
          <a:off x="9588500" y="1008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61727</xdr:rowOff>
    </xdr:from>
    <xdr:ext cx="469744" cy="259045"/>
    <xdr:sp macro="" textlink="">
      <xdr:nvSpPr>
        <xdr:cNvPr id="375" name="テキスト ボックス 374"/>
        <xdr:cNvSpPr txBox="1"/>
      </xdr:nvSpPr>
      <xdr:spPr>
        <a:xfrm>
          <a:off x="9404428" y="10177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133572</xdr:rowOff>
    </xdr:from>
    <xdr:to>
      <xdr:col>46</xdr:col>
      <xdr:colOff>38100</xdr:colOff>
      <xdr:row>59</xdr:row>
      <xdr:rowOff>63722</xdr:rowOff>
    </xdr:to>
    <xdr:sp macro="" textlink="">
      <xdr:nvSpPr>
        <xdr:cNvPr id="376" name="楕円 375"/>
        <xdr:cNvSpPr/>
      </xdr:nvSpPr>
      <xdr:spPr>
        <a:xfrm>
          <a:off x="8699500" y="1007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54849</xdr:rowOff>
    </xdr:from>
    <xdr:ext cx="469744" cy="259045"/>
    <xdr:sp macro="" textlink="">
      <xdr:nvSpPr>
        <xdr:cNvPr id="377" name="テキスト ボックス 376"/>
        <xdr:cNvSpPr txBox="1"/>
      </xdr:nvSpPr>
      <xdr:spPr>
        <a:xfrm>
          <a:off x="8515428" y="1017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137592</xdr:rowOff>
    </xdr:from>
    <xdr:to>
      <xdr:col>41</xdr:col>
      <xdr:colOff>101600</xdr:colOff>
      <xdr:row>59</xdr:row>
      <xdr:rowOff>67742</xdr:rowOff>
    </xdr:to>
    <xdr:sp macro="" textlink="">
      <xdr:nvSpPr>
        <xdr:cNvPr id="378" name="楕円 377"/>
        <xdr:cNvSpPr/>
      </xdr:nvSpPr>
      <xdr:spPr>
        <a:xfrm>
          <a:off x="7810500" y="1008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58869</xdr:rowOff>
    </xdr:from>
    <xdr:ext cx="469744" cy="259045"/>
    <xdr:sp macro="" textlink="">
      <xdr:nvSpPr>
        <xdr:cNvPr id="379" name="テキスト ボックス 378"/>
        <xdr:cNvSpPr txBox="1"/>
      </xdr:nvSpPr>
      <xdr:spPr>
        <a:xfrm>
          <a:off x="7626428" y="1017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147193</xdr:rowOff>
    </xdr:from>
    <xdr:to>
      <xdr:col>36</xdr:col>
      <xdr:colOff>165100</xdr:colOff>
      <xdr:row>59</xdr:row>
      <xdr:rowOff>77343</xdr:rowOff>
    </xdr:to>
    <xdr:sp macro="" textlink="">
      <xdr:nvSpPr>
        <xdr:cNvPr id="380" name="楕円 379"/>
        <xdr:cNvSpPr/>
      </xdr:nvSpPr>
      <xdr:spPr>
        <a:xfrm>
          <a:off x="6921500" y="1009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68470</xdr:rowOff>
    </xdr:from>
    <xdr:ext cx="378565" cy="259045"/>
    <xdr:sp macro="" textlink="">
      <xdr:nvSpPr>
        <xdr:cNvPr id="381" name="テキスト ボックス 380"/>
        <xdr:cNvSpPr txBox="1"/>
      </xdr:nvSpPr>
      <xdr:spPr>
        <a:xfrm>
          <a:off x="6783017" y="10184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13284</xdr:rowOff>
    </xdr:from>
    <xdr:to>
      <xdr:col>54</xdr:col>
      <xdr:colOff>189865</xdr:colOff>
      <xdr:row>78</xdr:row>
      <xdr:rowOff>111857</xdr:rowOff>
    </xdr:to>
    <xdr:cxnSp macro="">
      <xdr:nvCxnSpPr>
        <xdr:cNvPr id="403" name="直線コネクタ 402"/>
        <xdr:cNvCxnSpPr/>
      </xdr:nvCxnSpPr>
      <xdr:spPr>
        <a:xfrm flipV="1">
          <a:off x="10475595" y="12014784"/>
          <a:ext cx="1270" cy="1470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115684</xdr:rowOff>
    </xdr:from>
    <xdr:ext cx="378565" cy="259045"/>
    <xdr:sp macro="" textlink="">
      <xdr:nvSpPr>
        <xdr:cNvPr id="404" name="商工費最小値テキスト"/>
        <xdr:cNvSpPr txBox="1"/>
      </xdr:nvSpPr>
      <xdr:spPr>
        <a:xfrm>
          <a:off x="10528300" y="13488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111857</xdr:rowOff>
    </xdr:from>
    <xdr:to>
      <xdr:col>55</xdr:col>
      <xdr:colOff>88900</xdr:colOff>
      <xdr:row>78</xdr:row>
      <xdr:rowOff>111857</xdr:rowOff>
    </xdr:to>
    <xdr:cxnSp macro="">
      <xdr:nvCxnSpPr>
        <xdr:cNvPr id="405" name="直線コネクタ 404"/>
        <xdr:cNvCxnSpPr/>
      </xdr:nvCxnSpPr>
      <xdr:spPr>
        <a:xfrm>
          <a:off x="10388600" y="1348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131411</xdr:rowOff>
    </xdr:from>
    <xdr:ext cx="534377" cy="259045"/>
    <xdr:sp macro="" textlink="">
      <xdr:nvSpPr>
        <xdr:cNvPr id="406" name="商工費最大値テキスト"/>
        <xdr:cNvSpPr txBox="1"/>
      </xdr:nvSpPr>
      <xdr:spPr>
        <a:xfrm>
          <a:off x="10528300" y="1179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13284</xdr:rowOff>
    </xdr:from>
    <xdr:to>
      <xdr:col>55</xdr:col>
      <xdr:colOff>88900</xdr:colOff>
      <xdr:row>70</xdr:row>
      <xdr:rowOff>13284</xdr:rowOff>
    </xdr:to>
    <xdr:cxnSp macro="">
      <xdr:nvCxnSpPr>
        <xdr:cNvPr id="407" name="直線コネクタ 406"/>
        <xdr:cNvCxnSpPr/>
      </xdr:nvCxnSpPr>
      <xdr:spPr>
        <a:xfrm>
          <a:off x="10388600" y="1201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77612</xdr:rowOff>
    </xdr:from>
    <xdr:to>
      <xdr:col>55</xdr:col>
      <xdr:colOff>0</xdr:colOff>
      <xdr:row>78</xdr:row>
      <xdr:rowOff>81773</xdr:rowOff>
    </xdr:to>
    <xdr:cxnSp macro="">
      <xdr:nvCxnSpPr>
        <xdr:cNvPr id="408" name="直線コネクタ 407"/>
        <xdr:cNvCxnSpPr/>
      </xdr:nvCxnSpPr>
      <xdr:spPr>
        <a:xfrm>
          <a:off x="9639300" y="13450712"/>
          <a:ext cx="838200" cy="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1364</xdr:rowOff>
    </xdr:from>
    <xdr:ext cx="469744" cy="259045"/>
    <xdr:sp macro="" textlink="">
      <xdr:nvSpPr>
        <xdr:cNvPr id="409" name="商工費平均値テキスト"/>
        <xdr:cNvSpPr txBox="1"/>
      </xdr:nvSpPr>
      <xdr:spPr>
        <a:xfrm>
          <a:off x="10528300" y="13031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149937</xdr:rowOff>
    </xdr:from>
    <xdr:to>
      <xdr:col>55</xdr:col>
      <xdr:colOff>50800</xdr:colOff>
      <xdr:row>77</xdr:row>
      <xdr:rowOff>80087</xdr:rowOff>
    </xdr:to>
    <xdr:sp macro="" textlink="">
      <xdr:nvSpPr>
        <xdr:cNvPr id="410" name="フローチャート: 判断 409"/>
        <xdr:cNvSpPr/>
      </xdr:nvSpPr>
      <xdr:spPr>
        <a:xfrm>
          <a:off x="10426700" y="131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44236</xdr:rowOff>
    </xdr:from>
    <xdr:to>
      <xdr:col>50</xdr:col>
      <xdr:colOff>114300</xdr:colOff>
      <xdr:row>78</xdr:row>
      <xdr:rowOff>77612</xdr:rowOff>
    </xdr:to>
    <xdr:cxnSp macro="">
      <xdr:nvCxnSpPr>
        <xdr:cNvPr id="411" name="直線コネクタ 410"/>
        <xdr:cNvCxnSpPr/>
      </xdr:nvCxnSpPr>
      <xdr:spPr>
        <a:xfrm>
          <a:off x="8750300" y="13417336"/>
          <a:ext cx="889000" cy="3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150713</xdr:rowOff>
    </xdr:from>
    <xdr:to>
      <xdr:col>50</xdr:col>
      <xdr:colOff>165100</xdr:colOff>
      <xdr:row>77</xdr:row>
      <xdr:rowOff>80863</xdr:rowOff>
    </xdr:to>
    <xdr:sp macro="" textlink="">
      <xdr:nvSpPr>
        <xdr:cNvPr id="412" name="フローチャート: 判断 411"/>
        <xdr:cNvSpPr/>
      </xdr:nvSpPr>
      <xdr:spPr>
        <a:xfrm>
          <a:off x="9588500" y="131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97390</xdr:rowOff>
    </xdr:from>
    <xdr:ext cx="469744" cy="259045"/>
    <xdr:sp macro="" textlink="">
      <xdr:nvSpPr>
        <xdr:cNvPr id="413" name="テキスト ボックス 412"/>
        <xdr:cNvSpPr txBox="1"/>
      </xdr:nvSpPr>
      <xdr:spPr>
        <a:xfrm>
          <a:off x="9404428" y="12956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10815</xdr:rowOff>
    </xdr:from>
    <xdr:to>
      <xdr:col>45</xdr:col>
      <xdr:colOff>177800</xdr:colOff>
      <xdr:row>78</xdr:row>
      <xdr:rowOff>44236</xdr:rowOff>
    </xdr:to>
    <xdr:cxnSp macro="">
      <xdr:nvCxnSpPr>
        <xdr:cNvPr id="414" name="直線コネクタ 413"/>
        <xdr:cNvCxnSpPr/>
      </xdr:nvCxnSpPr>
      <xdr:spPr>
        <a:xfrm>
          <a:off x="7861300" y="13383915"/>
          <a:ext cx="889000" cy="3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146735</xdr:rowOff>
    </xdr:from>
    <xdr:to>
      <xdr:col>46</xdr:col>
      <xdr:colOff>38100</xdr:colOff>
      <xdr:row>77</xdr:row>
      <xdr:rowOff>76885</xdr:rowOff>
    </xdr:to>
    <xdr:sp macro="" textlink="">
      <xdr:nvSpPr>
        <xdr:cNvPr id="415" name="フローチャート: 判断 414"/>
        <xdr:cNvSpPr/>
      </xdr:nvSpPr>
      <xdr:spPr>
        <a:xfrm>
          <a:off x="8699500" y="1317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93413</xdr:rowOff>
    </xdr:from>
    <xdr:ext cx="469744" cy="259045"/>
    <xdr:sp macro="" textlink="">
      <xdr:nvSpPr>
        <xdr:cNvPr id="416" name="テキスト ボックス 415"/>
        <xdr:cNvSpPr txBox="1"/>
      </xdr:nvSpPr>
      <xdr:spPr>
        <a:xfrm>
          <a:off x="8515428" y="1295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10815</xdr:rowOff>
    </xdr:from>
    <xdr:to>
      <xdr:col>41</xdr:col>
      <xdr:colOff>50800</xdr:colOff>
      <xdr:row>78</xdr:row>
      <xdr:rowOff>93889</xdr:rowOff>
    </xdr:to>
    <xdr:cxnSp macro="">
      <xdr:nvCxnSpPr>
        <xdr:cNvPr id="417" name="直線コネクタ 416"/>
        <xdr:cNvCxnSpPr/>
      </xdr:nvCxnSpPr>
      <xdr:spPr>
        <a:xfrm flipV="1">
          <a:off x="6972300" y="13383915"/>
          <a:ext cx="889000" cy="8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147833</xdr:rowOff>
    </xdr:from>
    <xdr:to>
      <xdr:col>41</xdr:col>
      <xdr:colOff>101600</xdr:colOff>
      <xdr:row>77</xdr:row>
      <xdr:rowOff>77983</xdr:rowOff>
    </xdr:to>
    <xdr:sp macro="" textlink="">
      <xdr:nvSpPr>
        <xdr:cNvPr id="418" name="フローチャート: 判断 417"/>
        <xdr:cNvSpPr/>
      </xdr:nvSpPr>
      <xdr:spPr>
        <a:xfrm>
          <a:off x="7810500" y="1317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94510</xdr:rowOff>
    </xdr:from>
    <xdr:ext cx="469744" cy="259045"/>
    <xdr:sp macro="" textlink="">
      <xdr:nvSpPr>
        <xdr:cNvPr id="419" name="テキスト ボックス 418"/>
        <xdr:cNvSpPr txBox="1"/>
      </xdr:nvSpPr>
      <xdr:spPr>
        <a:xfrm>
          <a:off x="7626428" y="12953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18811</xdr:rowOff>
    </xdr:from>
    <xdr:to>
      <xdr:col>36</xdr:col>
      <xdr:colOff>165100</xdr:colOff>
      <xdr:row>76</xdr:row>
      <xdr:rowOff>120411</xdr:rowOff>
    </xdr:to>
    <xdr:sp macro="" textlink="">
      <xdr:nvSpPr>
        <xdr:cNvPr id="420" name="フローチャート: 判断 419"/>
        <xdr:cNvSpPr/>
      </xdr:nvSpPr>
      <xdr:spPr>
        <a:xfrm>
          <a:off x="6921500" y="1304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136938</xdr:rowOff>
    </xdr:from>
    <xdr:ext cx="469744" cy="259045"/>
    <xdr:sp macro="" textlink="">
      <xdr:nvSpPr>
        <xdr:cNvPr id="421" name="テキスト ボックス 420"/>
        <xdr:cNvSpPr txBox="1"/>
      </xdr:nvSpPr>
      <xdr:spPr>
        <a:xfrm>
          <a:off x="6737428" y="128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30973</xdr:rowOff>
    </xdr:from>
    <xdr:to>
      <xdr:col>55</xdr:col>
      <xdr:colOff>50800</xdr:colOff>
      <xdr:row>78</xdr:row>
      <xdr:rowOff>132573</xdr:rowOff>
    </xdr:to>
    <xdr:sp macro="" textlink="">
      <xdr:nvSpPr>
        <xdr:cNvPr id="427" name="楕円 426"/>
        <xdr:cNvSpPr/>
      </xdr:nvSpPr>
      <xdr:spPr>
        <a:xfrm>
          <a:off x="10426700" y="1340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117350</xdr:rowOff>
    </xdr:from>
    <xdr:ext cx="469744" cy="259045"/>
    <xdr:sp macro="" textlink="">
      <xdr:nvSpPr>
        <xdr:cNvPr id="428" name="商工費該当値テキスト"/>
        <xdr:cNvSpPr txBox="1"/>
      </xdr:nvSpPr>
      <xdr:spPr>
        <a:xfrm>
          <a:off x="10528300" y="13319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26812</xdr:rowOff>
    </xdr:from>
    <xdr:to>
      <xdr:col>50</xdr:col>
      <xdr:colOff>165100</xdr:colOff>
      <xdr:row>78</xdr:row>
      <xdr:rowOff>128412</xdr:rowOff>
    </xdr:to>
    <xdr:sp macro="" textlink="">
      <xdr:nvSpPr>
        <xdr:cNvPr id="429" name="楕円 428"/>
        <xdr:cNvSpPr/>
      </xdr:nvSpPr>
      <xdr:spPr>
        <a:xfrm>
          <a:off x="9588500" y="1339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119539</xdr:rowOff>
    </xdr:from>
    <xdr:ext cx="469744" cy="259045"/>
    <xdr:sp macro="" textlink="">
      <xdr:nvSpPr>
        <xdr:cNvPr id="430" name="テキスト ボックス 429"/>
        <xdr:cNvSpPr txBox="1"/>
      </xdr:nvSpPr>
      <xdr:spPr>
        <a:xfrm>
          <a:off x="9404428" y="1349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164886</xdr:rowOff>
    </xdr:from>
    <xdr:to>
      <xdr:col>46</xdr:col>
      <xdr:colOff>38100</xdr:colOff>
      <xdr:row>78</xdr:row>
      <xdr:rowOff>95036</xdr:rowOff>
    </xdr:to>
    <xdr:sp macro="" textlink="">
      <xdr:nvSpPr>
        <xdr:cNvPr id="431" name="楕円 430"/>
        <xdr:cNvSpPr/>
      </xdr:nvSpPr>
      <xdr:spPr>
        <a:xfrm>
          <a:off x="8699500" y="1336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86163</xdr:rowOff>
    </xdr:from>
    <xdr:ext cx="469744" cy="259045"/>
    <xdr:sp macro="" textlink="">
      <xdr:nvSpPr>
        <xdr:cNvPr id="432" name="テキスト ボックス 431"/>
        <xdr:cNvSpPr txBox="1"/>
      </xdr:nvSpPr>
      <xdr:spPr>
        <a:xfrm>
          <a:off x="8515428" y="13459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131465</xdr:rowOff>
    </xdr:from>
    <xdr:to>
      <xdr:col>41</xdr:col>
      <xdr:colOff>101600</xdr:colOff>
      <xdr:row>78</xdr:row>
      <xdr:rowOff>61615</xdr:rowOff>
    </xdr:to>
    <xdr:sp macro="" textlink="">
      <xdr:nvSpPr>
        <xdr:cNvPr id="433" name="楕円 432"/>
        <xdr:cNvSpPr/>
      </xdr:nvSpPr>
      <xdr:spPr>
        <a:xfrm>
          <a:off x="7810500" y="1333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52742</xdr:rowOff>
    </xdr:from>
    <xdr:ext cx="469744" cy="259045"/>
    <xdr:sp macro="" textlink="">
      <xdr:nvSpPr>
        <xdr:cNvPr id="434" name="テキスト ボックス 433"/>
        <xdr:cNvSpPr txBox="1"/>
      </xdr:nvSpPr>
      <xdr:spPr>
        <a:xfrm>
          <a:off x="7626428" y="1342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43089</xdr:rowOff>
    </xdr:from>
    <xdr:to>
      <xdr:col>36</xdr:col>
      <xdr:colOff>165100</xdr:colOff>
      <xdr:row>78</xdr:row>
      <xdr:rowOff>144689</xdr:rowOff>
    </xdr:to>
    <xdr:sp macro="" textlink="">
      <xdr:nvSpPr>
        <xdr:cNvPr id="435" name="楕円 434"/>
        <xdr:cNvSpPr/>
      </xdr:nvSpPr>
      <xdr:spPr>
        <a:xfrm>
          <a:off x="6921500" y="1341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135816</xdr:rowOff>
    </xdr:from>
    <xdr:ext cx="469744" cy="259045"/>
    <xdr:sp macro="" textlink="">
      <xdr:nvSpPr>
        <xdr:cNvPr id="436" name="テキスト ボックス 435"/>
        <xdr:cNvSpPr txBox="1"/>
      </xdr:nvSpPr>
      <xdr:spPr>
        <a:xfrm>
          <a:off x="6737428" y="13508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46056</xdr:rowOff>
    </xdr:from>
    <xdr:to>
      <xdr:col>54</xdr:col>
      <xdr:colOff>189865</xdr:colOff>
      <xdr:row>98</xdr:row>
      <xdr:rowOff>83418</xdr:rowOff>
    </xdr:to>
    <xdr:cxnSp macro="">
      <xdr:nvCxnSpPr>
        <xdr:cNvPr id="458" name="直線コネクタ 457"/>
        <xdr:cNvCxnSpPr/>
      </xdr:nvCxnSpPr>
      <xdr:spPr>
        <a:xfrm flipV="1">
          <a:off x="10475595" y="15819456"/>
          <a:ext cx="1270" cy="1066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87245</xdr:rowOff>
    </xdr:from>
    <xdr:ext cx="534377" cy="259045"/>
    <xdr:sp macro="" textlink="">
      <xdr:nvSpPr>
        <xdr:cNvPr id="459" name="土木費最小値テキスト"/>
        <xdr:cNvSpPr txBox="1"/>
      </xdr:nvSpPr>
      <xdr:spPr>
        <a:xfrm>
          <a:off x="10528300" y="1688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83418</xdr:rowOff>
    </xdr:from>
    <xdr:to>
      <xdr:col>55</xdr:col>
      <xdr:colOff>88900</xdr:colOff>
      <xdr:row>98</xdr:row>
      <xdr:rowOff>83418</xdr:rowOff>
    </xdr:to>
    <xdr:cxnSp macro="">
      <xdr:nvCxnSpPr>
        <xdr:cNvPr id="460" name="直線コネクタ 459"/>
        <xdr:cNvCxnSpPr/>
      </xdr:nvCxnSpPr>
      <xdr:spPr>
        <a:xfrm>
          <a:off x="10388600" y="1688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164183</xdr:rowOff>
    </xdr:from>
    <xdr:ext cx="599010" cy="259045"/>
    <xdr:sp macro="" textlink="">
      <xdr:nvSpPr>
        <xdr:cNvPr id="461" name="土木費最大値テキスト"/>
        <xdr:cNvSpPr txBox="1"/>
      </xdr:nvSpPr>
      <xdr:spPr>
        <a:xfrm>
          <a:off x="10528300" y="1559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245,482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46056</xdr:rowOff>
    </xdr:from>
    <xdr:to>
      <xdr:col>55</xdr:col>
      <xdr:colOff>88900</xdr:colOff>
      <xdr:row>92</xdr:row>
      <xdr:rowOff>46056</xdr:rowOff>
    </xdr:to>
    <xdr:cxnSp macro="">
      <xdr:nvCxnSpPr>
        <xdr:cNvPr id="462" name="直線コネクタ 461"/>
        <xdr:cNvCxnSpPr/>
      </xdr:nvCxnSpPr>
      <xdr:spPr>
        <a:xfrm>
          <a:off x="10388600" y="1581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23092</xdr:rowOff>
    </xdr:from>
    <xdr:to>
      <xdr:col>55</xdr:col>
      <xdr:colOff>0</xdr:colOff>
      <xdr:row>98</xdr:row>
      <xdr:rowOff>26620</xdr:rowOff>
    </xdr:to>
    <xdr:cxnSp macro="">
      <xdr:nvCxnSpPr>
        <xdr:cNvPr id="463" name="直線コネクタ 462"/>
        <xdr:cNvCxnSpPr/>
      </xdr:nvCxnSpPr>
      <xdr:spPr>
        <a:xfrm flipV="1">
          <a:off x="9639300" y="16825192"/>
          <a:ext cx="838200" cy="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109921</xdr:rowOff>
    </xdr:from>
    <xdr:ext cx="534377" cy="259045"/>
    <xdr:sp macro="" textlink="">
      <xdr:nvSpPr>
        <xdr:cNvPr id="464" name="土木費平均値テキスト"/>
        <xdr:cNvSpPr txBox="1"/>
      </xdr:nvSpPr>
      <xdr:spPr>
        <a:xfrm>
          <a:off x="10528300" y="16569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87044</xdr:rowOff>
    </xdr:from>
    <xdr:to>
      <xdr:col>55</xdr:col>
      <xdr:colOff>50800</xdr:colOff>
      <xdr:row>98</xdr:row>
      <xdr:rowOff>17194</xdr:rowOff>
    </xdr:to>
    <xdr:sp macro="" textlink="">
      <xdr:nvSpPr>
        <xdr:cNvPr id="465" name="フローチャート: 判断 464"/>
        <xdr:cNvSpPr/>
      </xdr:nvSpPr>
      <xdr:spPr>
        <a:xfrm>
          <a:off x="10426700" y="16717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23927</xdr:rowOff>
    </xdr:from>
    <xdr:to>
      <xdr:col>50</xdr:col>
      <xdr:colOff>114300</xdr:colOff>
      <xdr:row>98</xdr:row>
      <xdr:rowOff>26620</xdr:rowOff>
    </xdr:to>
    <xdr:cxnSp macro="">
      <xdr:nvCxnSpPr>
        <xdr:cNvPr id="466" name="直線コネクタ 465"/>
        <xdr:cNvCxnSpPr/>
      </xdr:nvCxnSpPr>
      <xdr:spPr>
        <a:xfrm>
          <a:off x="8750300" y="16826027"/>
          <a:ext cx="889000" cy="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79949</xdr:rowOff>
    </xdr:from>
    <xdr:to>
      <xdr:col>50</xdr:col>
      <xdr:colOff>165100</xdr:colOff>
      <xdr:row>98</xdr:row>
      <xdr:rowOff>10099</xdr:rowOff>
    </xdr:to>
    <xdr:sp macro="" textlink="">
      <xdr:nvSpPr>
        <xdr:cNvPr id="467" name="フローチャート: 判断 466"/>
        <xdr:cNvSpPr/>
      </xdr:nvSpPr>
      <xdr:spPr>
        <a:xfrm>
          <a:off x="95885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26626</xdr:rowOff>
    </xdr:from>
    <xdr:ext cx="534377" cy="259045"/>
    <xdr:sp macro="" textlink="">
      <xdr:nvSpPr>
        <xdr:cNvPr id="468" name="テキスト ボックス 467"/>
        <xdr:cNvSpPr txBox="1"/>
      </xdr:nvSpPr>
      <xdr:spPr>
        <a:xfrm>
          <a:off x="9372111" y="1648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23927</xdr:rowOff>
    </xdr:from>
    <xdr:to>
      <xdr:col>45</xdr:col>
      <xdr:colOff>177800</xdr:colOff>
      <xdr:row>98</xdr:row>
      <xdr:rowOff>44679</xdr:rowOff>
    </xdr:to>
    <xdr:cxnSp macro="">
      <xdr:nvCxnSpPr>
        <xdr:cNvPr id="469" name="直線コネクタ 468"/>
        <xdr:cNvCxnSpPr/>
      </xdr:nvCxnSpPr>
      <xdr:spPr>
        <a:xfrm flipV="1">
          <a:off x="7861300" y="16826027"/>
          <a:ext cx="889000" cy="2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85375</xdr:rowOff>
    </xdr:from>
    <xdr:to>
      <xdr:col>46</xdr:col>
      <xdr:colOff>38100</xdr:colOff>
      <xdr:row>98</xdr:row>
      <xdr:rowOff>15525</xdr:rowOff>
    </xdr:to>
    <xdr:sp macro="" textlink="">
      <xdr:nvSpPr>
        <xdr:cNvPr id="470" name="フローチャート: 判断 469"/>
        <xdr:cNvSpPr/>
      </xdr:nvSpPr>
      <xdr:spPr>
        <a:xfrm>
          <a:off x="8699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32052</xdr:rowOff>
    </xdr:from>
    <xdr:ext cx="534377" cy="259045"/>
    <xdr:sp macro="" textlink="">
      <xdr:nvSpPr>
        <xdr:cNvPr id="471" name="テキスト ボックス 470"/>
        <xdr:cNvSpPr txBox="1"/>
      </xdr:nvSpPr>
      <xdr:spPr>
        <a:xfrm>
          <a:off x="8483111" y="1649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31576</xdr:rowOff>
    </xdr:from>
    <xdr:to>
      <xdr:col>41</xdr:col>
      <xdr:colOff>50800</xdr:colOff>
      <xdr:row>98</xdr:row>
      <xdr:rowOff>44679</xdr:rowOff>
    </xdr:to>
    <xdr:cxnSp macro="">
      <xdr:nvCxnSpPr>
        <xdr:cNvPr id="472" name="直線コネクタ 471"/>
        <xdr:cNvCxnSpPr/>
      </xdr:nvCxnSpPr>
      <xdr:spPr>
        <a:xfrm>
          <a:off x="6972300" y="16833676"/>
          <a:ext cx="889000" cy="1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71952</xdr:rowOff>
    </xdr:from>
    <xdr:to>
      <xdr:col>41</xdr:col>
      <xdr:colOff>101600</xdr:colOff>
      <xdr:row>98</xdr:row>
      <xdr:rowOff>2102</xdr:rowOff>
    </xdr:to>
    <xdr:sp macro="" textlink="">
      <xdr:nvSpPr>
        <xdr:cNvPr id="473" name="フローチャート: 判断 472"/>
        <xdr:cNvSpPr/>
      </xdr:nvSpPr>
      <xdr:spPr>
        <a:xfrm>
          <a:off x="7810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18629</xdr:rowOff>
    </xdr:from>
    <xdr:ext cx="534377" cy="259045"/>
    <xdr:sp macro="" textlink="">
      <xdr:nvSpPr>
        <xdr:cNvPr id="474" name="テキスト ボックス 473"/>
        <xdr:cNvSpPr txBox="1"/>
      </xdr:nvSpPr>
      <xdr:spPr>
        <a:xfrm>
          <a:off x="7594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45540</xdr:rowOff>
    </xdr:from>
    <xdr:to>
      <xdr:col>36</xdr:col>
      <xdr:colOff>165100</xdr:colOff>
      <xdr:row>97</xdr:row>
      <xdr:rowOff>147140</xdr:rowOff>
    </xdr:to>
    <xdr:sp macro="" textlink="">
      <xdr:nvSpPr>
        <xdr:cNvPr id="475" name="フローチャート: 判断 474"/>
        <xdr:cNvSpPr/>
      </xdr:nvSpPr>
      <xdr:spPr>
        <a:xfrm>
          <a:off x="6921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163667</xdr:rowOff>
    </xdr:from>
    <xdr:ext cx="534377" cy="259045"/>
    <xdr:sp macro="" textlink="">
      <xdr:nvSpPr>
        <xdr:cNvPr id="476" name="テキスト ボックス 475"/>
        <xdr:cNvSpPr txBox="1"/>
      </xdr:nvSpPr>
      <xdr:spPr>
        <a:xfrm>
          <a:off x="6705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143742</xdr:rowOff>
    </xdr:from>
    <xdr:to>
      <xdr:col>55</xdr:col>
      <xdr:colOff>50800</xdr:colOff>
      <xdr:row>98</xdr:row>
      <xdr:rowOff>73892</xdr:rowOff>
    </xdr:to>
    <xdr:sp macro="" textlink="">
      <xdr:nvSpPr>
        <xdr:cNvPr id="482" name="楕円 481"/>
        <xdr:cNvSpPr/>
      </xdr:nvSpPr>
      <xdr:spPr>
        <a:xfrm>
          <a:off x="10426700" y="1677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65472</xdr:rowOff>
    </xdr:from>
    <xdr:ext cx="534377" cy="259045"/>
    <xdr:sp macro="" textlink="">
      <xdr:nvSpPr>
        <xdr:cNvPr id="483" name="土木費該当値テキスト"/>
        <xdr:cNvSpPr txBox="1"/>
      </xdr:nvSpPr>
      <xdr:spPr>
        <a:xfrm>
          <a:off x="10528300" y="1669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147270</xdr:rowOff>
    </xdr:from>
    <xdr:to>
      <xdr:col>50</xdr:col>
      <xdr:colOff>165100</xdr:colOff>
      <xdr:row>98</xdr:row>
      <xdr:rowOff>77420</xdr:rowOff>
    </xdr:to>
    <xdr:sp macro="" textlink="">
      <xdr:nvSpPr>
        <xdr:cNvPr id="484" name="楕円 483"/>
        <xdr:cNvSpPr/>
      </xdr:nvSpPr>
      <xdr:spPr>
        <a:xfrm>
          <a:off x="9588500" y="1677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68547</xdr:rowOff>
    </xdr:from>
    <xdr:ext cx="534377" cy="259045"/>
    <xdr:sp macro="" textlink="">
      <xdr:nvSpPr>
        <xdr:cNvPr id="485" name="テキスト ボックス 484"/>
        <xdr:cNvSpPr txBox="1"/>
      </xdr:nvSpPr>
      <xdr:spPr>
        <a:xfrm>
          <a:off x="9372111" y="1687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144577</xdr:rowOff>
    </xdr:from>
    <xdr:to>
      <xdr:col>46</xdr:col>
      <xdr:colOff>38100</xdr:colOff>
      <xdr:row>98</xdr:row>
      <xdr:rowOff>74727</xdr:rowOff>
    </xdr:to>
    <xdr:sp macro="" textlink="">
      <xdr:nvSpPr>
        <xdr:cNvPr id="486" name="楕円 485"/>
        <xdr:cNvSpPr/>
      </xdr:nvSpPr>
      <xdr:spPr>
        <a:xfrm>
          <a:off x="8699500" y="1677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65854</xdr:rowOff>
    </xdr:from>
    <xdr:ext cx="534377" cy="259045"/>
    <xdr:sp macro="" textlink="">
      <xdr:nvSpPr>
        <xdr:cNvPr id="487" name="テキスト ボックス 486"/>
        <xdr:cNvSpPr txBox="1"/>
      </xdr:nvSpPr>
      <xdr:spPr>
        <a:xfrm>
          <a:off x="8483111" y="1686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165329</xdr:rowOff>
    </xdr:from>
    <xdr:to>
      <xdr:col>41</xdr:col>
      <xdr:colOff>101600</xdr:colOff>
      <xdr:row>98</xdr:row>
      <xdr:rowOff>95479</xdr:rowOff>
    </xdr:to>
    <xdr:sp macro="" textlink="">
      <xdr:nvSpPr>
        <xdr:cNvPr id="488" name="楕円 487"/>
        <xdr:cNvSpPr/>
      </xdr:nvSpPr>
      <xdr:spPr>
        <a:xfrm>
          <a:off x="7810500" y="1679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86606</xdr:rowOff>
    </xdr:from>
    <xdr:ext cx="534377" cy="259045"/>
    <xdr:sp macro="" textlink="">
      <xdr:nvSpPr>
        <xdr:cNvPr id="489" name="テキスト ボックス 488"/>
        <xdr:cNvSpPr txBox="1"/>
      </xdr:nvSpPr>
      <xdr:spPr>
        <a:xfrm>
          <a:off x="7594111" y="1688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152226</xdr:rowOff>
    </xdr:from>
    <xdr:to>
      <xdr:col>36</xdr:col>
      <xdr:colOff>165100</xdr:colOff>
      <xdr:row>98</xdr:row>
      <xdr:rowOff>82376</xdr:rowOff>
    </xdr:to>
    <xdr:sp macro="" textlink="">
      <xdr:nvSpPr>
        <xdr:cNvPr id="490" name="楕円 489"/>
        <xdr:cNvSpPr/>
      </xdr:nvSpPr>
      <xdr:spPr>
        <a:xfrm>
          <a:off x="6921500" y="1678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73503</xdr:rowOff>
    </xdr:from>
    <xdr:ext cx="534377" cy="259045"/>
    <xdr:sp macro="" textlink="">
      <xdr:nvSpPr>
        <xdr:cNvPr id="491" name="テキスト ボックス 490"/>
        <xdr:cNvSpPr txBox="1"/>
      </xdr:nvSpPr>
      <xdr:spPr>
        <a:xfrm>
          <a:off x="6705111" y="1687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95489</xdr:rowOff>
    </xdr:from>
    <xdr:to>
      <xdr:col>85</xdr:col>
      <xdr:colOff>126364</xdr:colOff>
      <xdr:row>39</xdr:row>
      <xdr:rowOff>75006</xdr:rowOff>
    </xdr:to>
    <xdr:cxnSp macro="">
      <xdr:nvCxnSpPr>
        <xdr:cNvPr id="514" name="直線コネクタ 513"/>
        <xdr:cNvCxnSpPr/>
      </xdr:nvCxnSpPr>
      <xdr:spPr>
        <a:xfrm flipV="1">
          <a:off x="16317595" y="5581889"/>
          <a:ext cx="1269" cy="1179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78833</xdr:rowOff>
    </xdr:from>
    <xdr:ext cx="469744" cy="259045"/>
    <xdr:sp macro="" textlink="">
      <xdr:nvSpPr>
        <xdr:cNvPr id="515" name="消防費最小値テキスト"/>
        <xdr:cNvSpPr txBox="1"/>
      </xdr:nvSpPr>
      <xdr:spPr>
        <a:xfrm>
          <a:off x="16370300" y="6765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75006</xdr:rowOff>
    </xdr:from>
    <xdr:to>
      <xdr:col>86</xdr:col>
      <xdr:colOff>25400</xdr:colOff>
      <xdr:row>39</xdr:row>
      <xdr:rowOff>75006</xdr:rowOff>
    </xdr:to>
    <xdr:cxnSp macro="">
      <xdr:nvCxnSpPr>
        <xdr:cNvPr id="516" name="直線コネクタ 515"/>
        <xdr:cNvCxnSpPr/>
      </xdr:nvCxnSpPr>
      <xdr:spPr>
        <a:xfrm>
          <a:off x="16230600" y="67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42166</xdr:rowOff>
    </xdr:from>
    <xdr:ext cx="534377" cy="259045"/>
    <xdr:sp macro="" textlink="">
      <xdr:nvSpPr>
        <xdr:cNvPr id="517" name="消防費最大値テキスト"/>
        <xdr:cNvSpPr txBox="1"/>
      </xdr:nvSpPr>
      <xdr:spPr>
        <a:xfrm>
          <a:off x="16370300" y="535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95489</xdr:rowOff>
    </xdr:from>
    <xdr:to>
      <xdr:col>86</xdr:col>
      <xdr:colOff>25400</xdr:colOff>
      <xdr:row>32</xdr:row>
      <xdr:rowOff>95489</xdr:rowOff>
    </xdr:to>
    <xdr:cxnSp macro="">
      <xdr:nvCxnSpPr>
        <xdr:cNvPr id="518" name="直線コネクタ 517"/>
        <xdr:cNvCxnSpPr/>
      </xdr:nvCxnSpPr>
      <xdr:spPr>
        <a:xfrm>
          <a:off x="16230600" y="55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73223</xdr:rowOff>
    </xdr:from>
    <xdr:to>
      <xdr:col>85</xdr:col>
      <xdr:colOff>127000</xdr:colOff>
      <xdr:row>38</xdr:row>
      <xdr:rowOff>80538</xdr:rowOff>
    </xdr:to>
    <xdr:cxnSp macro="">
      <xdr:nvCxnSpPr>
        <xdr:cNvPr id="519" name="直線コネクタ 518"/>
        <xdr:cNvCxnSpPr/>
      </xdr:nvCxnSpPr>
      <xdr:spPr>
        <a:xfrm flipV="1">
          <a:off x="15481300" y="6588323"/>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85259</xdr:rowOff>
    </xdr:from>
    <xdr:ext cx="534377" cy="259045"/>
    <xdr:sp macro="" textlink="">
      <xdr:nvSpPr>
        <xdr:cNvPr id="520" name="消防費平均値テキスト"/>
        <xdr:cNvSpPr txBox="1"/>
      </xdr:nvSpPr>
      <xdr:spPr>
        <a:xfrm>
          <a:off x="16370300" y="6257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62382</xdr:rowOff>
    </xdr:from>
    <xdr:to>
      <xdr:col>85</xdr:col>
      <xdr:colOff>177800</xdr:colOff>
      <xdr:row>37</xdr:row>
      <xdr:rowOff>163982</xdr:rowOff>
    </xdr:to>
    <xdr:sp macro="" textlink="">
      <xdr:nvSpPr>
        <xdr:cNvPr id="521" name="フローチャート: 判断 520"/>
        <xdr:cNvSpPr/>
      </xdr:nvSpPr>
      <xdr:spPr>
        <a:xfrm>
          <a:off x="162687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55392</xdr:rowOff>
    </xdr:from>
    <xdr:to>
      <xdr:col>81</xdr:col>
      <xdr:colOff>50800</xdr:colOff>
      <xdr:row>38</xdr:row>
      <xdr:rowOff>80538</xdr:rowOff>
    </xdr:to>
    <xdr:cxnSp macro="">
      <xdr:nvCxnSpPr>
        <xdr:cNvPr id="522" name="直線コネクタ 521"/>
        <xdr:cNvCxnSpPr/>
      </xdr:nvCxnSpPr>
      <xdr:spPr>
        <a:xfrm>
          <a:off x="14592300" y="6570492"/>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43546</xdr:rowOff>
    </xdr:from>
    <xdr:to>
      <xdr:col>81</xdr:col>
      <xdr:colOff>101600</xdr:colOff>
      <xdr:row>37</xdr:row>
      <xdr:rowOff>145146</xdr:rowOff>
    </xdr:to>
    <xdr:sp macro="" textlink="">
      <xdr:nvSpPr>
        <xdr:cNvPr id="523" name="フローチャート: 判断 522"/>
        <xdr:cNvSpPr/>
      </xdr:nvSpPr>
      <xdr:spPr>
        <a:xfrm>
          <a:off x="15430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161673</xdr:rowOff>
    </xdr:from>
    <xdr:ext cx="534377" cy="259045"/>
    <xdr:sp macro="" textlink="">
      <xdr:nvSpPr>
        <xdr:cNvPr id="524" name="テキスト ボックス 523"/>
        <xdr:cNvSpPr txBox="1"/>
      </xdr:nvSpPr>
      <xdr:spPr>
        <a:xfrm>
          <a:off x="15214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143678</xdr:rowOff>
    </xdr:from>
    <xdr:to>
      <xdr:col>76</xdr:col>
      <xdr:colOff>114300</xdr:colOff>
      <xdr:row>38</xdr:row>
      <xdr:rowOff>55392</xdr:rowOff>
    </xdr:to>
    <xdr:cxnSp macro="">
      <xdr:nvCxnSpPr>
        <xdr:cNvPr id="525" name="直線コネクタ 524"/>
        <xdr:cNvCxnSpPr/>
      </xdr:nvCxnSpPr>
      <xdr:spPr>
        <a:xfrm>
          <a:off x="13703300" y="6487328"/>
          <a:ext cx="889000" cy="8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55525</xdr:rowOff>
    </xdr:from>
    <xdr:to>
      <xdr:col>76</xdr:col>
      <xdr:colOff>165100</xdr:colOff>
      <xdr:row>37</xdr:row>
      <xdr:rowOff>157125</xdr:rowOff>
    </xdr:to>
    <xdr:sp macro="" textlink="">
      <xdr:nvSpPr>
        <xdr:cNvPr id="526" name="フローチャート: 判断 525"/>
        <xdr:cNvSpPr/>
      </xdr:nvSpPr>
      <xdr:spPr>
        <a:xfrm>
          <a:off x="14541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2202</xdr:rowOff>
    </xdr:from>
    <xdr:ext cx="534377" cy="259045"/>
    <xdr:sp macro="" textlink="">
      <xdr:nvSpPr>
        <xdr:cNvPr id="527" name="テキスト ボックス 526"/>
        <xdr:cNvSpPr txBox="1"/>
      </xdr:nvSpPr>
      <xdr:spPr>
        <a:xfrm>
          <a:off x="14325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143678</xdr:rowOff>
    </xdr:from>
    <xdr:to>
      <xdr:col>71</xdr:col>
      <xdr:colOff>177800</xdr:colOff>
      <xdr:row>38</xdr:row>
      <xdr:rowOff>34864</xdr:rowOff>
    </xdr:to>
    <xdr:cxnSp macro="">
      <xdr:nvCxnSpPr>
        <xdr:cNvPr id="528" name="直線コネクタ 527"/>
        <xdr:cNvCxnSpPr/>
      </xdr:nvCxnSpPr>
      <xdr:spPr>
        <a:xfrm flipV="1">
          <a:off x="12814300" y="6487328"/>
          <a:ext cx="889000" cy="6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80487</xdr:rowOff>
    </xdr:from>
    <xdr:to>
      <xdr:col>72</xdr:col>
      <xdr:colOff>38100</xdr:colOff>
      <xdr:row>38</xdr:row>
      <xdr:rowOff>10637</xdr:rowOff>
    </xdr:to>
    <xdr:sp macro="" textlink="">
      <xdr:nvSpPr>
        <xdr:cNvPr id="529" name="フローチャート: 判断 528"/>
        <xdr:cNvSpPr/>
      </xdr:nvSpPr>
      <xdr:spPr>
        <a:xfrm>
          <a:off x="13652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27164</xdr:rowOff>
    </xdr:from>
    <xdr:ext cx="534377" cy="259045"/>
    <xdr:sp macro="" textlink="">
      <xdr:nvSpPr>
        <xdr:cNvPr id="530" name="テキスト ボックス 529"/>
        <xdr:cNvSpPr txBox="1"/>
      </xdr:nvSpPr>
      <xdr:spPr>
        <a:xfrm>
          <a:off x="13436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31" name="フローチャート: 判断 530"/>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46641</xdr:rowOff>
    </xdr:from>
    <xdr:ext cx="534377" cy="259045"/>
    <xdr:sp macro="" textlink="">
      <xdr:nvSpPr>
        <xdr:cNvPr id="532" name="テキスト ボックス 531"/>
        <xdr:cNvSpPr txBox="1"/>
      </xdr:nvSpPr>
      <xdr:spPr>
        <a:xfrm>
          <a:off x="12547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22423</xdr:rowOff>
    </xdr:from>
    <xdr:to>
      <xdr:col>85</xdr:col>
      <xdr:colOff>177800</xdr:colOff>
      <xdr:row>38</xdr:row>
      <xdr:rowOff>124023</xdr:rowOff>
    </xdr:to>
    <xdr:sp macro="" textlink="">
      <xdr:nvSpPr>
        <xdr:cNvPr id="538" name="楕円 537"/>
        <xdr:cNvSpPr/>
      </xdr:nvSpPr>
      <xdr:spPr>
        <a:xfrm>
          <a:off x="16268700" y="653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850</xdr:rowOff>
    </xdr:from>
    <xdr:ext cx="534377" cy="259045"/>
    <xdr:sp macro="" textlink="">
      <xdr:nvSpPr>
        <xdr:cNvPr id="539" name="消防費該当値テキスト"/>
        <xdr:cNvSpPr txBox="1"/>
      </xdr:nvSpPr>
      <xdr:spPr>
        <a:xfrm>
          <a:off x="16370300" y="651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29738</xdr:rowOff>
    </xdr:from>
    <xdr:to>
      <xdr:col>81</xdr:col>
      <xdr:colOff>101600</xdr:colOff>
      <xdr:row>38</xdr:row>
      <xdr:rowOff>131338</xdr:rowOff>
    </xdr:to>
    <xdr:sp macro="" textlink="">
      <xdr:nvSpPr>
        <xdr:cNvPr id="540" name="楕円 539"/>
        <xdr:cNvSpPr/>
      </xdr:nvSpPr>
      <xdr:spPr>
        <a:xfrm>
          <a:off x="15430500" y="654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122465</xdr:rowOff>
    </xdr:from>
    <xdr:ext cx="534377" cy="259045"/>
    <xdr:sp macro="" textlink="">
      <xdr:nvSpPr>
        <xdr:cNvPr id="541" name="テキスト ボックス 540"/>
        <xdr:cNvSpPr txBox="1"/>
      </xdr:nvSpPr>
      <xdr:spPr>
        <a:xfrm>
          <a:off x="15214111" y="6637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4592</xdr:rowOff>
    </xdr:from>
    <xdr:to>
      <xdr:col>76</xdr:col>
      <xdr:colOff>165100</xdr:colOff>
      <xdr:row>38</xdr:row>
      <xdr:rowOff>106192</xdr:rowOff>
    </xdr:to>
    <xdr:sp macro="" textlink="">
      <xdr:nvSpPr>
        <xdr:cNvPr id="542" name="楕円 541"/>
        <xdr:cNvSpPr/>
      </xdr:nvSpPr>
      <xdr:spPr>
        <a:xfrm>
          <a:off x="14541500" y="651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97319</xdr:rowOff>
    </xdr:from>
    <xdr:ext cx="534377" cy="259045"/>
    <xdr:sp macro="" textlink="">
      <xdr:nvSpPr>
        <xdr:cNvPr id="543" name="テキスト ボックス 542"/>
        <xdr:cNvSpPr txBox="1"/>
      </xdr:nvSpPr>
      <xdr:spPr>
        <a:xfrm>
          <a:off x="14325111" y="661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92878</xdr:rowOff>
    </xdr:from>
    <xdr:to>
      <xdr:col>72</xdr:col>
      <xdr:colOff>38100</xdr:colOff>
      <xdr:row>38</xdr:row>
      <xdr:rowOff>23028</xdr:rowOff>
    </xdr:to>
    <xdr:sp macro="" textlink="">
      <xdr:nvSpPr>
        <xdr:cNvPr id="544" name="楕円 543"/>
        <xdr:cNvSpPr/>
      </xdr:nvSpPr>
      <xdr:spPr>
        <a:xfrm>
          <a:off x="13652500" y="64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14154</xdr:rowOff>
    </xdr:from>
    <xdr:ext cx="534377" cy="259045"/>
    <xdr:sp macro="" textlink="">
      <xdr:nvSpPr>
        <xdr:cNvPr id="545" name="テキスト ボックス 544"/>
        <xdr:cNvSpPr txBox="1"/>
      </xdr:nvSpPr>
      <xdr:spPr>
        <a:xfrm>
          <a:off x="13436111" y="652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155514</xdr:rowOff>
    </xdr:from>
    <xdr:to>
      <xdr:col>67</xdr:col>
      <xdr:colOff>101600</xdr:colOff>
      <xdr:row>38</xdr:row>
      <xdr:rowOff>85665</xdr:rowOff>
    </xdr:to>
    <xdr:sp macro="" textlink="">
      <xdr:nvSpPr>
        <xdr:cNvPr id="546" name="楕円 545"/>
        <xdr:cNvSpPr/>
      </xdr:nvSpPr>
      <xdr:spPr>
        <a:xfrm>
          <a:off x="12763500" y="64991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76791</xdr:rowOff>
    </xdr:from>
    <xdr:ext cx="534377" cy="259045"/>
    <xdr:sp macro="" textlink="">
      <xdr:nvSpPr>
        <xdr:cNvPr id="547" name="テキスト ボックス 546"/>
        <xdr:cNvSpPr txBox="1"/>
      </xdr:nvSpPr>
      <xdr:spPr>
        <a:xfrm>
          <a:off x="12547111" y="659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44431</xdr:rowOff>
    </xdr:from>
    <xdr:to>
      <xdr:col>85</xdr:col>
      <xdr:colOff>126364</xdr:colOff>
      <xdr:row>58</xdr:row>
      <xdr:rowOff>106249</xdr:rowOff>
    </xdr:to>
    <xdr:cxnSp macro="">
      <xdr:nvCxnSpPr>
        <xdr:cNvPr id="572" name="直線コネクタ 571"/>
        <xdr:cNvCxnSpPr/>
      </xdr:nvCxnSpPr>
      <xdr:spPr>
        <a:xfrm flipV="1">
          <a:off x="16317595" y="8788381"/>
          <a:ext cx="1269" cy="126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110076</xdr:rowOff>
    </xdr:from>
    <xdr:ext cx="534377" cy="259045"/>
    <xdr:sp macro="" textlink="">
      <xdr:nvSpPr>
        <xdr:cNvPr id="573" name="教育費最小値テキスト"/>
        <xdr:cNvSpPr txBox="1"/>
      </xdr:nvSpPr>
      <xdr:spPr>
        <a:xfrm>
          <a:off x="16370300" y="1005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106249</xdr:rowOff>
    </xdr:from>
    <xdr:to>
      <xdr:col>86</xdr:col>
      <xdr:colOff>25400</xdr:colOff>
      <xdr:row>58</xdr:row>
      <xdr:rowOff>106249</xdr:rowOff>
    </xdr:to>
    <xdr:cxnSp macro="">
      <xdr:nvCxnSpPr>
        <xdr:cNvPr id="574" name="直線コネクタ 573"/>
        <xdr:cNvCxnSpPr/>
      </xdr:nvCxnSpPr>
      <xdr:spPr>
        <a:xfrm>
          <a:off x="16230600" y="10050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162558</xdr:rowOff>
    </xdr:from>
    <xdr:ext cx="534377" cy="259045"/>
    <xdr:sp macro="" textlink="">
      <xdr:nvSpPr>
        <xdr:cNvPr id="575" name="教育費最大値テキスト"/>
        <xdr:cNvSpPr txBox="1"/>
      </xdr:nvSpPr>
      <xdr:spPr>
        <a:xfrm>
          <a:off x="16370300" y="856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92,001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44431</xdr:rowOff>
    </xdr:from>
    <xdr:to>
      <xdr:col>86</xdr:col>
      <xdr:colOff>25400</xdr:colOff>
      <xdr:row>51</xdr:row>
      <xdr:rowOff>44431</xdr:rowOff>
    </xdr:to>
    <xdr:cxnSp macro="">
      <xdr:nvCxnSpPr>
        <xdr:cNvPr id="576" name="直線コネクタ 575"/>
        <xdr:cNvCxnSpPr/>
      </xdr:nvCxnSpPr>
      <xdr:spPr>
        <a:xfrm>
          <a:off x="16230600" y="878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85217</xdr:rowOff>
    </xdr:from>
    <xdr:to>
      <xdr:col>85</xdr:col>
      <xdr:colOff>127000</xdr:colOff>
      <xdr:row>57</xdr:row>
      <xdr:rowOff>131108</xdr:rowOff>
    </xdr:to>
    <xdr:cxnSp macro="">
      <xdr:nvCxnSpPr>
        <xdr:cNvPr id="577" name="直線コネクタ 576"/>
        <xdr:cNvCxnSpPr/>
      </xdr:nvCxnSpPr>
      <xdr:spPr>
        <a:xfrm flipV="1">
          <a:off x="15481300" y="9857867"/>
          <a:ext cx="838200" cy="4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82554</xdr:rowOff>
    </xdr:from>
    <xdr:ext cx="534377" cy="259045"/>
    <xdr:sp macro="" textlink="">
      <xdr:nvSpPr>
        <xdr:cNvPr id="578" name="教育費平均値テキスト"/>
        <xdr:cNvSpPr txBox="1"/>
      </xdr:nvSpPr>
      <xdr:spPr>
        <a:xfrm>
          <a:off x="16370300" y="9512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59677</xdr:rowOff>
    </xdr:from>
    <xdr:to>
      <xdr:col>85</xdr:col>
      <xdr:colOff>177800</xdr:colOff>
      <xdr:row>56</xdr:row>
      <xdr:rowOff>161277</xdr:rowOff>
    </xdr:to>
    <xdr:sp macro="" textlink="">
      <xdr:nvSpPr>
        <xdr:cNvPr id="579" name="フローチャート: 判断 578"/>
        <xdr:cNvSpPr/>
      </xdr:nvSpPr>
      <xdr:spPr>
        <a:xfrm>
          <a:off x="162687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23305</xdr:rowOff>
    </xdr:from>
    <xdr:to>
      <xdr:col>81</xdr:col>
      <xdr:colOff>50800</xdr:colOff>
      <xdr:row>57</xdr:row>
      <xdr:rowOff>131108</xdr:rowOff>
    </xdr:to>
    <xdr:cxnSp macro="">
      <xdr:nvCxnSpPr>
        <xdr:cNvPr id="580" name="直線コネクタ 579"/>
        <xdr:cNvCxnSpPr/>
      </xdr:nvCxnSpPr>
      <xdr:spPr>
        <a:xfrm>
          <a:off x="14592300" y="9795955"/>
          <a:ext cx="889000" cy="10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79890</xdr:rowOff>
    </xdr:from>
    <xdr:to>
      <xdr:col>81</xdr:col>
      <xdr:colOff>101600</xdr:colOff>
      <xdr:row>57</xdr:row>
      <xdr:rowOff>10040</xdr:rowOff>
    </xdr:to>
    <xdr:sp macro="" textlink="">
      <xdr:nvSpPr>
        <xdr:cNvPr id="581" name="フローチャート: 判断 580"/>
        <xdr:cNvSpPr/>
      </xdr:nvSpPr>
      <xdr:spPr>
        <a:xfrm>
          <a:off x="15430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26567</xdr:rowOff>
    </xdr:from>
    <xdr:ext cx="534377" cy="259045"/>
    <xdr:sp macro="" textlink="">
      <xdr:nvSpPr>
        <xdr:cNvPr id="582" name="テキスト ボックス 581"/>
        <xdr:cNvSpPr txBox="1"/>
      </xdr:nvSpPr>
      <xdr:spPr>
        <a:xfrm>
          <a:off x="15214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134613</xdr:rowOff>
    </xdr:from>
    <xdr:to>
      <xdr:col>76</xdr:col>
      <xdr:colOff>114300</xdr:colOff>
      <xdr:row>57</xdr:row>
      <xdr:rowOff>23305</xdr:rowOff>
    </xdr:to>
    <xdr:cxnSp macro="">
      <xdr:nvCxnSpPr>
        <xdr:cNvPr id="583" name="直線コネクタ 582"/>
        <xdr:cNvCxnSpPr/>
      </xdr:nvCxnSpPr>
      <xdr:spPr>
        <a:xfrm>
          <a:off x="13703300" y="9735813"/>
          <a:ext cx="889000" cy="6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109703</xdr:rowOff>
    </xdr:from>
    <xdr:to>
      <xdr:col>76</xdr:col>
      <xdr:colOff>165100</xdr:colOff>
      <xdr:row>57</xdr:row>
      <xdr:rowOff>39853</xdr:rowOff>
    </xdr:to>
    <xdr:sp macro="" textlink="">
      <xdr:nvSpPr>
        <xdr:cNvPr id="584" name="フローチャート: 判断 583"/>
        <xdr:cNvSpPr/>
      </xdr:nvSpPr>
      <xdr:spPr>
        <a:xfrm>
          <a:off x="14541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56380</xdr:rowOff>
    </xdr:from>
    <xdr:ext cx="534377" cy="259045"/>
    <xdr:sp macro="" textlink="">
      <xdr:nvSpPr>
        <xdr:cNvPr id="585" name="テキスト ボックス 584"/>
        <xdr:cNvSpPr txBox="1"/>
      </xdr:nvSpPr>
      <xdr:spPr>
        <a:xfrm>
          <a:off x="14325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134613</xdr:rowOff>
    </xdr:from>
    <xdr:to>
      <xdr:col>71</xdr:col>
      <xdr:colOff>177800</xdr:colOff>
      <xdr:row>57</xdr:row>
      <xdr:rowOff>166542</xdr:rowOff>
    </xdr:to>
    <xdr:cxnSp macro="">
      <xdr:nvCxnSpPr>
        <xdr:cNvPr id="586" name="直線コネクタ 585"/>
        <xdr:cNvCxnSpPr/>
      </xdr:nvCxnSpPr>
      <xdr:spPr>
        <a:xfrm flipV="1">
          <a:off x="12814300" y="9735813"/>
          <a:ext cx="889000" cy="203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90748</xdr:rowOff>
    </xdr:from>
    <xdr:to>
      <xdr:col>72</xdr:col>
      <xdr:colOff>38100</xdr:colOff>
      <xdr:row>57</xdr:row>
      <xdr:rowOff>20898</xdr:rowOff>
    </xdr:to>
    <xdr:sp macro="" textlink="">
      <xdr:nvSpPr>
        <xdr:cNvPr id="587" name="フローチャート: 判断 586"/>
        <xdr:cNvSpPr/>
      </xdr:nvSpPr>
      <xdr:spPr>
        <a:xfrm>
          <a:off x="13652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12025</xdr:rowOff>
    </xdr:from>
    <xdr:ext cx="534377" cy="259045"/>
    <xdr:sp macro="" textlink="">
      <xdr:nvSpPr>
        <xdr:cNvPr id="588" name="テキスト ボックス 587"/>
        <xdr:cNvSpPr txBox="1"/>
      </xdr:nvSpPr>
      <xdr:spPr>
        <a:xfrm>
          <a:off x="13436111" y="978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89" name="フローチャート: 判断 588"/>
        <xdr:cNvSpPr/>
      </xdr:nvSpPr>
      <xdr:spPr>
        <a:xfrm>
          <a:off x="12763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121817</xdr:rowOff>
    </xdr:from>
    <xdr:ext cx="534377" cy="259045"/>
    <xdr:sp macro="" textlink="">
      <xdr:nvSpPr>
        <xdr:cNvPr id="590" name="テキスト ボックス 589"/>
        <xdr:cNvSpPr txBox="1"/>
      </xdr:nvSpPr>
      <xdr:spPr>
        <a:xfrm>
          <a:off x="12547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34417</xdr:rowOff>
    </xdr:from>
    <xdr:to>
      <xdr:col>85</xdr:col>
      <xdr:colOff>177800</xdr:colOff>
      <xdr:row>57</xdr:row>
      <xdr:rowOff>136017</xdr:rowOff>
    </xdr:to>
    <xdr:sp macro="" textlink="">
      <xdr:nvSpPr>
        <xdr:cNvPr id="596" name="楕円 595"/>
        <xdr:cNvSpPr/>
      </xdr:nvSpPr>
      <xdr:spPr>
        <a:xfrm>
          <a:off x="16268700" y="980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12844</xdr:rowOff>
    </xdr:from>
    <xdr:ext cx="534377" cy="259045"/>
    <xdr:sp macro="" textlink="">
      <xdr:nvSpPr>
        <xdr:cNvPr id="597" name="教育費該当値テキスト"/>
        <xdr:cNvSpPr txBox="1"/>
      </xdr:nvSpPr>
      <xdr:spPr>
        <a:xfrm>
          <a:off x="16370300" y="978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80308</xdr:rowOff>
    </xdr:from>
    <xdr:to>
      <xdr:col>81</xdr:col>
      <xdr:colOff>101600</xdr:colOff>
      <xdr:row>58</xdr:row>
      <xdr:rowOff>10458</xdr:rowOff>
    </xdr:to>
    <xdr:sp macro="" textlink="">
      <xdr:nvSpPr>
        <xdr:cNvPr id="598" name="楕円 597"/>
        <xdr:cNvSpPr/>
      </xdr:nvSpPr>
      <xdr:spPr>
        <a:xfrm>
          <a:off x="15430500" y="985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1585</xdr:rowOff>
    </xdr:from>
    <xdr:ext cx="534377" cy="259045"/>
    <xdr:sp macro="" textlink="">
      <xdr:nvSpPr>
        <xdr:cNvPr id="599" name="テキスト ボックス 598"/>
        <xdr:cNvSpPr txBox="1"/>
      </xdr:nvSpPr>
      <xdr:spPr>
        <a:xfrm>
          <a:off x="15214111" y="9945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143955</xdr:rowOff>
    </xdr:from>
    <xdr:to>
      <xdr:col>76</xdr:col>
      <xdr:colOff>165100</xdr:colOff>
      <xdr:row>57</xdr:row>
      <xdr:rowOff>74105</xdr:rowOff>
    </xdr:to>
    <xdr:sp macro="" textlink="">
      <xdr:nvSpPr>
        <xdr:cNvPr id="600" name="楕円 599"/>
        <xdr:cNvSpPr/>
      </xdr:nvSpPr>
      <xdr:spPr>
        <a:xfrm>
          <a:off x="14541500" y="974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65232</xdr:rowOff>
    </xdr:from>
    <xdr:ext cx="534377" cy="259045"/>
    <xdr:sp macro="" textlink="">
      <xdr:nvSpPr>
        <xdr:cNvPr id="601" name="テキスト ボックス 600"/>
        <xdr:cNvSpPr txBox="1"/>
      </xdr:nvSpPr>
      <xdr:spPr>
        <a:xfrm>
          <a:off x="14325111" y="983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83813</xdr:rowOff>
    </xdr:from>
    <xdr:to>
      <xdr:col>72</xdr:col>
      <xdr:colOff>38100</xdr:colOff>
      <xdr:row>57</xdr:row>
      <xdr:rowOff>13963</xdr:rowOff>
    </xdr:to>
    <xdr:sp macro="" textlink="">
      <xdr:nvSpPr>
        <xdr:cNvPr id="602" name="楕円 601"/>
        <xdr:cNvSpPr/>
      </xdr:nvSpPr>
      <xdr:spPr>
        <a:xfrm>
          <a:off x="13652500" y="968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30490</xdr:rowOff>
    </xdr:from>
    <xdr:ext cx="534377" cy="259045"/>
    <xdr:sp macro="" textlink="">
      <xdr:nvSpPr>
        <xdr:cNvPr id="603" name="テキスト ボックス 602"/>
        <xdr:cNvSpPr txBox="1"/>
      </xdr:nvSpPr>
      <xdr:spPr>
        <a:xfrm>
          <a:off x="13436111" y="946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115742</xdr:rowOff>
    </xdr:from>
    <xdr:to>
      <xdr:col>67</xdr:col>
      <xdr:colOff>101600</xdr:colOff>
      <xdr:row>58</xdr:row>
      <xdr:rowOff>45892</xdr:rowOff>
    </xdr:to>
    <xdr:sp macro="" textlink="">
      <xdr:nvSpPr>
        <xdr:cNvPr id="604" name="楕円 603"/>
        <xdr:cNvSpPr/>
      </xdr:nvSpPr>
      <xdr:spPr>
        <a:xfrm>
          <a:off x="12763500" y="988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37019</xdr:rowOff>
    </xdr:from>
    <xdr:ext cx="534377" cy="259045"/>
    <xdr:sp macro="" textlink="">
      <xdr:nvSpPr>
        <xdr:cNvPr id="605" name="テキスト ボックス 604"/>
        <xdr:cNvSpPr txBox="1"/>
      </xdr:nvSpPr>
      <xdr:spPr>
        <a:xfrm>
          <a:off x="12547111" y="998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130137</xdr:rowOff>
    </xdr:from>
    <xdr:to>
      <xdr:col>85</xdr:col>
      <xdr:colOff>126364</xdr:colOff>
      <xdr:row>79</xdr:row>
      <xdr:rowOff>44450</xdr:rowOff>
    </xdr:to>
    <xdr:cxnSp macro="">
      <xdr:nvCxnSpPr>
        <xdr:cNvPr id="629" name="直線コネクタ 628"/>
        <xdr:cNvCxnSpPr/>
      </xdr:nvCxnSpPr>
      <xdr:spPr>
        <a:xfrm flipV="1">
          <a:off x="16317595" y="12131637"/>
          <a:ext cx="1269" cy="1457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76814</xdr:rowOff>
    </xdr:from>
    <xdr:ext cx="534377" cy="259045"/>
    <xdr:sp macro="" textlink="">
      <xdr:nvSpPr>
        <xdr:cNvPr id="632" name="災害復旧費最大値テキスト"/>
        <xdr:cNvSpPr txBox="1"/>
      </xdr:nvSpPr>
      <xdr:spPr>
        <a:xfrm>
          <a:off x="16370300" y="1190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130137</xdr:rowOff>
    </xdr:from>
    <xdr:to>
      <xdr:col>86</xdr:col>
      <xdr:colOff>25400</xdr:colOff>
      <xdr:row>70</xdr:row>
      <xdr:rowOff>130137</xdr:rowOff>
    </xdr:to>
    <xdr:cxnSp macro="">
      <xdr:nvCxnSpPr>
        <xdr:cNvPr id="633" name="直線コネクタ 632"/>
        <xdr:cNvCxnSpPr/>
      </xdr:nvCxnSpPr>
      <xdr:spPr>
        <a:xfrm>
          <a:off x="16230600" y="1213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40373</xdr:rowOff>
    </xdr:from>
    <xdr:to>
      <xdr:col>85</xdr:col>
      <xdr:colOff>127000</xdr:colOff>
      <xdr:row>79</xdr:row>
      <xdr:rowOff>44031</xdr:rowOff>
    </xdr:to>
    <xdr:cxnSp macro="">
      <xdr:nvCxnSpPr>
        <xdr:cNvPr id="634" name="直線コネクタ 633"/>
        <xdr:cNvCxnSpPr/>
      </xdr:nvCxnSpPr>
      <xdr:spPr>
        <a:xfrm>
          <a:off x="15481300" y="13584923"/>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124579</xdr:rowOff>
    </xdr:from>
    <xdr:ext cx="469744" cy="259045"/>
    <xdr:sp macro="" textlink="">
      <xdr:nvSpPr>
        <xdr:cNvPr id="635" name="災害復旧費平均値テキスト"/>
        <xdr:cNvSpPr txBox="1"/>
      </xdr:nvSpPr>
      <xdr:spPr>
        <a:xfrm>
          <a:off x="16370300" y="13326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101702</xdr:rowOff>
    </xdr:from>
    <xdr:to>
      <xdr:col>85</xdr:col>
      <xdr:colOff>177800</xdr:colOff>
      <xdr:row>79</xdr:row>
      <xdr:rowOff>31852</xdr:rowOff>
    </xdr:to>
    <xdr:sp macro="" textlink="">
      <xdr:nvSpPr>
        <xdr:cNvPr id="636" name="フローチャート: 判断 635"/>
        <xdr:cNvSpPr/>
      </xdr:nvSpPr>
      <xdr:spPr>
        <a:xfrm>
          <a:off x="16268700" y="134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40373</xdr:rowOff>
    </xdr:from>
    <xdr:to>
      <xdr:col>81</xdr:col>
      <xdr:colOff>50800</xdr:colOff>
      <xdr:row>79</xdr:row>
      <xdr:rowOff>44450</xdr:rowOff>
    </xdr:to>
    <xdr:cxnSp macro="">
      <xdr:nvCxnSpPr>
        <xdr:cNvPr id="637" name="直線コネクタ 636"/>
        <xdr:cNvCxnSpPr/>
      </xdr:nvCxnSpPr>
      <xdr:spPr>
        <a:xfrm flipV="1">
          <a:off x="14592300" y="13584923"/>
          <a:ext cx="889000" cy="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141860</xdr:rowOff>
    </xdr:from>
    <xdr:to>
      <xdr:col>81</xdr:col>
      <xdr:colOff>101600</xdr:colOff>
      <xdr:row>79</xdr:row>
      <xdr:rowOff>72010</xdr:rowOff>
    </xdr:to>
    <xdr:sp macro="" textlink="">
      <xdr:nvSpPr>
        <xdr:cNvPr id="638" name="フローチャート: 判断 637"/>
        <xdr:cNvSpPr/>
      </xdr:nvSpPr>
      <xdr:spPr>
        <a:xfrm>
          <a:off x="15430500" y="1351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88537</xdr:rowOff>
    </xdr:from>
    <xdr:ext cx="378565" cy="259045"/>
    <xdr:sp macro="" textlink="">
      <xdr:nvSpPr>
        <xdr:cNvPr id="639" name="テキスト ボックス 638"/>
        <xdr:cNvSpPr txBox="1"/>
      </xdr:nvSpPr>
      <xdr:spPr>
        <a:xfrm>
          <a:off x="15292017" y="1329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0" name="直線コネクタ 639"/>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148907</xdr:rowOff>
    </xdr:from>
    <xdr:to>
      <xdr:col>76</xdr:col>
      <xdr:colOff>165100</xdr:colOff>
      <xdr:row>79</xdr:row>
      <xdr:rowOff>79057</xdr:rowOff>
    </xdr:to>
    <xdr:sp macro="" textlink="">
      <xdr:nvSpPr>
        <xdr:cNvPr id="641" name="フローチャート: 判断 640"/>
        <xdr:cNvSpPr/>
      </xdr:nvSpPr>
      <xdr:spPr>
        <a:xfrm>
          <a:off x="14541500" y="135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95584</xdr:rowOff>
    </xdr:from>
    <xdr:ext cx="378565" cy="259045"/>
    <xdr:sp macro="" textlink="">
      <xdr:nvSpPr>
        <xdr:cNvPr id="642" name="テキスト ボックス 641"/>
        <xdr:cNvSpPr txBox="1"/>
      </xdr:nvSpPr>
      <xdr:spPr>
        <a:xfrm>
          <a:off x="14403017" y="1329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3" name="直線コネクタ 642"/>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147765</xdr:rowOff>
    </xdr:from>
    <xdr:to>
      <xdr:col>72</xdr:col>
      <xdr:colOff>38100</xdr:colOff>
      <xdr:row>79</xdr:row>
      <xdr:rowOff>77915</xdr:rowOff>
    </xdr:to>
    <xdr:sp macro="" textlink="">
      <xdr:nvSpPr>
        <xdr:cNvPr id="644" name="フローチャート: 判断 643"/>
        <xdr:cNvSpPr/>
      </xdr:nvSpPr>
      <xdr:spPr>
        <a:xfrm>
          <a:off x="13652500" y="1352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94442</xdr:rowOff>
    </xdr:from>
    <xdr:ext cx="378565" cy="259045"/>
    <xdr:sp macro="" textlink="">
      <xdr:nvSpPr>
        <xdr:cNvPr id="645" name="テキスト ボックス 644"/>
        <xdr:cNvSpPr txBox="1"/>
      </xdr:nvSpPr>
      <xdr:spPr>
        <a:xfrm>
          <a:off x="13514017" y="13296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16700</xdr:rowOff>
    </xdr:from>
    <xdr:to>
      <xdr:col>67</xdr:col>
      <xdr:colOff>101600</xdr:colOff>
      <xdr:row>78</xdr:row>
      <xdr:rowOff>118300</xdr:rowOff>
    </xdr:to>
    <xdr:sp macro="" textlink="">
      <xdr:nvSpPr>
        <xdr:cNvPr id="646" name="フローチャート: 判断 645"/>
        <xdr:cNvSpPr/>
      </xdr:nvSpPr>
      <xdr:spPr>
        <a:xfrm>
          <a:off x="12763500" y="1338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134827</xdr:rowOff>
    </xdr:from>
    <xdr:ext cx="469744" cy="259045"/>
    <xdr:sp macro="" textlink="">
      <xdr:nvSpPr>
        <xdr:cNvPr id="647" name="テキスト ボックス 646"/>
        <xdr:cNvSpPr txBox="1"/>
      </xdr:nvSpPr>
      <xdr:spPr>
        <a:xfrm>
          <a:off x="12579428" y="131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164681</xdr:rowOff>
    </xdr:from>
    <xdr:to>
      <xdr:col>85</xdr:col>
      <xdr:colOff>177800</xdr:colOff>
      <xdr:row>79</xdr:row>
      <xdr:rowOff>94831</xdr:rowOff>
    </xdr:to>
    <xdr:sp macro="" textlink="">
      <xdr:nvSpPr>
        <xdr:cNvPr id="653" name="楕円 652"/>
        <xdr:cNvSpPr/>
      </xdr:nvSpPr>
      <xdr:spPr>
        <a:xfrm>
          <a:off x="16268700" y="1353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80129</xdr:rowOff>
    </xdr:from>
    <xdr:ext cx="313932" cy="259045"/>
    <xdr:sp macro="" textlink="">
      <xdr:nvSpPr>
        <xdr:cNvPr id="654" name="災害復旧費該当値テキスト"/>
        <xdr:cNvSpPr txBox="1"/>
      </xdr:nvSpPr>
      <xdr:spPr>
        <a:xfrm>
          <a:off x="16370300" y="134532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161023</xdr:rowOff>
    </xdr:from>
    <xdr:to>
      <xdr:col>81</xdr:col>
      <xdr:colOff>101600</xdr:colOff>
      <xdr:row>79</xdr:row>
      <xdr:rowOff>91173</xdr:rowOff>
    </xdr:to>
    <xdr:sp macro="" textlink="">
      <xdr:nvSpPr>
        <xdr:cNvPr id="655" name="楕円 654"/>
        <xdr:cNvSpPr/>
      </xdr:nvSpPr>
      <xdr:spPr>
        <a:xfrm>
          <a:off x="15430500" y="1353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82300</xdr:rowOff>
    </xdr:from>
    <xdr:ext cx="378565" cy="259045"/>
    <xdr:sp macro="" textlink="">
      <xdr:nvSpPr>
        <xdr:cNvPr id="656" name="テキスト ボックス 655"/>
        <xdr:cNvSpPr txBox="1"/>
      </xdr:nvSpPr>
      <xdr:spPr>
        <a:xfrm>
          <a:off x="15292017" y="13626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7" name="楕円 656"/>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8" name="テキスト ボックス 657"/>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9" name="楕円 658"/>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0" name="テキスト ボックス 659"/>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1" name="楕円 660"/>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2" name="テキスト ボックス 661"/>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139700</xdr:rowOff>
    </xdr:from>
    <xdr:to>
      <xdr:col>89</xdr:col>
      <xdr:colOff>177800</xdr:colOff>
      <xdr:row>99</xdr:row>
      <xdr:rowOff>139700</xdr:rowOff>
    </xdr:to>
    <xdr:cxnSp macro="">
      <xdr:nvCxnSpPr>
        <xdr:cNvPr id="673" name="直線コネクタ 672"/>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168927</xdr:rowOff>
    </xdr:from>
    <xdr:ext cx="248786" cy="259045"/>
    <xdr:sp macro="" textlink="">
      <xdr:nvSpPr>
        <xdr:cNvPr id="674" name="テキスト ボックス 673"/>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5" name="直線コネクタ 674"/>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6" name="テキスト ボックス 675"/>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7" name="直線コネクタ 676"/>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78" name="テキスト ボックス 677"/>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1" name="直線コネクタ 680"/>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2" name="テキスト ボックス 681"/>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3" name="直線コネクタ 682"/>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4" name="テキスト ボックス 683"/>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5" name="直線コネクタ 684"/>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88</xdr:row>
      <xdr:rowOff>168927</xdr:rowOff>
    </xdr:from>
    <xdr:ext cx="595419" cy="259045"/>
    <xdr:sp macro="" textlink="">
      <xdr:nvSpPr>
        <xdr:cNvPr id="686" name="テキスト ボックス 685"/>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153960</xdr:rowOff>
    </xdr:from>
    <xdr:to>
      <xdr:col>85</xdr:col>
      <xdr:colOff>126364</xdr:colOff>
      <xdr:row>99</xdr:row>
      <xdr:rowOff>9970</xdr:rowOff>
    </xdr:to>
    <xdr:cxnSp macro="">
      <xdr:nvCxnSpPr>
        <xdr:cNvPr id="690" name="直線コネクタ 689"/>
        <xdr:cNvCxnSpPr/>
      </xdr:nvCxnSpPr>
      <xdr:spPr>
        <a:xfrm flipV="1">
          <a:off x="16317595" y="15584460"/>
          <a:ext cx="1269" cy="139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13797</xdr:rowOff>
    </xdr:from>
    <xdr:ext cx="469744" cy="259045"/>
    <xdr:sp macro="" textlink="">
      <xdr:nvSpPr>
        <xdr:cNvPr id="691" name="公債費最小値テキスト"/>
        <xdr:cNvSpPr txBox="1"/>
      </xdr:nvSpPr>
      <xdr:spPr>
        <a:xfrm>
          <a:off x="16370300" y="1698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9970</xdr:rowOff>
    </xdr:from>
    <xdr:to>
      <xdr:col>86</xdr:col>
      <xdr:colOff>25400</xdr:colOff>
      <xdr:row>99</xdr:row>
      <xdr:rowOff>9970</xdr:rowOff>
    </xdr:to>
    <xdr:cxnSp macro="">
      <xdr:nvCxnSpPr>
        <xdr:cNvPr id="692" name="直線コネクタ 691"/>
        <xdr:cNvCxnSpPr/>
      </xdr:nvCxnSpPr>
      <xdr:spPr>
        <a:xfrm>
          <a:off x="16230600" y="169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100637</xdr:rowOff>
    </xdr:from>
    <xdr:ext cx="599010" cy="259045"/>
    <xdr:sp macro="" textlink="">
      <xdr:nvSpPr>
        <xdr:cNvPr id="693" name="公債費最大値テキスト"/>
        <xdr:cNvSpPr txBox="1"/>
      </xdr:nvSpPr>
      <xdr:spPr>
        <a:xfrm>
          <a:off x="16370300" y="1535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107,002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153960</xdr:rowOff>
    </xdr:from>
    <xdr:to>
      <xdr:col>86</xdr:col>
      <xdr:colOff>25400</xdr:colOff>
      <xdr:row>90</xdr:row>
      <xdr:rowOff>153960</xdr:rowOff>
    </xdr:to>
    <xdr:cxnSp macro="">
      <xdr:nvCxnSpPr>
        <xdr:cNvPr id="694" name="直線コネクタ 693"/>
        <xdr:cNvCxnSpPr/>
      </xdr:nvCxnSpPr>
      <xdr:spPr>
        <a:xfrm>
          <a:off x="16230600" y="1558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99195</xdr:rowOff>
    </xdr:from>
    <xdr:to>
      <xdr:col>85</xdr:col>
      <xdr:colOff>127000</xdr:colOff>
      <xdr:row>95</xdr:row>
      <xdr:rowOff>116212</xdr:rowOff>
    </xdr:to>
    <xdr:cxnSp macro="">
      <xdr:nvCxnSpPr>
        <xdr:cNvPr id="695" name="直線コネクタ 694"/>
        <xdr:cNvCxnSpPr/>
      </xdr:nvCxnSpPr>
      <xdr:spPr>
        <a:xfrm>
          <a:off x="15481300" y="16386945"/>
          <a:ext cx="838200" cy="17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82658</xdr:rowOff>
    </xdr:from>
    <xdr:ext cx="534377" cy="259045"/>
    <xdr:sp macro="" textlink="">
      <xdr:nvSpPr>
        <xdr:cNvPr id="696" name="公債費平均値テキスト"/>
        <xdr:cNvSpPr txBox="1"/>
      </xdr:nvSpPr>
      <xdr:spPr>
        <a:xfrm>
          <a:off x="16370300" y="16541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104231</xdr:rowOff>
    </xdr:from>
    <xdr:to>
      <xdr:col>85</xdr:col>
      <xdr:colOff>177800</xdr:colOff>
      <xdr:row>97</xdr:row>
      <xdr:rowOff>34381</xdr:rowOff>
    </xdr:to>
    <xdr:sp macro="" textlink="">
      <xdr:nvSpPr>
        <xdr:cNvPr id="697" name="フローチャート: 判断 696"/>
        <xdr:cNvSpPr/>
      </xdr:nvSpPr>
      <xdr:spPr>
        <a:xfrm>
          <a:off x="16268700" y="1656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99195</xdr:rowOff>
    </xdr:from>
    <xdr:to>
      <xdr:col>81</xdr:col>
      <xdr:colOff>50800</xdr:colOff>
      <xdr:row>95</xdr:row>
      <xdr:rowOff>110539</xdr:rowOff>
    </xdr:to>
    <xdr:cxnSp macro="">
      <xdr:nvCxnSpPr>
        <xdr:cNvPr id="698" name="直線コネクタ 697"/>
        <xdr:cNvCxnSpPr/>
      </xdr:nvCxnSpPr>
      <xdr:spPr>
        <a:xfrm flipV="1">
          <a:off x="14592300" y="16386945"/>
          <a:ext cx="889000" cy="1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85271</xdr:rowOff>
    </xdr:from>
    <xdr:to>
      <xdr:col>81</xdr:col>
      <xdr:colOff>101600</xdr:colOff>
      <xdr:row>97</xdr:row>
      <xdr:rowOff>15421</xdr:rowOff>
    </xdr:to>
    <xdr:sp macro="" textlink="">
      <xdr:nvSpPr>
        <xdr:cNvPr id="699" name="フローチャート: 判断 698"/>
        <xdr:cNvSpPr/>
      </xdr:nvSpPr>
      <xdr:spPr>
        <a:xfrm>
          <a:off x="15430500" y="1654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6548</xdr:rowOff>
    </xdr:from>
    <xdr:ext cx="534377" cy="259045"/>
    <xdr:sp macro="" textlink="">
      <xdr:nvSpPr>
        <xdr:cNvPr id="700" name="テキスト ボックス 699"/>
        <xdr:cNvSpPr txBox="1"/>
      </xdr:nvSpPr>
      <xdr:spPr>
        <a:xfrm>
          <a:off x="15214111" y="1663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110539</xdr:rowOff>
    </xdr:from>
    <xdr:to>
      <xdr:col>76</xdr:col>
      <xdr:colOff>114300</xdr:colOff>
      <xdr:row>95</xdr:row>
      <xdr:rowOff>124141</xdr:rowOff>
    </xdr:to>
    <xdr:cxnSp macro="">
      <xdr:nvCxnSpPr>
        <xdr:cNvPr id="701" name="直線コネクタ 700"/>
        <xdr:cNvCxnSpPr/>
      </xdr:nvCxnSpPr>
      <xdr:spPr>
        <a:xfrm flipV="1">
          <a:off x="13703300" y="16398289"/>
          <a:ext cx="889000" cy="1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73927</xdr:rowOff>
    </xdr:from>
    <xdr:to>
      <xdr:col>76</xdr:col>
      <xdr:colOff>165100</xdr:colOff>
      <xdr:row>97</xdr:row>
      <xdr:rowOff>4077</xdr:rowOff>
    </xdr:to>
    <xdr:sp macro="" textlink="">
      <xdr:nvSpPr>
        <xdr:cNvPr id="702" name="フローチャート: 判断 701"/>
        <xdr:cNvSpPr/>
      </xdr:nvSpPr>
      <xdr:spPr>
        <a:xfrm>
          <a:off x="145415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166654</xdr:rowOff>
    </xdr:from>
    <xdr:ext cx="534377" cy="259045"/>
    <xdr:sp macro="" textlink="">
      <xdr:nvSpPr>
        <xdr:cNvPr id="703" name="テキスト ボックス 702"/>
        <xdr:cNvSpPr txBox="1"/>
      </xdr:nvSpPr>
      <xdr:spPr>
        <a:xfrm>
          <a:off x="14325111" y="1662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87423</xdr:rowOff>
    </xdr:from>
    <xdr:to>
      <xdr:col>71</xdr:col>
      <xdr:colOff>177800</xdr:colOff>
      <xdr:row>95</xdr:row>
      <xdr:rowOff>124141</xdr:rowOff>
    </xdr:to>
    <xdr:cxnSp macro="">
      <xdr:nvCxnSpPr>
        <xdr:cNvPr id="704" name="直線コネクタ 703"/>
        <xdr:cNvCxnSpPr/>
      </xdr:nvCxnSpPr>
      <xdr:spPr>
        <a:xfrm>
          <a:off x="12814300" y="16375173"/>
          <a:ext cx="889000" cy="36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103316</xdr:rowOff>
    </xdr:from>
    <xdr:to>
      <xdr:col>72</xdr:col>
      <xdr:colOff>38100</xdr:colOff>
      <xdr:row>97</xdr:row>
      <xdr:rowOff>33466</xdr:rowOff>
    </xdr:to>
    <xdr:sp macro="" textlink="">
      <xdr:nvSpPr>
        <xdr:cNvPr id="705" name="フローチャート: 判断 704"/>
        <xdr:cNvSpPr/>
      </xdr:nvSpPr>
      <xdr:spPr>
        <a:xfrm>
          <a:off x="13652500" y="165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24593</xdr:rowOff>
    </xdr:from>
    <xdr:ext cx="534377" cy="259045"/>
    <xdr:sp macro="" textlink="">
      <xdr:nvSpPr>
        <xdr:cNvPr id="706" name="テキスト ボックス 705"/>
        <xdr:cNvSpPr txBox="1"/>
      </xdr:nvSpPr>
      <xdr:spPr>
        <a:xfrm>
          <a:off x="13436111" y="1665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131606</xdr:rowOff>
    </xdr:from>
    <xdr:to>
      <xdr:col>67</xdr:col>
      <xdr:colOff>101600</xdr:colOff>
      <xdr:row>96</xdr:row>
      <xdr:rowOff>61756</xdr:rowOff>
    </xdr:to>
    <xdr:sp macro="" textlink="">
      <xdr:nvSpPr>
        <xdr:cNvPr id="707" name="フローチャート: 判断 706"/>
        <xdr:cNvSpPr/>
      </xdr:nvSpPr>
      <xdr:spPr>
        <a:xfrm>
          <a:off x="12763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52883</xdr:rowOff>
    </xdr:from>
    <xdr:ext cx="534377" cy="259045"/>
    <xdr:sp macro="" textlink="">
      <xdr:nvSpPr>
        <xdr:cNvPr id="708" name="テキスト ボックス 707"/>
        <xdr:cNvSpPr txBox="1"/>
      </xdr:nvSpPr>
      <xdr:spPr>
        <a:xfrm>
          <a:off x="12547111" y="1651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65412</xdr:rowOff>
    </xdr:from>
    <xdr:to>
      <xdr:col>85</xdr:col>
      <xdr:colOff>177800</xdr:colOff>
      <xdr:row>95</xdr:row>
      <xdr:rowOff>167012</xdr:rowOff>
    </xdr:to>
    <xdr:sp macro="" textlink="">
      <xdr:nvSpPr>
        <xdr:cNvPr id="714" name="楕円 713"/>
        <xdr:cNvSpPr/>
      </xdr:nvSpPr>
      <xdr:spPr>
        <a:xfrm>
          <a:off x="16268700" y="1635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88289</xdr:rowOff>
    </xdr:from>
    <xdr:ext cx="534377" cy="259045"/>
    <xdr:sp macro="" textlink="">
      <xdr:nvSpPr>
        <xdr:cNvPr id="715" name="公債費該当値テキスト"/>
        <xdr:cNvSpPr txBox="1"/>
      </xdr:nvSpPr>
      <xdr:spPr>
        <a:xfrm>
          <a:off x="16370300" y="1620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48395</xdr:rowOff>
    </xdr:from>
    <xdr:to>
      <xdr:col>81</xdr:col>
      <xdr:colOff>101600</xdr:colOff>
      <xdr:row>95</xdr:row>
      <xdr:rowOff>149995</xdr:rowOff>
    </xdr:to>
    <xdr:sp macro="" textlink="">
      <xdr:nvSpPr>
        <xdr:cNvPr id="716" name="楕円 715"/>
        <xdr:cNvSpPr/>
      </xdr:nvSpPr>
      <xdr:spPr>
        <a:xfrm>
          <a:off x="15430500" y="1633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166522</xdr:rowOff>
    </xdr:from>
    <xdr:ext cx="534377" cy="259045"/>
    <xdr:sp macro="" textlink="">
      <xdr:nvSpPr>
        <xdr:cNvPr id="717" name="テキスト ボックス 716"/>
        <xdr:cNvSpPr txBox="1"/>
      </xdr:nvSpPr>
      <xdr:spPr>
        <a:xfrm>
          <a:off x="15214111" y="1611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59739</xdr:rowOff>
    </xdr:from>
    <xdr:to>
      <xdr:col>76</xdr:col>
      <xdr:colOff>165100</xdr:colOff>
      <xdr:row>95</xdr:row>
      <xdr:rowOff>161339</xdr:rowOff>
    </xdr:to>
    <xdr:sp macro="" textlink="">
      <xdr:nvSpPr>
        <xdr:cNvPr id="718" name="楕円 717"/>
        <xdr:cNvSpPr/>
      </xdr:nvSpPr>
      <xdr:spPr>
        <a:xfrm>
          <a:off x="14541500" y="1634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6416</xdr:rowOff>
    </xdr:from>
    <xdr:ext cx="534377" cy="259045"/>
    <xdr:sp macro="" textlink="">
      <xdr:nvSpPr>
        <xdr:cNvPr id="719" name="テキスト ボックス 718"/>
        <xdr:cNvSpPr txBox="1"/>
      </xdr:nvSpPr>
      <xdr:spPr>
        <a:xfrm>
          <a:off x="14325111" y="16122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73341</xdr:rowOff>
    </xdr:from>
    <xdr:to>
      <xdr:col>72</xdr:col>
      <xdr:colOff>38100</xdr:colOff>
      <xdr:row>96</xdr:row>
      <xdr:rowOff>3491</xdr:rowOff>
    </xdr:to>
    <xdr:sp macro="" textlink="">
      <xdr:nvSpPr>
        <xdr:cNvPr id="720" name="楕円 719"/>
        <xdr:cNvSpPr/>
      </xdr:nvSpPr>
      <xdr:spPr>
        <a:xfrm>
          <a:off x="13652500" y="1636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20018</xdr:rowOff>
    </xdr:from>
    <xdr:ext cx="534377" cy="259045"/>
    <xdr:sp macro="" textlink="">
      <xdr:nvSpPr>
        <xdr:cNvPr id="721" name="テキスト ボックス 720"/>
        <xdr:cNvSpPr txBox="1"/>
      </xdr:nvSpPr>
      <xdr:spPr>
        <a:xfrm>
          <a:off x="13436111" y="16136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36623</xdr:rowOff>
    </xdr:from>
    <xdr:to>
      <xdr:col>67</xdr:col>
      <xdr:colOff>101600</xdr:colOff>
      <xdr:row>95</xdr:row>
      <xdr:rowOff>138223</xdr:rowOff>
    </xdr:to>
    <xdr:sp macro="" textlink="">
      <xdr:nvSpPr>
        <xdr:cNvPr id="722" name="楕円 721"/>
        <xdr:cNvSpPr/>
      </xdr:nvSpPr>
      <xdr:spPr>
        <a:xfrm>
          <a:off x="12763500" y="1632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154750</xdr:rowOff>
    </xdr:from>
    <xdr:ext cx="534377" cy="259045"/>
    <xdr:sp macro="" textlink="">
      <xdr:nvSpPr>
        <xdr:cNvPr id="723" name="テキスト ボックス 722"/>
        <xdr:cNvSpPr txBox="1"/>
      </xdr:nvSpPr>
      <xdr:spPr>
        <a:xfrm>
          <a:off x="12547111" y="1609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59233</xdr:rowOff>
    </xdr:from>
    <xdr:to>
      <xdr:col>116</xdr:col>
      <xdr:colOff>62864</xdr:colOff>
      <xdr:row>38</xdr:row>
      <xdr:rowOff>139700</xdr:rowOff>
    </xdr:to>
    <xdr:cxnSp macro="">
      <xdr:nvCxnSpPr>
        <xdr:cNvPr id="745" name="直線コネクタ 744"/>
        <xdr:cNvCxnSpPr/>
      </xdr:nvCxnSpPr>
      <xdr:spPr>
        <a:xfrm flipV="1">
          <a:off x="22159595" y="5202733"/>
          <a:ext cx="1269" cy="1452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14922</xdr:rowOff>
    </xdr:from>
    <xdr:ext cx="249299" cy="259045"/>
    <xdr:sp macro="" textlink="">
      <xdr:nvSpPr>
        <xdr:cNvPr id="746" name="諸支出金最小値テキスト"/>
        <xdr:cNvSpPr txBox="1"/>
      </xdr:nvSpPr>
      <xdr:spPr>
        <a:xfrm>
          <a:off x="22212300" y="6701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5910</xdr:rowOff>
    </xdr:from>
    <xdr:ext cx="534377" cy="259045"/>
    <xdr:sp macro="" textlink="">
      <xdr:nvSpPr>
        <xdr:cNvPr id="748" name="諸支出金最大値テキスト"/>
        <xdr:cNvSpPr txBox="1"/>
      </xdr:nvSpPr>
      <xdr:spPr>
        <a:xfrm>
          <a:off x="22212300" y="497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59233</xdr:rowOff>
    </xdr:from>
    <xdr:to>
      <xdr:col>116</xdr:col>
      <xdr:colOff>152400</xdr:colOff>
      <xdr:row>30</xdr:row>
      <xdr:rowOff>59233</xdr:rowOff>
    </xdr:to>
    <xdr:cxnSp macro="">
      <xdr:nvCxnSpPr>
        <xdr:cNvPr id="749" name="直線コネクタ 748"/>
        <xdr:cNvCxnSpPr/>
      </xdr:nvCxnSpPr>
      <xdr:spPr>
        <a:xfrm>
          <a:off x="22072600" y="5202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103822</xdr:rowOff>
    </xdr:from>
    <xdr:ext cx="378565" cy="259045"/>
    <xdr:sp macro="" textlink="">
      <xdr:nvSpPr>
        <xdr:cNvPr id="751" name="諸支出金平均値テキスト"/>
        <xdr:cNvSpPr txBox="1"/>
      </xdr:nvSpPr>
      <xdr:spPr>
        <a:xfrm>
          <a:off x="22212300" y="64474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80945</xdr:rowOff>
    </xdr:from>
    <xdr:to>
      <xdr:col>116</xdr:col>
      <xdr:colOff>114300</xdr:colOff>
      <xdr:row>39</xdr:row>
      <xdr:rowOff>11095</xdr:rowOff>
    </xdr:to>
    <xdr:sp macro="" textlink="">
      <xdr:nvSpPr>
        <xdr:cNvPr id="752" name="フローチャート: 判断 751"/>
        <xdr:cNvSpPr/>
      </xdr:nvSpPr>
      <xdr:spPr>
        <a:xfrm>
          <a:off x="22110700" y="659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85196</xdr:rowOff>
    </xdr:from>
    <xdr:to>
      <xdr:col>112</xdr:col>
      <xdr:colOff>38100</xdr:colOff>
      <xdr:row>39</xdr:row>
      <xdr:rowOff>15346</xdr:rowOff>
    </xdr:to>
    <xdr:sp macro="" textlink="">
      <xdr:nvSpPr>
        <xdr:cNvPr id="754" name="フローチャート: 判断 753"/>
        <xdr:cNvSpPr/>
      </xdr:nvSpPr>
      <xdr:spPr>
        <a:xfrm>
          <a:off x="21272500" y="660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31874</xdr:rowOff>
    </xdr:from>
    <xdr:ext cx="313932" cy="259045"/>
    <xdr:sp macro="" textlink="">
      <xdr:nvSpPr>
        <xdr:cNvPr id="755" name="テキスト ボックス 754"/>
        <xdr:cNvSpPr txBox="1"/>
      </xdr:nvSpPr>
      <xdr:spPr>
        <a:xfrm>
          <a:off x="21166333" y="63755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xdr:nvSpPr>
        <xdr:cNvPr id="757" name="フローチャート: 判断 756"/>
        <xdr:cNvSpPr/>
      </xdr:nvSpPr>
      <xdr:spPr>
        <a:xfrm>
          <a:off x="20383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29313</xdr:rowOff>
    </xdr:from>
    <xdr:ext cx="378565" cy="259045"/>
    <xdr:sp macro="" textlink="">
      <xdr:nvSpPr>
        <xdr:cNvPr id="758" name="テキスト ボックス 757"/>
        <xdr:cNvSpPr txBox="1"/>
      </xdr:nvSpPr>
      <xdr:spPr>
        <a:xfrm>
          <a:off x="20245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84648</xdr:rowOff>
    </xdr:from>
    <xdr:to>
      <xdr:col>102</xdr:col>
      <xdr:colOff>165100</xdr:colOff>
      <xdr:row>39</xdr:row>
      <xdr:rowOff>14798</xdr:rowOff>
    </xdr:to>
    <xdr:sp macro="" textlink="">
      <xdr:nvSpPr>
        <xdr:cNvPr id="760" name="フローチャート: 判断 759"/>
        <xdr:cNvSpPr/>
      </xdr:nvSpPr>
      <xdr:spPr>
        <a:xfrm>
          <a:off x="19494500" y="659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31325</xdr:rowOff>
    </xdr:from>
    <xdr:ext cx="313932" cy="259045"/>
    <xdr:sp macro="" textlink="">
      <xdr:nvSpPr>
        <xdr:cNvPr id="761" name="テキスト ボックス 760"/>
        <xdr:cNvSpPr txBox="1"/>
      </xdr:nvSpPr>
      <xdr:spPr>
        <a:xfrm>
          <a:off x="19388333" y="63749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82317</xdr:rowOff>
    </xdr:from>
    <xdr:to>
      <xdr:col>98</xdr:col>
      <xdr:colOff>38100</xdr:colOff>
      <xdr:row>39</xdr:row>
      <xdr:rowOff>12467</xdr:rowOff>
    </xdr:to>
    <xdr:sp macro="" textlink="">
      <xdr:nvSpPr>
        <xdr:cNvPr id="762" name="フローチャート: 判断 761"/>
        <xdr:cNvSpPr/>
      </xdr:nvSpPr>
      <xdr:spPr>
        <a:xfrm>
          <a:off x="18605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28993</xdr:rowOff>
    </xdr:from>
    <xdr:ext cx="378565" cy="259045"/>
    <xdr:sp macro="" textlink="">
      <xdr:nvSpPr>
        <xdr:cNvPr id="763" name="テキスト ボックス 762"/>
        <xdr:cNvSpPr txBox="1"/>
      </xdr:nvSpPr>
      <xdr:spPr>
        <a:xfrm>
          <a:off x="18467017" y="6372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59372</xdr:rowOff>
    </xdr:from>
    <xdr:ext cx="249299" cy="259045"/>
    <xdr:sp macro="" textlink="">
      <xdr:nvSpPr>
        <xdr:cNvPr id="770" name="諸支出金該当値テキスト"/>
        <xdr:cNvSpPr txBox="1"/>
      </xdr:nvSpPr>
      <xdr:spPr>
        <a:xfrm>
          <a:off x="22212300" y="6574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性質別と同様に類似団体内平均に比べ、公債費が高くなっている。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人口急増に伴う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インフラ</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整備等により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過去に発行した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影響</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していると</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考えられる。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新規市債発行額を元金償還額以内に抑制する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という基本方針を徹底し、交付税措置のある地方債の活用や、</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次年度以降への負担を考慮した中で計画的に事業を実施し、地方債の発行を抑制し、数値の減少に努める。</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奈良県香芝市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財政調整基金については、平成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年度歳出積立により残高及び比率がともに増加した。残高は標準財政規模の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％を目標としており、今後も堅実な積立に努める。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実質収支額については、比率は大きく増加し、実質単年度収支については、積立金の積立額が例年と比較して大きく、取り崩し額が小さかったことなどにより大きく比率が増加した。今後も経常的経費の増加が見込まれるので動向にも注視し、安定的な財政運営に努める。</a:t>
          </a:r>
          <a:endPar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奈良県香芝市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すべての会計で黒字となった。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かしながら、特別会計への一般会計からの繰出金は増加傾向にあることから、歳入については、保険料や使用料等の適正化や収納率向上など、収入額の確保に努め、歳出については、医療費の適正化や歳出削減を行うことで、健全な財政運営を行えるよう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24385236</v>
      </c>
      <c r="BO4" s="430"/>
      <c r="BP4" s="430"/>
      <c r="BQ4" s="430"/>
      <c r="BR4" s="430"/>
      <c r="BS4" s="430"/>
      <c r="BT4" s="430"/>
      <c r="BU4" s="431"/>
      <c r="BV4" s="429">
        <v>24103726</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3</v>
      </c>
      <c r="CU4" s="436"/>
      <c r="CV4" s="436"/>
      <c r="CW4" s="436"/>
      <c r="CX4" s="436"/>
      <c r="CY4" s="436"/>
      <c r="CZ4" s="436"/>
      <c r="DA4" s="437"/>
      <c r="DB4" s="435">
        <v>2</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23913505</v>
      </c>
      <c r="BO5" s="467"/>
      <c r="BP5" s="467"/>
      <c r="BQ5" s="467"/>
      <c r="BR5" s="467"/>
      <c r="BS5" s="467"/>
      <c r="BT5" s="467"/>
      <c r="BU5" s="468"/>
      <c r="BV5" s="466">
        <v>23788551</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89.8</v>
      </c>
      <c r="CU5" s="464"/>
      <c r="CV5" s="464"/>
      <c r="CW5" s="464"/>
      <c r="CX5" s="464"/>
      <c r="CY5" s="464"/>
      <c r="CZ5" s="464"/>
      <c r="DA5" s="465"/>
      <c r="DB5" s="463">
        <v>91.9</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471731</v>
      </c>
      <c r="BO6" s="467"/>
      <c r="BP6" s="467"/>
      <c r="BQ6" s="467"/>
      <c r="BR6" s="467"/>
      <c r="BS6" s="467"/>
      <c r="BT6" s="467"/>
      <c r="BU6" s="468"/>
      <c r="BV6" s="466">
        <v>315175</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96.1</v>
      </c>
      <c r="CU6" s="504"/>
      <c r="CV6" s="504"/>
      <c r="CW6" s="504"/>
      <c r="CX6" s="504"/>
      <c r="CY6" s="504"/>
      <c r="CZ6" s="504"/>
      <c r="DA6" s="505"/>
      <c r="DB6" s="503">
        <v>98.1</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106</v>
      </c>
      <c r="AV7" s="499"/>
      <c r="AW7" s="499"/>
      <c r="AX7" s="499"/>
      <c r="AY7" s="500" t="s">
        <v>107</v>
      </c>
      <c r="AZ7" s="501"/>
      <c r="BA7" s="501"/>
      <c r="BB7" s="501"/>
      <c r="BC7" s="501"/>
      <c r="BD7" s="501"/>
      <c r="BE7" s="501"/>
      <c r="BF7" s="501"/>
      <c r="BG7" s="501"/>
      <c r="BH7" s="501"/>
      <c r="BI7" s="501"/>
      <c r="BJ7" s="501"/>
      <c r="BK7" s="501"/>
      <c r="BL7" s="501"/>
      <c r="BM7" s="502"/>
      <c r="BN7" s="466">
        <v>19337</v>
      </c>
      <c r="BO7" s="467"/>
      <c r="BP7" s="467"/>
      <c r="BQ7" s="467"/>
      <c r="BR7" s="467"/>
      <c r="BS7" s="467"/>
      <c r="BT7" s="467"/>
      <c r="BU7" s="468"/>
      <c r="BV7" s="466">
        <v>16326</v>
      </c>
      <c r="BW7" s="467"/>
      <c r="BX7" s="467"/>
      <c r="BY7" s="467"/>
      <c r="BZ7" s="467"/>
      <c r="CA7" s="467"/>
      <c r="CB7" s="467"/>
      <c r="CC7" s="468"/>
      <c r="CD7" s="469" t="s">
        <v>108</v>
      </c>
      <c r="CE7" s="470"/>
      <c r="CF7" s="470"/>
      <c r="CG7" s="470"/>
      <c r="CH7" s="470"/>
      <c r="CI7" s="470"/>
      <c r="CJ7" s="470"/>
      <c r="CK7" s="470"/>
      <c r="CL7" s="470"/>
      <c r="CM7" s="470"/>
      <c r="CN7" s="470"/>
      <c r="CO7" s="470"/>
      <c r="CP7" s="470"/>
      <c r="CQ7" s="470"/>
      <c r="CR7" s="470"/>
      <c r="CS7" s="471"/>
      <c r="CT7" s="466">
        <v>15036168</v>
      </c>
      <c r="CU7" s="467"/>
      <c r="CV7" s="467"/>
      <c r="CW7" s="467"/>
      <c r="CX7" s="467"/>
      <c r="CY7" s="467"/>
      <c r="CZ7" s="467"/>
      <c r="DA7" s="468"/>
      <c r="DB7" s="466">
        <v>14811095</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109</v>
      </c>
      <c r="AN8" s="496"/>
      <c r="AO8" s="496"/>
      <c r="AP8" s="496"/>
      <c r="AQ8" s="496"/>
      <c r="AR8" s="496"/>
      <c r="AS8" s="496"/>
      <c r="AT8" s="497"/>
      <c r="AU8" s="498" t="s">
        <v>110</v>
      </c>
      <c r="AV8" s="499"/>
      <c r="AW8" s="499"/>
      <c r="AX8" s="499"/>
      <c r="AY8" s="500" t="s">
        <v>111</v>
      </c>
      <c r="AZ8" s="501"/>
      <c r="BA8" s="501"/>
      <c r="BB8" s="501"/>
      <c r="BC8" s="501"/>
      <c r="BD8" s="501"/>
      <c r="BE8" s="501"/>
      <c r="BF8" s="501"/>
      <c r="BG8" s="501"/>
      <c r="BH8" s="501"/>
      <c r="BI8" s="501"/>
      <c r="BJ8" s="501"/>
      <c r="BK8" s="501"/>
      <c r="BL8" s="501"/>
      <c r="BM8" s="502"/>
      <c r="BN8" s="466">
        <v>452394</v>
      </c>
      <c r="BO8" s="467"/>
      <c r="BP8" s="467"/>
      <c r="BQ8" s="467"/>
      <c r="BR8" s="467"/>
      <c r="BS8" s="467"/>
      <c r="BT8" s="467"/>
      <c r="BU8" s="468"/>
      <c r="BV8" s="466">
        <v>298849</v>
      </c>
      <c r="BW8" s="467"/>
      <c r="BX8" s="467"/>
      <c r="BY8" s="467"/>
      <c r="BZ8" s="467"/>
      <c r="CA8" s="467"/>
      <c r="CB8" s="467"/>
      <c r="CC8" s="468"/>
      <c r="CD8" s="469" t="s">
        <v>112</v>
      </c>
      <c r="CE8" s="470"/>
      <c r="CF8" s="470"/>
      <c r="CG8" s="470"/>
      <c r="CH8" s="470"/>
      <c r="CI8" s="470"/>
      <c r="CJ8" s="470"/>
      <c r="CK8" s="470"/>
      <c r="CL8" s="470"/>
      <c r="CM8" s="470"/>
      <c r="CN8" s="470"/>
      <c r="CO8" s="470"/>
      <c r="CP8" s="470"/>
      <c r="CQ8" s="470"/>
      <c r="CR8" s="470"/>
      <c r="CS8" s="471"/>
      <c r="CT8" s="506">
        <v>0.7</v>
      </c>
      <c r="CU8" s="507"/>
      <c r="CV8" s="507"/>
      <c r="CW8" s="507"/>
      <c r="CX8" s="507"/>
      <c r="CY8" s="507"/>
      <c r="CZ8" s="507"/>
      <c r="DA8" s="508"/>
      <c r="DB8" s="506">
        <v>0.68</v>
      </c>
      <c r="DC8" s="507"/>
      <c r="DD8" s="507"/>
      <c r="DE8" s="507"/>
      <c r="DF8" s="507"/>
      <c r="DG8" s="507"/>
      <c r="DH8" s="507"/>
      <c r="DI8" s="508"/>
      <c r="DJ8" s="185"/>
      <c r="DK8" s="185"/>
      <c r="DL8" s="185"/>
      <c r="DM8" s="185"/>
      <c r="DN8" s="185"/>
      <c r="DO8" s="185"/>
    </row>
    <row r="9" spans="1:119" ht="18.75" customHeight="1" thickBot="1" x14ac:dyDescent="0.2">
      <c r="A9" s="186"/>
      <c r="B9" s="460" t="s">
        <v>113</v>
      </c>
      <c r="C9" s="461"/>
      <c r="D9" s="461"/>
      <c r="E9" s="461"/>
      <c r="F9" s="461"/>
      <c r="G9" s="461"/>
      <c r="H9" s="461"/>
      <c r="I9" s="461"/>
      <c r="J9" s="461"/>
      <c r="K9" s="509"/>
      <c r="L9" s="510" t="s">
        <v>114</v>
      </c>
      <c r="M9" s="511"/>
      <c r="N9" s="511"/>
      <c r="O9" s="511"/>
      <c r="P9" s="511"/>
      <c r="Q9" s="512"/>
      <c r="R9" s="513">
        <v>77561</v>
      </c>
      <c r="S9" s="514"/>
      <c r="T9" s="514"/>
      <c r="U9" s="514"/>
      <c r="V9" s="515"/>
      <c r="W9" s="423" t="s">
        <v>115</v>
      </c>
      <c r="X9" s="424"/>
      <c r="Y9" s="424"/>
      <c r="Z9" s="424"/>
      <c r="AA9" s="424"/>
      <c r="AB9" s="424"/>
      <c r="AC9" s="424"/>
      <c r="AD9" s="424"/>
      <c r="AE9" s="424"/>
      <c r="AF9" s="424"/>
      <c r="AG9" s="424"/>
      <c r="AH9" s="424"/>
      <c r="AI9" s="424"/>
      <c r="AJ9" s="424"/>
      <c r="AK9" s="424"/>
      <c r="AL9" s="425"/>
      <c r="AM9" s="495" t="s">
        <v>116</v>
      </c>
      <c r="AN9" s="496"/>
      <c r="AO9" s="496"/>
      <c r="AP9" s="496"/>
      <c r="AQ9" s="496"/>
      <c r="AR9" s="496"/>
      <c r="AS9" s="496"/>
      <c r="AT9" s="497"/>
      <c r="AU9" s="498" t="s">
        <v>117</v>
      </c>
      <c r="AV9" s="499"/>
      <c r="AW9" s="499"/>
      <c r="AX9" s="499"/>
      <c r="AY9" s="500" t="s">
        <v>118</v>
      </c>
      <c r="AZ9" s="501"/>
      <c r="BA9" s="501"/>
      <c r="BB9" s="501"/>
      <c r="BC9" s="501"/>
      <c r="BD9" s="501"/>
      <c r="BE9" s="501"/>
      <c r="BF9" s="501"/>
      <c r="BG9" s="501"/>
      <c r="BH9" s="501"/>
      <c r="BI9" s="501"/>
      <c r="BJ9" s="501"/>
      <c r="BK9" s="501"/>
      <c r="BL9" s="501"/>
      <c r="BM9" s="502"/>
      <c r="BN9" s="466">
        <v>153543</v>
      </c>
      <c r="BO9" s="467"/>
      <c r="BP9" s="467"/>
      <c r="BQ9" s="467"/>
      <c r="BR9" s="467"/>
      <c r="BS9" s="467"/>
      <c r="BT9" s="467"/>
      <c r="BU9" s="468"/>
      <c r="BV9" s="466">
        <v>-12377</v>
      </c>
      <c r="BW9" s="467"/>
      <c r="BX9" s="467"/>
      <c r="BY9" s="467"/>
      <c r="BZ9" s="467"/>
      <c r="CA9" s="467"/>
      <c r="CB9" s="467"/>
      <c r="CC9" s="468"/>
      <c r="CD9" s="469" t="s">
        <v>119</v>
      </c>
      <c r="CE9" s="470"/>
      <c r="CF9" s="470"/>
      <c r="CG9" s="470"/>
      <c r="CH9" s="470"/>
      <c r="CI9" s="470"/>
      <c r="CJ9" s="470"/>
      <c r="CK9" s="470"/>
      <c r="CL9" s="470"/>
      <c r="CM9" s="470"/>
      <c r="CN9" s="470"/>
      <c r="CO9" s="470"/>
      <c r="CP9" s="470"/>
      <c r="CQ9" s="470"/>
      <c r="CR9" s="470"/>
      <c r="CS9" s="471"/>
      <c r="CT9" s="463">
        <v>20.8</v>
      </c>
      <c r="CU9" s="464"/>
      <c r="CV9" s="464"/>
      <c r="CW9" s="464"/>
      <c r="CX9" s="464"/>
      <c r="CY9" s="464"/>
      <c r="CZ9" s="464"/>
      <c r="DA9" s="465"/>
      <c r="DB9" s="463">
        <v>22.6</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120</v>
      </c>
      <c r="M10" s="496"/>
      <c r="N10" s="496"/>
      <c r="O10" s="496"/>
      <c r="P10" s="496"/>
      <c r="Q10" s="497"/>
      <c r="R10" s="517">
        <v>75227</v>
      </c>
      <c r="S10" s="518"/>
      <c r="T10" s="518"/>
      <c r="U10" s="518"/>
      <c r="V10" s="519"/>
      <c r="W10" s="454"/>
      <c r="X10" s="455"/>
      <c r="Y10" s="455"/>
      <c r="Z10" s="455"/>
      <c r="AA10" s="455"/>
      <c r="AB10" s="455"/>
      <c r="AC10" s="455"/>
      <c r="AD10" s="455"/>
      <c r="AE10" s="455"/>
      <c r="AF10" s="455"/>
      <c r="AG10" s="455"/>
      <c r="AH10" s="455"/>
      <c r="AI10" s="455"/>
      <c r="AJ10" s="455"/>
      <c r="AK10" s="455"/>
      <c r="AL10" s="458"/>
      <c r="AM10" s="495" t="s">
        <v>121</v>
      </c>
      <c r="AN10" s="496"/>
      <c r="AO10" s="496"/>
      <c r="AP10" s="496"/>
      <c r="AQ10" s="496"/>
      <c r="AR10" s="496"/>
      <c r="AS10" s="496"/>
      <c r="AT10" s="497"/>
      <c r="AU10" s="498" t="s">
        <v>117</v>
      </c>
      <c r="AV10" s="499"/>
      <c r="AW10" s="499"/>
      <c r="AX10" s="499"/>
      <c r="AY10" s="500" t="s">
        <v>122</v>
      </c>
      <c r="AZ10" s="501"/>
      <c r="BA10" s="501"/>
      <c r="BB10" s="501"/>
      <c r="BC10" s="501"/>
      <c r="BD10" s="501"/>
      <c r="BE10" s="501"/>
      <c r="BF10" s="501"/>
      <c r="BG10" s="501"/>
      <c r="BH10" s="501"/>
      <c r="BI10" s="501"/>
      <c r="BJ10" s="501"/>
      <c r="BK10" s="501"/>
      <c r="BL10" s="501"/>
      <c r="BM10" s="502"/>
      <c r="BN10" s="466">
        <v>96366</v>
      </c>
      <c r="BO10" s="467"/>
      <c r="BP10" s="467"/>
      <c r="BQ10" s="467"/>
      <c r="BR10" s="467"/>
      <c r="BS10" s="467"/>
      <c r="BT10" s="467"/>
      <c r="BU10" s="468"/>
      <c r="BV10" s="466">
        <v>57041</v>
      </c>
      <c r="BW10" s="467"/>
      <c r="BX10" s="467"/>
      <c r="BY10" s="467"/>
      <c r="BZ10" s="467"/>
      <c r="CA10" s="467"/>
      <c r="CB10" s="467"/>
      <c r="CC10" s="468"/>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124</v>
      </c>
      <c r="M11" s="521"/>
      <c r="N11" s="521"/>
      <c r="O11" s="521"/>
      <c r="P11" s="521"/>
      <c r="Q11" s="522"/>
      <c r="R11" s="523" t="s">
        <v>125</v>
      </c>
      <c r="S11" s="524"/>
      <c r="T11" s="524"/>
      <c r="U11" s="524"/>
      <c r="V11" s="525"/>
      <c r="W11" s="454"/>
      <c r="X11" s="455"/>
      <c r="Y11" s="455"/>
      <c r="Z11" s="455"/>
      <c r="AA11" s="455"/>
      <c r="AB11" s="455"/>
      <c r="AC11" s="455"/>
      <c r="AD11" s="455"/>
      <c r="AE11" s="455"/>
      <c r="AF11" s="455"/>
      <c r="AG11" s="455"/>
      <c r="AH11" s="455"/>
      <c r="AI11" s="455"/>
      <c r="AJ11" s="455"/>
      <c r="AK11" s="455"/>
      <c r="AL11" s="458"/>
      <c r="AM11" s="495" t="s">
        <v>126</v>
      </c>
      <c r="AN11" s="496"/>
      <c r="AO11" s="496"/>
      <c r="AP11" s="496"/>
      <c r="AQ11" s="496"/>
      <c r="AR11" s="496"/>
      <c r="AS11" s="496"/>
      <c r="AT11" s="497"/>
      <c r="AU11" s="498" t="s">
        <v>117</v>
      </c>
      <c r="AV11" s="499"/>
      <c r="AW11" s="499"/>
      <c r="AX11" s="499"/>
      <c r="AY11" s="500" t="s">
        <v>127</v>
      </c>
      <c r="AZ11" s="501"/>
      <c r="BA11" s="501"/>
      <c r="BB11" s="501"/>
      <c r="BC11" s="501"/>
      <c r="BD11" s="501"/>
      <c r="BE11" s="501"/>
      <c r="BF11" s="501"/>
      <c r="BG11" s="501"/>
      <c r="BH11" s="501"/>
      <c r="BI11" s="501"/>
      <c r="BJ11" s="501"/>
      <c r="BK11" s="501"/>
      <c r="BL11" s="501"/>
      <c r="BM11" s="502"/>
      <c r="BN11" s="466">
        <v>125119</v>
      </c>
      <c r="BO11" s="467"/>
      <c r="BP11" s="467"/>
      <c r="BQ11" s="467"/>
      <c r="BR11" s="467"/>
      <c r="BS11" s="467"/>
      <c r="BT11" s="467"/>
      <c r="BU11" s="468"/>
      <c r="BV11" s="466">
        <v>144931</v>
      </c>
      <c r="BW11" s="467"/>
      <c r="BX11" s="467"/>
      <c r="BY11" s="467"/>
      <c r="BZ11" s="467"/>
      <c r="CA11" s="467"/>
      <c r="CB11" s="467"/>
      <c r="CC11" s="468"/>
      <c r="CD11" s="469" t="s">
        <v>128</v>
      </c>
      <c r="CE11" s="470"/>
      <c r="CF11" s="470"/>
      <c r="CG11" s="470"/>
      <c r="CH11" s="470"/>
      <c r="CI11" s="470"/>
      <c r="CJ11" s="470"/>
      <c r="CK11" s="470"/>
      <c r="CL11" s="470"/>
      <c r="CM11" s="470"/>
      <c r="CN11" s="470"/>
      <c r="CO11" s="470"/>
      <c r="CP11" s="470"/>
      <c r="CQ11" s="470"/>
      <c r="CR11" s="470"/>
      <c r="CS11" s="471"/>
      <c r="CT11" s="506" t="s">
        <v>129</v>
      </c>
      <c r="CU11" s="507"/>
      <c r="CV11" s="507"/>
      <c r="CW11" s="507"/>
      <c r="CX11" s="507"/>
      <c r="CY11" s="507"/>
      <c r="CZ11" s="507"/>
      <c r="DA11" s="508"/>
      <c r="DB11" s="506" t="s">
        <v>129</v>
      </c>
      <c r="DC11" s="507"/>
      <c r="DD11" s="507"/>
      <c r="DE11" s="507"/>
      <c r="DF11" s="507"/>
      <c r="DG11" s="507"/>
      <c r="DH11" s="507"/>
      <c r="DI11" s="508"/>
      <c r="DJ11" s="185"/>
      <c r="DK11" s="185"/>
      <c r="DL11" s="185"/>
      <c r="DM11" s="185"/>
      <c r="DN11" s="185"/>
      <c r="DO11" s="185"/>
    </row>
    <row r="12" spans="1:119" ht="18.75" customHeight="1" x14ac:dyDescent="0.15">
      <c r="A12" s="186"/>
      <c r="B12" s="526" t="s">
        <v>130</v>
      </c>
      <c r="C12" s="527"/>
      <c r="D12" s="527"/>
      <c r="E12" s="527"/>
      <c r="F12" s="527"/>
      <c r="G12" s="527"/>
      <c r="H12" s="527"/>
      <c r="I12" s="527"/>
      <c r="J12" s="527"/>
      <c r="K12" s="528"/>
      <c r="L12" s="535" t="s">
        <v>131</v>
      </c>
      <c r="M12" s="536"/>
      <c r="N12" s="536"/>
      <c r="O12" s="536"/>
      <c r="P12" s="536"/>
      <c r="Q12" s="537"/>
      <c r="R12" s="538">
        <v>79470</v>
      </c>
      <c r="S12" s="539"/>
      <c r="T12" s="539"/>
      <c r="U12" s="539"/>
      <c r="V12" s="540"/>
      <c r="W12" s="541" t="s">
        <v>1</v>
      </c>
      <c r="X12" s="499"/>
      <c r="Y12" s="499"/>
      <c r="Z12" s="499"/>
      <c r="AA12" s="499"/>
      <c r="AB12" s="542"/>
      <c r="AC12" s="498" t="s">
        <v>132</v>
      </c>
      <c r="AD12" s="499"/>
      <c r="AE12" s="499"/>
      <c r="AF12" s="499"/>
      <c r="AG12" s="542"/>
      <c r="AH12" s="498" t="s">
        <v>133</v>
      </c>
      <c r="AI12" s="499"/>
      <c r="AJ12" s="499"/>
      <c r="AK12" s="499"/>
      <c r="AL12" s="543"/>
      <c r="AM12" s="495" t="s">
        <v>134</v>
      </c>
      <c r="AN12" s="496"/>
      <c r="AO12" s="496"/>
      <c r="AP12" s="496"/>
      <c r="AQ12" s="496"/>
      <c r="AR12" s="496"/>
      <c r="AS12" s="496"/>
      <c r="AT12" s="497"/>
      <c r="AU12" s="498" t="s">
        <v>135</v>
      </c>
      <c r="AV12" s="499"/>
      <c r="AW12" s="499"/>
      <c r="AX12" s="499"/>
      <c r="AY12" s="500" t="s">
        <v>136</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0</v>
      </c>
      <c r="BW12" s="467"/>
      <c r="BX12" s="467"/>
      <c r="BY12" s="467"/>
      <c r="BZ12" s="467"/>
      <c r="CA12" s="467"/>
      <c r="CB12" s="467"/>
      <c r="CC12" s="468"/>
      <c r="CD12" s="469" t="s">
        <v>137</v>
      </c>
      <c r="CE12" s="470"/>
      <c r="CF12" s="470"/>
      <c r="CG12" s="470"/>
      <c r="CH12" s="470"/>
      <c r="CI12" s="470"/>
      <c r="CJ12" s="470"/>
      <c r="CK12" s="470"/>
      <c r="CL12" s="470"/>
      <c r="CM12" s="470"/>
      <c r="CN12" s="470"/>
      <c r="CO12" s="470"/>
      <c r="CP12" s="470"/>
      <c r="CQ12" s="470"/>
      <c r="CR12" s="470"/>
      <c r="CS12" s="471"/>
      <c r="CT12" s="506" t="s">
        <v>138</v>
      </c>
      <c r="CU12" s="507"/>
      <c r="CV12" s="507"/>
      <c r="CW12" s="507"/>
      <c r="CX12" s="507"/>
      <c r="CY12" s="507"/>
      <c r="CZ12" s="507"/>
      <c r="DA12" s="508"/>
      <c r="DB12" s="506" t="s">
        <v>129</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139</v>
      </c>
      <c r="N13" s="555"/>
      <c r="O13" s="555"/>
      <c r="P13" s="555"/>
      <c r="Q13" s="556"/>
      <c r="R13" s="547">
        <v>78914</v>
      </c>
      <c r="S13" s="548"/>
      <c r="T13" s="548"/>
      <c r="U13" s="548"/>
      <c r="V13" s="549"/>
      <c r="W13" s="482" t="s">
        <v>140</v>
      </c>
      <c r="X13" s="483"/>
      <c r="Y13" s="483"/>
      <c r="Z13" s="483"/>
      <c r="AA13" s="483"/>
      <c r="AB13" s="473"/>
      <c r="AC13" s="517">
        <v>181</v>
      </c>
      <c r="AD13" s="518"/>
      <c r="AE13" s="518"/>
      <c r="AF13" s="518"/>
      <c r="AG13" s="557"/>
      <c r="AH13" s="517">
        <v>189</v>
      </c>
      <c r="AI13" s="518"/>
      <c r="AJ13" s="518"/>
      <c r="AK13" s="518"/>
      <c r="AL13" s="519"/>
      <c r="AM13" s="495" t="s">
        <v>141</v>
      </c>
      <c r="AN13" s="496"/>
      <c r="AO13" s="496"/>
      <c r="AP13" s="496"/>
      <c r="AQ13" s="496"/>
      <c r="AR13" s="496"/>
      <c r="AS13" s="496"/>
      <c r="AT13" s="497"/>
      <c r="AU13" s="498" t="s">
        <v>142</v>
      </c>
      <c r="AV13" s="499"/>
      <c r="AW13" s="499"/>
      <c r="AX13" s="499"/>
      <c r="AY13" s="500" t="s">
        <v>143</v>
      </c>
      <c r="AZ13" s="501"/>
      <c r="BA13" s="501"/>
      <c r="BB13" s="501"/>
      <c r="BC13" s="501"/>
      <c r="BD13" s="501"/>
      <c r="BE13" s="501"/>
      <c r="BF13" s="501"/>
      <c r="BG13" s="501"/>
      <c r="BH13" s="501"/>
      <c r="BI13" s="501"/>
      <c r="BJ13" s="501"/>
      <c r="BK13" s="501"/>
      <c r="BL13" s="501"/>
      <c r="BM13" s="502"/>
      <c r="BN13" s="466">
        <v>375028</v>
      </c>
      <c r="BO13" s="467"/>
      <c r="BP13" s="467"/>
      <c r="BQ13" s="467"/>
      <c r="BR13" s="467"/>
      <c r="BS13" s="467"/>
      <c r="BT13" s="467"/>
      <c r="BU13" s="468"/>
      <c r="BV13" s="466">
        <v>189595</v>
      </c>
      <c r="BW13" s="467"/>
      <c r="BX13" s="467"/>
      <c r="BY13" s="467"/>
      <c r="BZ13" s="467"/>
      <c r="CA13" s="467"/>
      <c r="CB13" s="467"/>
      <c r="CC13" s="468"/>
      <c r="CD13" s="469" t="s">
        <v>144</v>
      </c>
      <c r="CE13" s="470"/>
      <c r="CF13" s="470"/>
      <c r="CG13" s="470"/>
      <c r="CH13" s="470"/>
      <c r="CI13" s="470"/>
      <c r="CJ13" s="470"/>
      <c r="CK13" s="470"/>
      <c r="CL13" s="470"/>
      <c r="CM13" s="470"/>
      <c r="CN13" s="470"/>
      <c r="CO13" s="470"/>
      <c r="CP13" s="470"/>
      <c r="CQ13" s="470"/>
      <c r="CR13" s="470"/>
      <c r="CS13" s="471"/>
      <c r="CT13" s="463">
        <v>16.899999999999999</v>
      </c>
      <c r="CU13" s="464"/>
      <c r="CV13" s="464"/>
      <c r="CW13" s="464"/>
      <c r="CX13" s="464"/>
      <c r="CY13" s="464"/>
      <c r="CZ13" s="464"/>
      <c r="DA13" s="465"/>
      <c r="DB13" s="463">
        <v>18.399999999999999</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145</v>
      </c>
      <c r="M14" s="545"/>
      <c r="N14" s="545"/>
      <c r="O14" s="545"/>
      <c r="P14" s="545"/>
      <c r="Q14" s="546"/>
      <c r="R14" s="547">
        <v>79339</v>
      </c>
      <c r="S14" s="548"/>
      <c r="T14" s="548"/>
      <c r="U14" s="548"/>
      <c r="V14" s="549"/>
      <c r="W14" s="456"/>
      <c r="X14" s="457"/>
      <c r="Y14" s="457"/>
      <c r="Z14" s="457"/>
      <c r="AA14" s="457"/>
      <c r="AB14" s="446"/>
      <c r="AC14" s="550">
        <v>0.6</v>
      </c>
      <c r="AD14" s="551"/>
      <c r="AE14" s="551"/>
      <c r="AF14" s="551"/>
      <c r="AG14" s="552"/>
      <c r="AH14" s="550">
        <v>0.6</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146</v>
      </c>
      <c r="CE14" s="559"/>
      <c r="CF14" s="559"/>
      <c r="CG14" s="559"/>
      <c r="CH14" s="559"/>
      <c r="CI14" s="559"/>
      <c r="CJ14" s="559"/>
      <c r="CK14" s="559"/>
      <c r="CL14" s="559"/>
      <c r="CM14" s="559"/>
      <c r="CN14" s="559"/>
      <c r="CO14" s="559"/>
      <c r="CP14" s="559"/>
      <c r="CQ14" s="559"/>
      <c r="CR14" s="559"/>
      <c r="CS14" s="560"/>
      <c r="CT14" s="561">
        <v>101.8</v>
      </c>
      <c r="CU14" s="562"/>
      <c r="CV14" s="562"/>
      <c r="CW14" s="562"/>
      <c r="CX14" s="562"/>
      <c r="CY14" s="562"/>
      <c r="CZ14" s="562"/>
      <c r="DA14" s="563"/>
      <c r="DB14" s="561">
        <v>126</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147</v>
      </c>
      <c r="N15" s="555"/>
      <c r="O15" s="555"/>
      <c r="P15" s="555"/>
      <c r="Q15" s="556"/>
      <c r="R15" s="547">
        <v>78820</v>
      </c>
      <c r="S15" s="548"/>
      <c r="T15" s="548"/>
      <c r="U15" s="548"/>
      <c r="V15" s="549"/>
      <c r="W15" s="482" t="s">
        <v>148</v>
      </c>
      <c r="X15" s="483"/>
      <c r="Y15" s="483"/>
      <c r="Z15" s="483"/>
      <c r="AA15" s="483"/>
      <c r="AB15" s="473"/>
      <c r="AC15" s="517">
        <v>8497</v>
      </c>
      <c r="AD15" s="518"/>
      <c r="AE15" s="518"/>
      <c r="AF15" s="518"/>
      <c r="AG15" s="557"/>
      <c r="AH15" s="517">
        <v>8221</v>
      </c>
      <c r="AI15" s="518"/>
      <c r="AJ15" s="518"/>
      <c r="AK15" s="518"/>
      <c r="AL15" s="519"/>
      <c r="AM15" s="495"/>
      <c r="AN15" s="496"/>
      <c r="AO15" s="496"/>
      <c r="AP15" s="496"/>
      <c r="AQ15" s="496"/>
      <c r="AR15" s="496"/>
      <c r="AS15" s="496"/>
      <c r="AT15" s="497"/>
      <c r="AU15" s="498"/>
      <c r="AV15" s="499"/>
      <c r="AW15" s="499"/>
      <c r="AX15" s="499"/>
      <c r="AY15" s="426" t="s">
        <v>149</v>
      </c>
      <c r="AZ15" s="427"/>
      <c r="BA15" s="427"/>
      <c r="BB15" s="427"/>
      <c r="BC15" s="427"/>
      <c r="BD15" s="427"/>
      <c r="BE15" s="427"/>
      <c r="BF15" s="427"/>
      <c r="BG15" s="427"/>
      <c r="BH15" s="427"/>
      <c r="BI15" s="427"/>
      <c r="BJ15" s="427"/>
      <c r="BK15" s="427"/>
      <c r="BL15" s="427"/>
      <c r="BM15" s="428"/>
      <c r="BN15" s="429">
        <v>8314732</v>
      </c>
      <c r="BO15" s="430"/>
      <c r="BP15" s="430"/>
      <c r="BQ15" s="430"/>
      <c r="BR15" s="430"/>
      <c r="BS15" s="430"/>
      <c r="BT15" s="430"/>
      <c r="BU15" s="431"/>
      <c r="BV15" s="429">
        <v>8031706</v>
      </c>
      <c r="BW15" s="430"/>
      <c r="BX15" s="430"/>
      <c r="BY15" s="430"/>
      <c r="BZ15" s="430"/>
      <c r="CA15" s="430"/>
      <c r="CB15" s="430"/>
      <c r="CC15" s="431"/>
      <c r="CD15" s="564" t="s">
        <v>150</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151</v>
      </c>
      <c r="M16" s="575"/>
      <c r="N16" s="575"/>
      <c r="O16" s="575"/>
      <c r="P16" s="575"/>
      <c r="Q16" s="576"/>
      <c r="R16" s="567" t="s">
        <v>152</v>
      </c>
      <c r="S16" s="568"/>
      <c r="T16" s="568"/>
      <c r="U16" s="568"/>
      <c r="V16" s="569"/>
      <c r="W16" s="456"/>
      <c r="X16" s="457"/>
      <c r="Y16" s="457"/>
      <c r="Z16" s="457"/>
      <c r="AA16" s="457"/>
      <c r="AB16" s="446"/>
      <c r="AC16" s="550">
        <v>27.1</v>
      </c>
      <c r="AD16" s="551"/>
      <c r="AE16" s="551"/>
      <c r="AF16" s="551"/>
      <c r="AG16" s="552"/>
      <c r="AH16" s="550">
        <v>28.2</v>
      </c>
      <c r="AI16" s="551"/>
      <c r="AJ16" s="551"/>
      <c r="AK16" s="551"/>
      <c r="AL16" s="553"/>
      <c r="AM16" s="495"/>
      <c r="AN16" s="496"/>
      <c r="AO16" s="496"/>
      <c r="AP16" s="496"/>
      <c r="AQ16" s="496"/>
      <c r="AR16" s="496"/>
      <c r="AS16" s="496"/>
      <c r="AT16" s="497"/>
      <c r="AU16" s="498"/>
      <c r="AV16" s="499"/>
      <c r="AW16" s="499"/>
      <c r="AX16" s="499"/>
      <c r="AY16" s="500" t="s">
        <v>153</v>
      </c>
      <c r="AZ16" s="501"/>
      <c r="BA16" s="501"/>
      <c r="BB16" s="501"/>
      <c r="BC16" s="501"/>
      <c r="BD16" s="501"/>
      <c r="BE16" s="501"/>
      <c r="BF16" s="501"/>
      <c r="BG16" s="501"/>
      <c r="BH16" s="501"/>
      <c r="BI16" s="501"/>
      <c r="BJ16" s="501"/>
      <c r="BK16" s="501"/>
      <c r="BL16" s="501"/>
      <c r="BM16" s="502"/>
      <c r="BN16" s="466">
        <v>11669466</v>
      </c>
      <c r="BO16" s="467"/>
      <c r="BP16" s="467"/>
      <c r="BQ16" s="467"/>
      <c r="BR16" s="467"/>
      <c r="BS16" s="467"/>
      <c r="BT16" s="467"/>
      <c r="BU16" s="468"/>
      <c r="BV16" s="466">
        <v>11566240</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154</v>
      </c>
      <c r="N17" s="571"/>
      <c r="O17" s="571"/>
      <c r="P17" s="571"/>
      <c r="Q17" s="572"/>
      <c r="R17" s="567" t="s">
        <v>155</v>
      </c>
      <c r="S17" s="568"/>
      <c r="T17" s="568"/>
      <c r="U17" s="568"/>
      <c r="V17" s="569"/>
      <c r="W17" s="482" t="s">
        <v>156</v>
      </c>
      <c r="X17" s="483"/>
      <c r="Y17" s="483"/>
      <c r="Z17" s="483"/>
      <c r="AA17" s="483"/>
      <c r="AB17" s="473"/>
      <c r="AC17" s="517">
        <v>22722</v>
      </c>
      <c r="AD17" s="518"/>
      <c r="AE17" s="518"/>
      <c r="AF17" s="518"/>
      <c r="AG17" s="557"/>
      <c r="AH17" s="517">
        <v>20757</v>
      </c>
      <c r="AI17" s="518"/>
      <c r="AJ17" s="518"/>
      <c r="AK17" s="518"/>
      <c r="AL17" s="519"/>
      <c r="AM17" s="495"/>
      <c r="AN17" s="496"/>
      <c r="AO17" s="496"/>
      <c r="AP17" s="496"/>
      <c r="AQ17" s="496"/>
      <c r="AR17" s="496"/>
      <c r="AS17" s="496"/>
      <c r="AT17" s="497"/>
      <c r="AU17" s="498"/>
      <c r="AV17" s="499"/>
      <c r="AW17" s="499"/>
      <c r="AX17" s="499"/>
      <c r="AY17" s="500" t="s">
        <v>157</v>
      </c>
      <c r="AZ17" s="501"/>
      <c r="BA17" s="501"/>
      <c r="BB17" s="501"/>
      <c r="BC17" s="501"/>
      <c r="BD17" s="501"/>
      <c r="BE17" s="501"/>
      <c r="BF17" s="501"/>
      <c r="BG17" s="501"/>
      <c r="BH17" s="501"/>
      <c r="BI17" s="501"/>
      <c r="BJ17" s="501"/>
      <c r="BK17" s="501"/>
      <c r="BL17" s="501"/>
      <c r="BM17" s="502"/>
      <c r="BN17" s="466">
        <v>10687049</v>
      </c>
      <c r="BO17" s="467"/>
      <c r="BP17" s="467"/>
      <c r="BQ17" s="467"/>
      <c r="BR17" s="467"/>
      <c r="BS17" s="467"/>
      <c r="BT17" s="467"/>
      <c r="BU17" s="468"/>
      <c r="BV17" s="466">
        <v>10315132</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158</v>
      </c>
      <c r="C18" s="509"/>
      <c r="D18" s="509"/>
      <c r="E18" s="578"/>
      <c r="F18" s="578"/>
      <c r="G18" s="578"/>
      <c r="H18" s="578"/>
      <c r="I18" s="578"/>
      <c r="J18" s="578"/>
      <c r="K18" s="578"/>
      <c r="L18" s="579">
        <v>24.26</v>
      </c>
      <c r="M18" s="579"/>
      <c r="N18" s="579"/>
      <c r="O18" s="579"/>
      <c r="P18" s="579"/>
      <c r="Q18" s="579"/>
      <c r="R18" s="580"/>
      <c r="S18" s="580"/>
      <c r="T18" s="580"/>
      <c r="U18" s="580"/>
      <c r="V18" s="581"/>
      <c r="W18" s="484"/>
      <c r="X18" s="485"/>
      <c r="Y18" s="485"/>
      <c r="Z18" s="485"/>
      <c r="AA18" s="485"/>
      <c r="AB18" s="476"/>
      <c r="AC18" s="582">
        <v>72.400000000000006</v>
      </c>
      <c r="AD18" s="583"/>
      <c r="AE18" s="583"/>
      <c r="AF18" s="583"/>
      <c r="AG18" s="584"/>
      <c r="AH18" s="582">
        <v>71.2</v>
      </c>
      <c r="AI18" s="583"/>
      <c r="AJ18" s="583"/>
      <c r="AK18" s="583"/>
      <c r="AL18" s="585"/>
      <c r="AM18" s="495"/>
      <c r="AN18" s="496"/>
      <c r="AO18" s="496"/>
      <c r="AP18" s="496"/>
      <c r="AQ18" s="496"/>
      <c r="AR18" s="496"/>
      <c r="AS18" s="496"/>
      <c r="AT18" s="497"/>
      <c r="AU18" s="498"/>
      <c r="AV18" s="499"/>
      <c r="AW18" s="499"/>
      <c r="AX18" s="499"/>
      <c r="AY18" s="500" t="s">
        <v>159</v>
      </c>
      <c r="AZ18" s="501"/>
      <c r="BA18" s="501"/>
      <c r="BB18" s="501"/>
      <c r="BC18" s="501"/>
      <c r="BD18" s="501"/>
      <c r="BE18" s="501"/>
      <c r="BF18" s="501"/>
      <c r="BG18" s="501"/>
      <c r="BH18" s="501"/>
      <c r="BI18" s="501"/>
      <c r="BJ18" s="501"/>
      <c r="BK18" s="501"/>
      <c r="BL18" s="501"/>
      <c r="BM18" s="502"/>
      <c r="BN18" s="466">
        <v>13567733</v>
      </c>
      <c r="BO18" s="467"/>
      <c r="BP18" s="467"/>
      <c r="BQ18" s="467"/>
      <c r="BR18" s="467"/>
      <c r="BS18" s="467"/>
      <c r="BT18" s="467"/>
      <c r="BU18" s="468"/>
      <c r="BV18" s="466">
        <v>13918769</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160</v>
      </c>
      <c r="C19" s="509"/>
      <c r="D19" s="509"/>
      <c r="E19" s="578"/>
      <c r="F19" s="578"/>
      <c r="G19" s="578"/>
      <c r="H19" s="578"/>
      <c r="I19" s="578"/>
      <c r="J19" s="578"/>
      <c r="K19" s="578"/>
      <c r="L19" s="586">
        <v>3197</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161</v>
      </c>
      <c r="AZ19" s="501"/>
      <c r="BA19" s="501"/>
      <c r="BB19" s="501"/>
      <c r="BC19" s="501"/>
      <c r="BD19" s="501"/>
      <c r="BE19" s="501"/>
      <c r="BF19" s="501"/>
      <c r="BG19" s="501"/>
      <c r="BH19" s="501"/>
      <c r="BI19" s="501"/>
      <c r="BJ19" s="501"/>
      <c r="BK19" s="501"/>
      <c r="BL19" s="501"/>
      <c r="BM19" s="502"/>
      <c r="BN19" s="466">
        <v>16288067</v>
      </c>
      <c r="BO19" s="467"/>
      <c r="BP19" s="467"/>
      <c r="BQ19" s="467"/>
      <c r="BR19" s="467"/>
      <c r="BS19" s="467"/>
      <c r="BT19" s="467"/>
      <c r="BU19" s="468"/>
      <c r="BV19" s="466">
        <v>16199303</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162</v>
      </c>
      <c r="C20" s="509"/>
      <c r="D20" s="509"/>
      <c r="E20" s="578"/>
      <c r="F20" s="578"/>
      <c r="G20" s="578"/>
      <c r="H20" s="578"/>
      <c r="I20" s="578"/>
      <c r="J20" s="578"/>
      <c r="K20" s="578"/>
      <c r="L20" s="586">
        <v>27802</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163</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164</v>
      </c>
      <c r="C22" s="601"/>
      <c r="D22" s="602"/>
      <c r="E22" s="478" t="s">
        <v>1</v>
      </c>
      <c r="F22" s="483"/>
      <c r="G22" s="483"/>
      <c r="H22" s="483"/>
      <c r="I22" s="483"/>
      <c r="J22" s="483"/>
      <c r="K22" s="473"/>
      <c r="L22" s="478" t="s">
        <v>165</v>
      </c>
      <c r="M22" s="483"/>
      <c r="N22" s="483"/>
      <c r="O22" s="483"/>
      <c r="P22" s="473"/>
      <c r="Q22" s="609" t="s">
        <v>166</v>
      </c>
      <c r="R22" s="610"/>
      <c r="S22" s="610"/>
      <c r="T22" s="610"/>
      <c r="U22" s="610"/>
      <c r="V22" s="611"/>
      <c r="W22" s="615" t="s">
        <v>167</v>
      </c>
      <c r="X22" s="601"/>
      <c r="Y22" s="602"/>
      <c r="Z22" s="478" t="s">
        <v>1</v>
      </c>
      <c r="AA22" s="483"/>
      <c r="AB22" s="483"/>
      <c r="AC22" s="483"/>
      <c r="AD22" s="483"/>
      <c r="AE22" s="483"/>
      <c r="AF22" s="483"/>
      <c r="AG22" s="473"/>
      <c r="AH22" s="628" t="s">
        <v>168</v>
      </c>
      <c r="AI22" s="483"/>
      <c r="AJ22" s="483"/>
      <c r="AK22" s="483"/>
      <c r="AL22" s="473"/>
      <c r="AM22" s="628" t="s">
        <v>169</v>
      </c>
      <c r="AN22" s="629"/>
      <c r="AO22" s="629"/>
      <c r="AP22" s="629"/>
      <c r="AQ22" s="629"/>
      <c r="AR22" s="630"/>
      <c r="AS22" s="609" t="s">
        <v>166</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170</v>
      </c>
      <c r="AZ23" s="427"/>
      <c r="BA23" s="427"/>
      <c r="BB23" s="427"/>
      <c r="BC23" s="427"/>
      <c r="BD23" s="427"/>
      <c r="BE23" s="427"/>
      <c r="BF23" s="427"/>
      <c r="BG23" s="427"/>
      <c r="BH23" s="427"/>
      <c r="BI23" s="427"/>
      <c r="BJ23" s="427"/>
      <c r="BK23" s="427"/>
      <c r="BL23" s="427"/>
      <c r="BM23" s="428"/>
      <c r="BN23" s="466">
        <v>31940363</v>
      </c>
      <c r="BO23" s="467"/>
      <c r="BP23" s="467"/>
      <c r="BQ23" s="467"/>
      <c r="BR23" s="467"/>
      <c r="BS23" s="467"/>
      <c r="BT23" s="467"/>
      <c r="BU23" s="468"/>
      <c r="BV23" s="466">
        <v>33682657</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171</v>
      </c>
      <c r="F24" s="496"/>
      <c r="G24" s="496"/>
      <c r="H24" s="496"/>
      <c r="I24" s="496"/>
      <c r="J24" s="496"/>
      <c r="K24" s="497"/>
      <c r="L24" s="517">
        <v>1</v>
      </c>
      <c r="M24" s="518"/>
      <c r="N24" s="518"/>
      <c r="O24" s="518"/>
      <c r="P24" s="557"/>
      <c r="Q24" s="517">
        <v>8800</v>
      </c>
      <c r="R24" s="518"/>
      <c r="S24" s="518"/>
      <c r="T24" s="518"/>
      <c r="U24" s="518"/>
      <c r="V24" s="557"/>
      <c r="W24" s="616"/>
      <c r="X24" s="604"/>
      <c r="Y24" s="605"/>
      <c r="Z24" s="516" t="s">
        <v>172</v>
      </c>
      <c r="AA24" s="496"/>
      <c r="AB24" s="496"/>
      <c r="AC24" s="496"/>
      <c r="AD24" s="496"/>
      <c r="AE24" s="496"/>
      <c r="AF24" s="496"/>
      <c r="AG24" s="497"/>
      <c r="AH24" s="517">
        <v>457</v>
      </c>
      <c r="AI24" s="518"/>
      <c r="AJ24" s="518"/>
      <c r="AK24" s="518"/>
      <c r="AL24" s="557"/>
      <c r="AM24" s="517">
        <v>1313418</v>
      </c>
      <c r="AN24" s="518"/>
      <c r="AO24" s="518"/>
      <c r="AP24" s="518"/>
      <c r="AQ24" s="518"/>
      <c r="AR24" s="557"/>
      <c r="AS24" s="517">
        <v>2874</v>
      </c>
      <c r="AT24" s="518"/>
      <c r="AU24" s="518"/>
      <c r="AV24" s="518"/>
      <c r="AW24" s="518"/>
      <c r="AX24" s="519"/>
      <c r="AY24" s="636" t="s">
        <v>173</v>
      </c>
      <c r="AZ24" s="637"/>
      <c r="BA24" s="637"/>
      <c r="BB24" s="637"/>
      <c r="BC24" s="637"/>
      <c r="BD24" s="637"/>
      <c r="BE24" s="637"/>
      <c r="BF24" s="637"/>
      <c r="BG24" s="637"/>
      <c r="BH24" s="637"/>
      <c r="BI24" s="637"/>
      <c r="BJ24" s="637"/>
      <c r="BK24" s="637"/>
      <c r="BL24" s="637"/>
      <c r="BM24" s="638"/>
      <c r="BN24" s="466">
        <v>20602052</v>
      </c>
      <c r="BO24" s="467"/>
      <c r="BP24" s="467"/>
      <c r="BQ24" s="467"/>
      <c r="BR24" s="467"/>
      <c r="BS24" s="467"/>
      <c r="BT24" s="467"/>
      <c r="BU24" s="468"/>
      <c r="BV24" s="466">
        <v>21150480</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174</v>
      </c>
      <c r="F25" s="496"/>
      <c r="G25" s="496"/>
      <c r="H25" s="496"/>
      <c r="I25" s="496"/>
      <c r="J25" s="496"/>
      <c r="K25" s="497"/>
      <c r="L25" s="517">
        <v>1</v>
      </c>
      <c r="M25" s="518"/>
      <c r="N25" s="518"/>
      <c r="O25" s="518"/>
      <c r="P25" s="557"/>
      <c r="Q25" s="517">
        <v>7500</v>
      </c>
      <c r="R25" s="518"/>
      <c r="S25" s="518"/>
      <c r="T25" s="518"/>
      <c r="U25" s="518"/>
      <c r="V25" s="557"/>
      <c r="W25" s="616"/>
      <c r="X25" s="604"/>
      <c r="Y25" s="605"/>
      <c r="Z25" s="516" t="s">
        <v>175</v>
      </c>
      <c r="AA25" s="496"/>
      <c r="AB25" s="496"/>
      <c r="AC25" s="496"/>
      <c r="AD25" s="496"/>
      <c r="AE25" s="496"/>
      <c r="AF25" s="496"/>
      <c r="AG25" s="497"/>
      <c r="AH25" s="517" t="s">
        <v>176</v>
      </c>
      <c r="AI25" s="518"/>
      <c r="AJ25" s="518"/>
      <c r="AK25" s="518"/>
      <c r="AL25" s="557"/>
      <c r="AM25" s="517" t="s">
        <v>129</v>
      </c>
      <c r="AN25" s="518"/>
      <c r="AO25" s="518"/>
      <c r="AP25" s="518"/>
      <c r="AQ25" s="518"/>
      <c r="AR25" s="557"/>
      <c r="AS25" s="517" t="s">
        <v>129</v>
      </c>
      <c r="AT25" s="518"/>
      <c r="AU25" s="518"/>
      <c r="AV25" s="518"/>
      <c r="AW25" s="518"/>
      <c r="AX25" s="519"/>
      <c r="AY25" s="426" t="s">
        <v>177</v>
      </c>
      <c r="AZ25" s="427"/>
      <c r="BA25" s="427"/>
      <c r="BB25" s="427"/>
      <c r="BC25" s="427"/>
      <c r="BD25" s="427"/>
      <c r="BE25" s="427"/>
      <c r="BF25" s="427"/>
      <c r="BG25" s="427"/>
      <c r="BH25" s="427"/>
      <c r="BI25" s="427"/>
      <c r="BJ25" s="427"/>
      <c r="BK25" s="427"/>
      <c r="BL25" s="427"/>
      <c r="BM25" s="428"/>
      <c r="BN25" s="429">
        <v>2757223</v>
      </c>
      <c r="BO25" s="430"/>
      <c r="BP25" s="430"/>
      <c r="BQ25" s="430"/>
      <c r="BR25" s="430"/>
      <c r="BS25" s="430"/>
      <c r="BT25" s="430"/>
      <c r="BU25" s="431"/>
      <c r="BV25" s="429">
        <v>2417004</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178</v>
      </c>
      <c r="F26" s="496"/>
      <c r="G26" s="496"/>
      <c r="H26" s="496"/>
      <c r="I26" s="496"/>
      <c r="J26" s="496"/>
      <c r="K26" s="497"/>
      <c r="L26" s="517">
        <v>1</v>
      </c>
      <c r="M26" s="518"/>
      <c r="N26" s="518"/>
      <c r="O26" s="518"/>
      <c r="P26" s="557"/>
      <c r="Q26" s="517">
        <v>6400</v>
      </c>
      <c r="R26" s="518"/>
      <c r="S26" s="518"/>
      <c r="T26" s="518"/>
      <c r="U26" s="518"/>
      <c r="V26" s="557"/>
      <c r="W26" s="616"/>
      <c r="X26" s="604"/>
      <c r="Y26" s="605"/>
      <c r="Z26" s="516" t="s">
        <v>179</v>
      </c>
      <c r="AA26" s="626"/>
      <c r="AB26" s="626"/>
      <c r="AC26" s="626"/>
      <c r="AD26" s="626"/>
      <c r="AE26" s="626"/>
      <c r="AF26" s="626"/>
      <c r="AG26" s="627"/>
      <c r="AH26" s="517">
        <v>44</v>
      </c>
      <c r="AI26" s="518"/>
      <c r="AJ26" s="518"/>
      <c r="AK26" s="518"/>
      <c r="AL26" s="557"/>
      <c r="AM26" s="517">
        <v>145288</v>
      </c>
      <c r="AN26" s="518"/>
      <c r="AO26" s="518"/>
      <c r="AP26" s="518"/>
      <c r="AQ26" s="518"/>
      <c r="AR26" s="557"/>
      <c r="AS26" s="517">
        <v>3302</v>
      </c>
      <c r="AT26" s="518"/>
      <c r="AU26" s="518"/>
      <c r="AV26" s="518"/>
      <c r="AW26" s="518"/>
      <c r="AX26" s="519"/>
      <c r="AY26" s="469" t="s">
        <v>180</v>
      </c>
      <c r="AZ26" s="470"/>
      <c r="BA26" s="470"/>
      <c r="BB26" s="470"/>
      <c r="BC26" s="470"/>
      <c r="BD26" s="470"/>
      <c r="BE26" s="470"/>
      <c r="BF26" s="470"/>
      <c r="BG26" s="470"/>
      <c r="BH26" s="470"/>
      <c r="BI26" s="470"/>
      <c r="BJ26" s="470"/>
      <c r="BK26" s="470"/>
      <c r="BL26" s="470"/>
      <c r="BM26" s="471"/>
      <c r="BN26" s="466" t="s">
        <v>181</v>
      </c>
      <c r="BO26" s="467"/>
      <c r="BP26" s="467"/>
      <c r="BQ26" s="467"/>
      <c r="BR26" s="467"/>
      <c r="BS26" s="467"/>
      <c r="BT26" s="467"/>
      <c r="BU26" s="468"/>
      <c r="BV26" s="466" t="s">
        <v>182</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183</v>
      </c>
      <c r="F27" s="496"/>
      <c r="G27" s="496"/>
      <c r="H27" s="496"/>
      <c r="I27" s="496"/>
      <c r="J27" s="496"/>
      <c r="K27" s="497"/>
      <c r="L27" s="517">
        <v>1</v>
      </c>
      <c r="M27" s="518"/>
      <c r="N27" s="518"/>
      <c r="O27" s="518"/>
      <c r="P27" s="557"/>
      <c r="Q27" s="517">
        <v>6300</v>
      </c>
      <c r="R27" s="518"/>
      <c r="S27" s="518"/>
      <c r="T27" s="518"/>
      <c r="U27" s="518"/>
      <c r="V27" s="557"/>
      <c r="W27" s="616"/>
      <c r="X27" s="604"/>
      <c r="Y27" s="605"/>
      <c r="Z27" s="516" t="s">
        <v>184</v>
      </c>
      <c r="AA27" s="496"/>
      <c r="AB27" s="496"/>
      <c r="AC27" s="496"/>
      <c r="AD27" s="496"/>
      <c r="AE27" s="496"/>
      <c r="AF27" s="496"/>
      <c r="AG27" s="497"/>
      <c r="AH27" s="517">
        <v>57</v>
      </c>
      <c r="AI27" s="518"/>
      <c r="AJ27" s="518"/>
      <c r="AK27" s="518"/>
      <c r="AL27" s="557"/>
      <c r="AM27" s="517">
        <v>163809</v>
      </c>
      <c r="AN27" s="518"/>
      <c r="AO27" s="518"/>
      <c r="AP27" s="518"/>
      <c r="AQ27" s="518"/>
      <c r="AR27" s="557"/>
      <c r="AS27" s="517">
        <v>2874</v>
      </c>
      <c r="AT27" s="518"/>
      <c r="AU27" s="518"/>
      <c r="AV27" s="518"/>
      <c r="AW27" s="518"/>
      <c r="AX27" s="519"/>
      <c r="AY27" s="558" t="s">
        <v>185</v>
      </c>
      <c r="AZ27" s="559"/>
      <c r="BA27" s="559"/>
      <c r="BB27" s="559"/>
      <c r="BC27" s="559"/>
      <c r="BD27" s="559"/>
      <c r="BE27" s="559"/>
      <c r="BF27" s="559"/>
      <c r="BG27" s="559"/>
      <c r="BH27" s="559"/>
      <c r="BI27" s="559"/>
      <c r="BJ27" s="559"/>
      <c r="BK27" s="559"/>
      <c r="BL27" s="559"/>
      <c r="BM27" s="560"/>
      <c r="BN27" s="639" t="s">
        <v>129</v>
      </c>
      <c r="BO27" s="640"/>
      <c r="BP27" s="640"/>
      <c r="BQ27" s="640"/>
      <c r="BR27" s="640"/>
      <c r="BS27" s="640"/>
      <c r="BT27" s="640"/>
      <c r="BU27" s="641"/>
      <c r="BV27" s="639" t="s">
        <v>129</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186</v>
      </c>
      <c r="F28" s="496"/>
      <c r="G28" s="496"/>
      <c r="H28" s="496"/>
      <c r="I28" s="496"/>
      <c r="J28" s="496"/>
      <c r="K28" s="497"/>
      <c r="L28" s="517">
        <v>1</v>
      </c>
      <c r="M28" s="518"/>
      <c r="N28" s="518"/>
      <c r="O28" s="518"/>
      <c r="P28" s="557"/>
      <c r="Q28" s="517">
        <v>5300</v>
      </c>
      <c r="R28" s="518"/>
      <c r="S28" s="518"/>
      <c r="T28" s="518"/>
      <c r="U28" s="518"/>
      <c r="V28" s="557"/>
      <c r="W28" s="616"/>
      <c r="X28" s="604"/>
      <c r="Y28" s="605"/>
      <c r="Z28" s="516" t="s">
        <v>187</v>
      </c>
      <c r="AA28" s="496"/>
      <c r="AB28" s="496"/>
      <c r="AC28" s="496"/>
      <c r="AD28" s="496"/>
      <c r="AE28" s="496"/>
      <c r="AF28" s="496"/>
      <c r="AG28" s="497"/>
      <c r="AH28" s="517" t="s">
        <v>181</v>
      </c>
      <c r="AI28" s="518"/>
      <c r="AJ28" s="518"/>
      <c r="AK28" s="518"/>
      <c r="AL28" s="557"/>
      <c r="AM28" s="517" t="s">
        <v>181</v>
      </c>
      <c r="AN28" s="518"/>
      <c r="AO28" s="518"/>
      <c r="AP28" s="518"/>
      <c r="AQ28" s="518"/>
      <c r="AR28" s="557"/>
      <c r="AS28" s="517" t="s">
        <v>181</v>
      </c>
      <c r="AT28" s="518"/>
      <c r="AU28" s="518"/>
      <c r="AV28" s="518"/>
      <c r="AW28" s="518"/>
      <c r="AX28" s="519"/>
      <c r="AY28" s="642" t="s">
        <v>188</v>
      </c>
      <c r="AZ28" s="643"/>
      <c r="BA28" s="643"/>
      <c r="BB28" s="644"/>
      <c r="BC28" s="426" t="s">
        <v>48</v>
      </c>
      <c r="BD28" s="427"/>
      <c r="BE28" s="427"/>
      <c r="BF28" s="427"/>
      <c r="BG28" s="427"/>
      <c r="BH28" s="427"/>
      <c r="BI28" s="427"/>
      <c r="BJ28" s="427"/>
      <c r="BK28" s="427"/>
      <c r="BL28" s="427"/>
      <c r="BM28" s="428"/>
      <c r="BN28" s="429">
        <v>1249458</v>
      </c>
      <c r="BO28" s="430"/>
      <c r="BP28" s="430"/>
      <c r="BQ28" s="430"/>
      <c r="BR28" s="430"/>
      <c r="BS28" s="430"/>
      <c r="BT28" s="430"/>
      <c r="BU28" s="431"/>
      <c r="BV28" s="429">
        <v>1153092</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189</v>
      </c>
      <c r="F29" s="496"/>
      <c r="G29" s="496"/>
      <c r="H29" s="496"/>
      <c r="I29" s="496"/>
      <c r="J29" s="496"/>
      <c r="K29" s="497"/>
      <c r="L29" s="517">
        <v>14</v>
      </c>
      <c r="M29" s="518"/>
      <c r="N29" s="518"/>
      <c r="O29" s="518"/>
      <c r="P29" s="557"/>
      <c r="Q29" s="517">
        <v>5000</v>
      </c>
      <c r="R29" s="518"/>
      <c r="S29" s="518"/>
      <c r="T29" s="518"/>
      <c r="U29" s="518"/>
      <c r="V29" s="557"/>
      <c r="W29" s="617"/>
      <c r="X29" s="618"/>
      <c r="Y29" s="619"/>
      <c r="Z29" s="516" t="s">
        <v>190</v>
      </c>
      <c r="AA29" s="496"/>
      <c r="AB29" s="496"/>
      <c r="AC29" s="496"/>
      <c r="AD29" s="496"/>
      <c r="AE29" s="496"/>
      <c r="AF29" s="496"/>
      <c r="AG29" s="497"/>
      <c r="AH29" s="517">
        <v>514</v>
      </c>
      <c r="AI29" s="518"/>
      <c r="AJ29" s="518"/>
      <c r="AK29" s="518"/>
      <c r="AL29" s="557"/>
      <c r="AM29" s="517">
        <v>1477227</v>
      </c>
      <c r="AN29" s="518"/>
      <c r="AO29" s="518"/>
      <c r="AP29" s="518"/>
      <c r="AQ29" s="518"/>
      <c r="AR29" s="557"/>
      <c r="AS29" s="517">
        <v>2874</v>
      </c>
      <c r="AT29" s="518"/>
      <c r="AU29" s="518"/>
      <c r="AV29" s="518"/>
      <c r="AW29" s="518"/>
      <c r="AX29" s="519"/>
      <c r="AY29" s="645"/>
      <c r="AZ29" s="646"/>
      <c r="BA29" s="646"/>
      <c r="BB29" s="647"/>
      <c r="BC29" s="500" t="s">
        <v>191</v>
      </c>
      <c r="BD29" s="501"/>
      <c r="BE29" s="501"/>
      <c r="BF29" s="501"/>
      <c r="BG29" s="501"/>
      <c r="BH29" s="501"/>
      <c r="BI29" s="501"/>
      <c r="BJ29" s="501"/>
      <c r="BK29" s="501"/>
      <c r="BL29" s="501"/>
      <c r="BM29" s="502"/>
      <c r="BN29" s="466">
        <v>228583</v>
      </c>
      <c r="BO29" s="467"/>
      <c r="BP29" s="467"/>
      <c r="BQ29" s="467"/>
      <c r="BR29" s="467"/>
      <c r="BS29" s="467"/>
      <c r="BT29" s="467"/>
      <c r="BU29" s="468"/>
      <c r="BV29" s="466">
        <v>228560</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192</v>
      </c>
      <c r="X30" s="624"/>
      <c r="Y30" s="624"/>
      <c r="Z30" s="624"/>
      <c r="AA30" s="624"/>
      <c r="AB30" s="624"/>
      <c r="AC30" s="624"/>
      <c r="AD30" s="624"/>
      <c r="AE30" s="624"/>
      <c r="AF30" s="624"/>
      <c r="AG30" s="625"/>
      <c r="AH30" s="582">
        <v>101.6</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2963563</v>
      </c>
      <c r="BO30" s="640"/>
      <c r="BP30" s="640"/>
      <c r="BQ30" s="640"/>
      <c r="BR30" s="640"/>
      <c r="BS30" s="640"/>
      <c r="BT30" s="640"/>
      <c r="BU30" s="641"/>
      <c r="BV30" s="639">
        <v>2637833</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193</v>
      </c>
      <c r="D32" s="213"/>
      <c r="E32" s="213"/>
      <c r="F32" s="210"/>
      <c r="G32" s="210"/>
      <c r="H32" s="210"/>
      <c r="I32" s="210"/>
      <c r="J32" s="210"/>
      <c r="K32" s="210"/>
      <c r="L32" s="210"/>
      <c r="M32" s="210"/>
      <c r="N32" s="210"/>
      <c r="O32" s="210"/>
      <c r="P32" s="210"/>
      <c r="Q32" s="210"/>
      <c r="R32" s="210"/>
      <c r="S32" s="210"/>
      <c r="T32" s="210"/>
      <c r="U32" s="210" t="s">
        <v>194</v>
      </c>
      <c r="V32" s="210"/>
      <c r="W32" s="210"/>
      <c r="X32" s="210"/>
      <c r="Y32" s="210"/>
      <c r="Z32" s="210"/>
      <c r="AA32" s="210"/>
      <c r="AB32" s="210"/>
      <c r="AC32" s="210"/>
      <c r="AD32" s="210"/>
      <c r="AE32" s="210"/>
      <c r="AF32" s="210"/>
      <c r="AG32" s="210"/>
      <c r="AH32" s="210"/>
      <c r="AI32" s="210"/>
      <c r="AJ32" s="210"/>
      <c r="AK32" s="210"/>
      <c r="AL32" s="210"/>
      <c r="AM32" s="214" t="s">
        <v>195</v>
      </c>
      <c r="AN32" s="210"/>
      <c r="AO32" s="210"/>
      <c r="AP32" s="210"/>
      <c r="AQ32" s="210"/>
      <c r="AR32" s="210"/>
      <c r="AS32" s="214"/>
      <c r="AT32" s="214"/>
      <c r="AU32" s="214"/>
      <c r="AV32" s="214"/>
      <c r="AW32" s="214"/>
      <c r="AX32" s="214"/>
      <c r="AY32" s="214"/>
      <c r="AZ32" s="214"/>
      <c r="BA32" s="214"/>
      <c r="BB32" s="210"/>
      <c r="BC32" s="214"/>
      <c r="BD32" s="210"/>
      <c r="BE32" s="214" t="s">
        <v>196</v>
      </c>
      <c r="BF32" s="210"/>
      <c r="BG32" s="210"/>
      <c r="BH32" s="210"/>
      <c r="BI32" s="210"/>
      <c r="BJ32" s="214"/>
      <c r="BK32" s="214"/>
      <c r="BL32" s="214"/>
      <c r="BM32" s="214"/>
      <c r="BN32" s="214"/>
      <c r="BO32" s="214"/>
      <c r="BP32" s="214"/>
      <c r="BQ32" s="214"/>
      <c r="BR32" s="210"/>
      <c r="BS32" s="210"/>
      <c r="BT32" s="210"/>
      <c r="BU32" s="210"/>
      <c r="BV32" s="210"/>
      <c r="BW32" s="210" t="s">
        <v>197</v>
      </c>
      <c r="BX32" s="210"/>
      <c r="BY32" s="210"/>
      <c r="BZ32" s="210"/>
      <c r="CA32" s="210"/>
      <c r="CB32" s="214"/>
      <c r="CC32" s="214"/>
      <c r="CD32" s="214"/>
      <c r="CE32" s="214"/>
      <c r="CF32" s="214"/>
      <c r="CG32" s="214"/>
      <c r="CH32" s="214"/>
      <c r="CI32" s="214"/>
      <c r="CJ32" s="214"/>
      <c r="CK32" s="214"/>
      <c r="CL32" s="214"/>
      <c r="CM32" s="214"/>
      <c r="CN32" s="214"/>
      <c r="CO32" s="214" t="s">
        <v>198</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199</v>
      </c>
      <c r="D33" s="490"/>
      <c r="E33" s="455" t="s">
        <v>200</v>
      </c>
      <c r="F33" s="455"/>
      <c r="G33" s="455"/>
      <c r="H33" s="455"/>
      <c r="I33" s="455"/>
      <c r="J33" s="455"/>
      <c r="K33" s="455"/>
      <c r="L33" s="455"/>
      <c r="M33" s="455"/>
      <c r="N33" s="455"/>
      <c r="O33" s="455"/>
      <c r="P33" s="455"/>
      <c r="Q33" s="455"/>
      <c r="R33" s="455"/>
      <c r="S33" s="455"/>
      <c r="T33" s="215"/>
      <c r="U33" s="490" t="s">
        <v>201</v>
      </c>
      <c r="V33" s="490"/>
      <c r="W33" s="455" t="s">
        <v>202</v>
      </c>
      <c r="X33" s="455"/>
      <c r="Y33" s="455"/>
      <c r="Z33" s="455"/>
      <c r="AA33" s="455"/>
      <c r="AB33" s="455"/>
      <c r="AC33" s="455"/>
      <c r="AD33" s="455"/>
      <c r="AE33" s="455"/>
      <c r="AF33" s="455"/>
      <c r="AG33" s="455"/>
      <c r="AH33" s="455"/>
      <c r="AI33" s="455"/>
      <c r="AJ33" s="455"/>
      <c r="AK33" s="455"/>
      <c r="AL33" s="215"/>
      <c r="AM33" s="490" t="s">
        <v>201</v>
      </c>
      <c r="AN33" s="490"/>
      <c r="AO33" s="455" t="s">
        <v>200</v>
      </c>
      <c r="AP33" s="455"/>
      <c r="AQ33" s="455"/>
      <c r="AR33" s="455"/>
      <c r="AS33" s="455"/>
      <c r="AT33" s="455"/>
      <c r="AU33" s="455"/>
      <c r="AV33" s="455"/>
      <c r="AW33" s="455"/>
      <c r="AX33" s="455"/>
      <c r="AY33" s="455"/>
      <c r="AZ33" s="455"/>
      <c r="BA33" s="455"/>
      <c r="BB33" s="455"/>
      <c r="BC33" s="455"/>
      <c r="BD33" s="216"/>
      <c r="BE33" s="455" t="s">
        <v>203</v>
      </c>
      <c r="BF33" s="455"/>
      <c r="BG33" s="455" t="s">
        <v>204</v>
      </c>
      <c r="BH33" s="455"/>
      <c r="BI33" s="455"/>
      <c r="BJ33" s="455"/>
      <c r="BK33" s="455"/>
      <c r="BL33" s="455"/>
      <c r="BM33" s="455"/>
      <c r="BN33" s="455"/>
      <c r="BO33" s="455"/>
      <c r="BP33" s="455"/>
      <c r="BQ33" s="455"/>
      <c r="BR33" s="455"/>
      <c r="BS33" s="455"/>
      <c r="BT33" s="455"/>
      <c r="BU33" s="455"/>
      <c r="BV33" s="216"/>
      <c r="BW33" s="490" t="s">
        <v>203</v>
      </c>
      <c r="BX33" s="490"/>
      <c r="BY33" s="455" t="s">
        <v>205</v>
      </c>
      <c r="BZ33" s="455"/>
      <c r="CA33" s="455"/>
      <c r="CB33" s="455"/>
      <c r="CC33" s="455"/>
      <c r="CD33" s="455"/>
      <c r="CE33" s="455"/>
      <c r="CF33" s="455"/>
      <c r="CG33" s="455"/>
      <c r="CH33" s="455"/>
      <c r="CI33" s="455"/>
      <c r="CJ33" s="455"/>
      <c r="CK33" s="455"/>
      <c r="CL33" s="455"/>
      <c r="CM33" s="455"/>
      <c r="CN33" s="215"/>
      <c r="CO33" s="490" t="s">
        <v>201</v>
      </c>
      <c r="CP33" s="490"/>
      <c r="CQ33" s="455" t="s">
        <v>206</v>
      </c>
      <c r="CR33" s="455"/>
      <c r="CS33" s="455"/>
      <c r="CT33" s="455"/>
      <c r="CU33" s="455"/>
      <c r="CV33" s="455"/>
      <c r="CW33" s="455"/>
      <c r="CX33" s="455"/>
      <c r="CY33" s="455"/>
      <c r="CZ33" s="455"/>
      <c r="DA33" s="455"/>
      <c r="DB33" s="455"/>
      <c r="DC33" s="455"/>
      <c r="DD33" s="455"/>
      <c r="DE33" s="455"/>
      <c r="DF33" s="215"/>
      <c r="DG33" s="651" t="s">
        <v>207</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3</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6</v>
      </c>
      <c r="AN34" s="652"/>
      <c r="AO34" s="653" t="str">
        <f>IF('各会計、関係団体の財政状況及び健全化判断比率'!B31="","",'各会計、関係団体の財政状況及び健全化判断比率'!B31)</f>
        <v>水道事業会計</v>
      </c>
      <c r="AP34" s="653"/>
      <c r="AQ34" s="653"/>
      <c r="AR34" s="653"/>
      <c r="AS34" s="653"/>
      <c r="AT34" s="653"/>
      <c r="AU34" s="653"/>
      <c r="AV34" s="653"/>
      <c r="AW34" s="653"/>
      <c r="AX34" s="653"/>
      <c r="AY34" s="653"/>
      <c r="AZ34" s="653"/>
      <c r="BA34" s="653"/>
      <c r="BB34" s="653"/>
      <c r="BC34" s="653"/>
      <c r="BD34" s="213"/>
      <c r="BE34" s="652" t="str">
        <f>IF(BG34="","",MAX(C34:D43,U34:V43,AM34:AN43)+1)</f>
        <v/>
      </c>
      <c r="BF34" s="652"/>
      <c r="BG34" s="653"/>
      <c r="BH34" s="653"/>
      <c r="BI34" s="653"/>
      <c r="BJ34" s="653"/>
      <c r="BK34" s="653"/>
      <c r="BL34" s="653"/>
      <c r="BM34" s="653"/>
      <c r="BN34" s="653"/>
      <c r="BO34" s="653"/>
      <c r="BP34" s="653"/>
      <c r="BQ34" s="653"/>
      <c r="BR34" s="653"/>
      <c r="BS34" s="653"/>
      <c r="BT34" s="653"/>
      <c r="BU34" s="653"/>
      <c r="BV34" s="213"/>
      <c r="BW34" s="652">
        <f>IF(BY34="","",MAX(C34:D43,U34:V43,AM34:AN43,BE34:BF43)+1)</f>
        <v>8</v>
      </c>
      <c r="BX34" s="652"/>
      <c r="BY34" s="653" t="str">
        <f>IF('各会計、関係団体の財政状況及び健全化判断比率'!B68="","",'各会計、関係団体の財政状況及び健全化判断比率'!B68)</f>
        <v>奈良県広域消防組合（一般会計）</v>
      </c>
      <c r="BZ34" s="653"/>
      <c r="CA34" s="653"/>
      <c r="CB34" s="653"/>
      <c r="CC34" s="653"/>
      <c r="CD34" s="653"/>
      <c r="CE34" s="653"/>
      <c r="CF34" s="653"/>
      <c r="CG34" s="653"/>
      <c r="CH34" s="653"/>
      <c r="CI34" s="653"/>
      <c r="CJ34" s="653"/>
      <c r="CK34" s="653"/>
      <c r="CL34" s="653"/>
      <c r="CM34" s="653"/>
      <c r="CN34" s="213"/>
      <c r="CO34" s="652" t="str">
        <f>IF(CQ34="","",MAX(C34:D43,U34:V43,AM34:AN43,BE34:BF43,BW34:BX43)+1)</f>
        <v/>
      </c>
      <c r="CP34" s="652"/>
      <c r="CQ34" s="653" t="str">
        <f>IF('各会計、関係団体の財政状況及び健全化判断比率'!BS7="","",'各会計、関係団体の財政状況及び健全化判断比率'!BS7)</f>
        <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土地取得特別会計</v>
      </c>
      <c r="F35" s="653"/>
      <c r="G35" s="653"/>
      <c r="H35" s="653"/>
      <c r="I35" s="653"/>
      <c r="J35" s="653"/>
      <c r="K35" s="653"/>
      <c r="L35" s="653"/>
      <c r="M35" s="653"/>
      <c r="N35" s="653"/>
      <c r="O35" s="653"/>
      <c r="P35" s="653"/>
      <c r="Q35" s="653"/>
      <c r="R35" s="653"/>
      <c r="S35" s="653"/>
      <c r="T35" s="213"/>
      <c r="U35" s="652">
        <f>IF(W35="","",U34+1)</f>
        <v>4</v>
      </c>
      <c r="V35" s="652"/>
      <c r="W35" s="653" t="str">
        <f>IF('各会計、関係団体の財政状況及び健全化判断比率'!B29="","",'各会計、関係団体の財政状況及び健全化判断比率'!B29)</f>
        <v>後期高齢者医療特別会計</v>
      </c>
      <c r="X35" s="653"/>
      <c r="Y35" s="653"/>
      <c r="Z35" s="653"/>
      <c r="AA35" s="653"/>
      <c r="AB35" s="653"/>
      <c r="AC35" s="653"/>
      <c r="AD35" s="653"/>
      <c r="AE35" s="653"/>
      <c r="AF35" s="653"/>
      <c r="AG35" s="653"/>
      <c r="AH35" s="653"/>
      <c r="AI35" s="653"/>
      <c r="AJ35" s="653"/>
      <c r="AK35" s="653"/>
      <c r="AL35" s="213"/>
      <c r="AM35" s="652">
        <f t="shared" ref="AM35:AM43" si="0">IF(AO35="","",AM34+1)</f>
        <v>7</v>
      </c>
      <c r="AN35" s="652"/>
      <c r="AO35" s="653" t="str">
        <f>IF('各会計、関係団体の財政状況及び健全化判断比率'!B32="","",'各会計、関係団体の財政状況及び健全化判断比率'!B32)</f>
        <v>下水道事業会計</v>
      </c>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9</v>
      </c>
      <c r="BX35" s="652"/>
      <c r="BY35" s="653" t="str">
        <f>IF('各会計、関係団体の財政状況及び健全化判断比率'!B69="","",'各会計、関係団体の財政状況及び健全化判断比率'!B69)</f>
        <v>奈良県広域消防組合（香芝・広陵消防事業特別会計）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5</v>
      </c>
      <c r="V36" s="652"/>
      <c r="W36" s="653" t="str">
        <f>IF('各会計、関係団体の財政状況及び健全化判断比率'!B30="","",'各会計、関係団体の財政状況及び健全化判断比率'!B30)</f>
        <v>介護保険特別会計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10</v>
      </c>
      <c r="BX36" s="652"/>
      <c r="BY36" s="653" t="str">
        <f>IF('各会計、関係団体の財政状況及び健全化判断比率'!B70="","",'各会計、関係団体の財政状況及び健全化判断比率'!B70)</f>
        <v>香芝・王寺環境施設組合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11</v>
      </c>
      <c r="BX37" s="652"/>
      <c r="BY37" s="653" t="str">
        <f>IF('各会計、関係団体の財政状況及び健全化判断比率'!B71="","",'各会計、関係団体の財政状況及び健全化判断比率'!B71)</f>
        <v>葛城広域行政事務組合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12</v>
      </c>
      <c r="BX38" s="652"/>
      <c r="BY38" s="653" t="str">
        <f>IF('各会計、関係団体の財政状況及び健全化判断比率'!B72="","",'各会計、関係団体の財政状況及び健全化判断比率'!B72)</f>
        <v>葛城地区清掃事務組合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13</v>
      </c>
      <c r="BX39" s="652"/>
      <c r="BY39" s="653" t="str">
        <f>IF('各会計、関係団体の財政状況及び健全化判断比率'!B73="","",'各会計、関係団体の財政状況及び健全化判断比率'!B73)</f>
        <v>奈良県後期高齢者医療広域連合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14</v>
      </c>
      <c r="BX40" s="652"/>
      <c r="BY40" s="653" t="str">
        <f>IF('各会計、関係団体の財政状況及び健全化判断比率'!B74="","",'各会計、関係団体の財政状況及び健全化判断比率'!B74)</f>
        <v>奈良広域水質検査センター組合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208</v>
      </c>
      <c r="C46" s="185"/>
      <c r="D46" s="185"/>
      <c r="E46" s="185" t="s">
        <v>209</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210</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211</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212</v>
      </c>
    </row>
    <row r="50" spans="5:5" x14ac:dyDescent="0.15">
      <c r="E50" s="187" t="s">
        <v>213</v>
      </c>
    </row>
    <row r="51" spans="5:5" x14ac:dyDescent="0.15">
      <c r="E51" s="187" t="s">
        <v>214</v>
      </c>
    </row>
    <row r="52" spans="5:5" x14ac:dyDescent="0.15">
      <c r="E52" s="187" t="s">
        <v>215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8rdhT9B2MhqpJK5bDGhMgtdGS/znP2CQDjCAV6X36zsRqiQUYCCh+c6lUkvhKVVWP5GWy6pkh78WZV28AAlgNw==" saltValue="wxLLtEsKZpAHt5qayynrA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9" zoomScaleNormal="69"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44" t="s">
        <v>562</v>
      </c>
      <c r="D34" s="1244"/>
      <c r="E34" s="1245"/>
      <c r="F34" s="32">
        <v>18.72</v>
      </c>
      <c r="G34" s="33">
        <v>20.260000000000002</v>
      </c>
      <c r="H34" s="33">
        <v>17.77</v>
      </c>
      <c r="I34" s="33">
        <v>19.87</v>
      </c>
      <c r="J34" s="34">
        <v>16.32</v>
      </c>
      <c r="K34" s="22"/>
      <c r="L34" s="22"/>
      <c r="M34" s="22"/>
      <c r="N34" s="22"/>
      <c r="O34" s="22"/>
      <c r="P34" s="22"/>
    </row>
    <row r="35" spans="1:16" ht="39" customHeight="1" x14ac:dyDescent="0.15">
      <c r="A35" s="22"/>
      <c r="B35" s="35"/>
      <c r="C35" s="1238" t="s">
        <v>563</v>
      </c>
      <c r="D35" s="1239"/>
      <c r="E35" s="1240"/>
      <c r="F35" s="36" t="s">
        <v>515</v>
      </c>
      <c r="G35" s="37" t="s">
        <v>515</v>
      </c>
      <c r="H35" s="37" t="s">
        <v>515</v>
      </c>
      <c r="I35" s="37" t="s">
        <v>515</v>
      </c>
      <c r="J35" s="38">
        <v>3.28</v>
      </c>
      <c r="K35" s="22"/>
      <c r="L35" s="22"/>
      <c r="M35" s="22"/>
      <c r="N35" s="22"/>
      <c r="O35" s="22"/>
      <c r="P35" s="22"/>
    </row>
    <row r="36" spans="1:16" ht="39" customHeight="1" x14ac:dyDescent="0.15">
      <c r="A36" s="22"/>
      <c r="B36" s="35"/>
      <c r="C36" s="1238" t="s">
        <v>564</v>
      </c>
      <c r="D36" s="1239"/>
      <c r="E36" s="1240"/>
      <c r="F36" s="36">
        <v>2.75</v>
      </c>
      <c r="G36" s="37">
        <v>2.0699999999999998</v>
      </c>
      <c r="H36" s="37">
        <v>1.61</v>
      </c>
      <c r="I36" s="37">
        <v>1.46</v>
      </c>
      <c r="J36" s="38">
        <v>2.5099999999999998</v>
      </c>
      <c r="K36" s="22"/>
      <c r="L36" s="22"/>
      <c r="M36" s="22"/>
      <c r="N36" s="22"/>
      <c r="O36" s="22"/>
      <c r="P36" s="22"/>
    </row>
    <row r="37" spans="1:16" ht="39" customHeight="1" x14ac:dyDescent="0.15">
      <c r="A37" s="22"/>
      <c r="B37" s="35"/>
      <c r="C37" s="1238" t="s">
        <v>565</v>
      </c>
      <c r="D37" s="1239"/>
      <c r="E37" s="1240"/>
      <c r="F37" s="36">
        <v>0.56999999999999995</v>
      </c>
      <c r="G37" s="37">
        <v>0.89</v>
      </c>
      <c r="H37" s="37">
        <v>1.2</v>
      </c>
      <c r="I37" s="37">
        <v>1.05</v>
      </c>
      <c r="J37" s="38">
        <v>0.88</v>
      </c>
      <c r="K37" s="22"/>
      <c r="L37" s="22"/>
      <c r="M37" s="22"/>
      <c r="N37" s="22"/>
      <c r="O37" s="22"/>
      <c r="P37" s="22"/>
    </row>
    <row r="38" spans="1:16" ht="39" customHeight="1" x14ac:dyDescent="0.15">
      <c r="A38" s="22"/>
      <c r="B38" s="35"/>
      <c r="C38" s="1238" t="s">
        <v>566</v>
      </c>
      <c r="D38" s="1239"/>
      <c r="E38" s="1240"/>
      <c r="F38" s="36">
        <v>0.56000000000000005</v>
      </c>
      <c r="G38" s="37">
        <v>0.41</v>
      </c>
      <c r="H38" s="37">
        <v>0.49</v>
      </c>
      <c r="I38" s="37">
        <v>0.54</v>
      </c>
      <c r="J38" s="38">
        <v>0.49</v>
      </c>
      <c r="K38" s="22"/>
      <c r="L38" s="22"/>
      <c r="M38" s="22"/>
      <c r="N38" s="22"/>
      <c r="O38" s="22"/>
      <c r="P38" s="22"/>
    </row>
    <row r="39" spans="1:16" ht="39" customHeight="1" x14ac:dyDescent="0.15">
      <c r="A39" s="22"/>
      <c r="B39" s="35"/>
      <c r="C39" s="1238" t="s">
        <v>567</v>
      </c>
      <c r="D39" s="1239"/>
      <c r="E39" s="1240"/>
      <c r="F39" s="36">
        <v>0.94</v>
      </c>
      <c r="G39" s="37">
        <v>1.68</v>
      </c>
      <c r="H39" s="37">
        <v>2.59</v>
      </c>
      <c r="I39" s="37">
        <v>1.71</v>
      </c>
      <c r="J39" s="38">
        <v>0.35</v>
      </c>
      <c r="K39" s="22"/>
      <c r="L39" s="22"/>
      <c r="M39" s="22"/>
      <c r="N39" s="22"/>
      <c r="O39" s="22"/>
      <c r="P39" s="22"/>
    </row>
    <row r="40" spans="1:16" ht="39" customHeight="1" x14ac:dyDescent="0.15">
      <c r="A40" s="22"/>
      <c r="B40" s="35"/>
      <c r="C40" s="1238" t="s">
        <v>568</v>
      </c>
      <c r="D40" s="1239"/>
      <c r="E40" s="1240"/>
      <c r="F40" s="36">
        <v>7.0000000000000007E-2</v>
      </c>
      <c r="G40" s="37">
        <v>0.05</v>
      </c>
      <c r="H40" s="37">
        <v>0.04</v>
      </c>
      <c r="I40" s="37">
        <v>0.02</v>
      </c>
      <c r="J40" s="38">
        <v>0.01</v>
      </c>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569</v>
      </c>
      <c r="D42" s="1239"/>
      <c r="E42" s="1240"/>
      <c r="F42" s="36" t="s">
        <v>515</v>
      </c>
      <c r="G42" s="37" t="s">
        <v>515</v>
      </c>
      <c r="H42" s="37" t="s">
        <v>515</v>
      </c>
      <c r="I42" s="37" t="s">
        <v>515</v>
      </c>
      <c r="J42" s="38" t="s">
        <v>515</v>
      </c>
      <c r="K42" s="22"/>
      <c r="L42" s="22"/>
      <c r="M42" s="22"/>
      <c r="N42" s="22"/>
      <c r="O42" s="22"/>
      <c r="P42" s="22"/>
    </row>
    <row r="43" spans="1:16" ht="39" customHeight="1" thickBot="1" x14ac:dyDescent="0.2">
      <c r="A43" s="22"/>
      <c r="B43" s="40"/>
      <c r="C43" s="1241" t="s">
        <v>570</v>
      </c>
      <c r="D43" s="1242"/>
      <c r="E43" s="1243"/>
      <c r="F43" s="41">
        <v>0.08</v>
      </c>
      <c r="G43" s="42">
        <v>0.1</v>
      </c>
      <c r="H43" s="42">
        <v>0.15</v>
      </c>
      <c r="I43" s="42">
        <v>1.1599999999999999</v>
      </c>
      <c r="J43" s="43" t="s">
        <v>515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5XQWis+Zb054G6IILkaJQPtdkf299B9J4c6WoFRuxm4Rd3D2jVSNayPYOS0gqRaOcnqnaLsD+p/VljeVnecZ1g==" saltValue="Iur4+teQm5kfkhltTApbK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106" zoomScaleNormal="106"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4024</v>
      </c>
      <c r="L45" s="60">
        <v>3849</v>
      </c>
      <c r="M45" s="60">
        <v>3757</v>
      </c>
      <c r="N45" s="60">
        <v>3638</v>
      </c>
      <c r="O45" s="61">
        <v>3387</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515</v>
      </c>
      <c r="L46" s="64" t="s">
        <v>515</v>
      </c>
      <c r="M46" s="64" t="s">
        <v>515</v>
      </c>
      <c r="N46" s="64" t="s">
        <v>515</v>
      </c>
      <c r="O46" s="65" t="s">
        <v>515</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515</v>
      </c>
      <c r="L47" s="64" t="s">
        <v>515</v>
      </c>
      <c r="M47" s="64" t="s">
        <v>515</v>
      </c>
      <c r="N47" s="64" t="s">
        <v>515</v>
      </c>
      <c r="O47" s="65" t="s">
        <v>515</v>
      </c>
      <c r="P47" s="48"/>
      <c r="Q47" s="48"/>
      <c r="R47" s="48"/>
      <c r="S47" s="48"/>
      <c r="T47" s="48"/>
      <c r="U47" s="48"/>
    </row>
    <row r="48" spans="1:21" ht="30.75" customHeight="1" x14ac:dyDescent="0.15">
      <c r="A48" s="48"/>
      <c r="B48" s="1248"/>
      <c r="C48" s="1249"/>
      <c r="D48" s="62"/>
      <c r="E48" s="1254" t="s">
        <v>15</v>
      </c>
      <c r="F48" s="1254"/>
      <c r="G48" s="1254"/>
      <c r="H48" s="1254"/>
      <c r="I48" s="1254"/>
      <c r="J48" s="1255"/>
      <c r="K48" s="63">
        <v>321</v>
      </c>
      <c r="L48" s="64">
        <v>365</v>
      </c>
      <c r="M48" s="64">
        <v>388</v>
      </c>
      <c r="N48" s="64">
        <v>326</v>
      </c>
      <c r="O48" s="65">
        <v>313</v>
      </c>
      <c r="P48" s="48"/>
      <c r="Q48" s="48"/>
      <c r="R48" s="48"/>
      <c r="S48" s="48"/>
      <c r="T48" s="48"/>
      <c r="U48" s="48"/>
    </row>
    <row r="49" spans="1:21" ht="30.75" customHeight="1" x14ac:dyDescent="0.15">
      <c r="A49" s="48"/>
      <c r="B49" s="1248"/>
      <c r="C49" s="1249"/>
      <c r="D49" s="62"/>
      <c r="E49" s="1254" t="s">
        <v>16</v>
      </c>
      <c r="F49" s="1254"/>
      <c r="G49" s="1254"/>
      <c r="H49" s="1254"/>
      <c r="I49" s="1254"/>
      <c r="J49" s="1255"/>
      <c r="K49" s="63">
        <v>207</v>
      </c>
      <c r="L49" s="64">
        <v>213</v>
      </c>
      <c r="M49" s="64">
        <v>184</v>
      </c>
      <c r="N49" s="64">
        <v>154</v>
      </c>
      <c r="O49" s="65">
        <v>145</v>
      </c>
      <c r="P49" s="48"/>
      <c r="Q49" s="48"/>
      <c r="R49" s="48"/>
      <c r="S49" s="48"/>
      <c r="T49" s="48"/>
      <c r="U49" s="48"/>
    </row>
    <row r="50" spans="1:21" ht="30.75" customHeight="1" x14ac:dyDescent="0.15">
      <c r="A50" s="48"/>
      <c r="B50" s="1248"/>
      <c r="C50" s="1249"/>
      <c r="D50" s="62"/>
      <c r="E50" s="1254" t="s">
        <v>17</v>
      </c>
      <c r="F50" s="1254"/>
      <c r="G50" s="1254"/>
      <c r="H50" s="1254"/>
      <c r="I50" s="1254"/>
      <c r="J50" s="1255"/>
      <c r="K50" s="63">
        <v>67</v>
      </c>
      <c r="L50" s="64">
        <v>67</v>
      </c>
      <c r="M50" s="64">
        <v>66</v>
      </c>
      <c r="N50" s="64">
        <v>66</v>
      </c>
      <c r="O50" s="65">
        <v>7</v>
      </c>
      <c r="P50" s="48"/>
      <c r="Q50" s="48"/>
      <c r="R50" s="48"/>
      <c r="S50" s="48"/>
      <c r="T50" s="48"/>
      <c r="U50" s="48"/>
    </row>
    <row r="51" spans="1:21" ht="30.75" customHeight="1" x14ac:dyDescent="0.15">
      <c r="A51" s="48"/>
      <c r="B51" s="1250"/>
      <c r="C51" s="1251"/>
      <c r="D51" s="66"/>
      <c r="E51" s="1254" t="s">
        <v>18</v>
      </c>
      <c r="F51" s="1254"/>
      <c r="G51" s="1254"/>
      <c r="H51" s="1254"/>
      <c r="I51" s="1254"/>
      <c r="J51" s="1255"/>
      <c r="K51" s="63">
        <v>1</v>
      </c>
      <c r="L51" s="64">
        <v>1</v>
      </c>
      <c r="M51" s="64">
        <v>2</v>
      </c>
      <c r="N51" s="64">
        <v>0</v>
      </c>
      <c r="O51" s="65">
        <v>0</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2258</v>
      </c>
      <c r="L52" s="64">
        <v>2106</v>
      </c>
      <c r="M52" s="64">
        <v>1996</v>
      </c>
      <c r="N52" s="64">
        <v>1942</v>
      </c>
      <c r="O52" s="65">
        <v>1923</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2362</v>
      </c>
      <c r="L53" s="69">
        <v>2389</v>
      </c>
      <c r="M53" s="69">
        <v>2401</v>
      </c>
      <c r="N53" s="69">
        <v>2242</v>
      </c>
      <c r="O53" s="70">
        <v>1929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571</v>
      </c>
      <c r="L56" s="80" t="s">
        <v>572</v>
      </c>
      <c r="M56" s="80" t="s">
        <v>573</v>
      </c>
      <c r="N56" s="80" t="s">
        <v>574</v>
      </c>
      <c r="O56" s="81" t="s">
        <v>575</v>
      </c>
      <c r="P56" s="48"/>
      <c r="Q56" s="48"/>
      <c r="R56" s="48"/>
      <c r="S56" s="48"/>
      <c r="T56" s="48"/>
      <c r="U56" s="48"/>
    </row>
    <row r="57" spans="1:21" ht="31.5" customHeight="1" x14ac:dyDescent="0.15">
      <c r="B57" s="1262" t="s">
        <v>25</v>
      </c>
      <c r="C57" s="1263"/>
      <c r="D57" s="1266" t="s">
        <v>26</v>
      </c>
      <c r="E57" s="1267"/>
      <c r="F57" s="1267"/>
      <c r="G57" s="1267"/>
      <c r="H57" s="1267"/>
      <c r="I57" s="1267"/>
      <c r="J57" s="1268"/>
      <c r="K57" s="82"/>
      <c r="L57" s="83"/>
      <c r="M57" s="83"/>
      <c r="N57" s="83"/>
      <c r="O57" s="84"/>
    </row>
    <row r="58" spans="1:21" ht="31.5" customHeight="1" thickBot="1" x14ac:dyDescent="0.2">
      <c r="B58" s="1264"/>
      <c r="C58" s="1265"/>
      <c r="D58" s="1269" t="s">
        <v>27</v>
      </c>
      <c r="E58" s="1270"/>
      <c r="F58" s="1270"/>
      <c r="G58" s="1270"/>
      <c r="H58" s="1270"/>
      <c r="I58" s="1270"/>
      <c r="J58" s="1271"/>
      <c r="K58" s="85"/>
      <c r="L58" s="86"/>
      <c r="M58" s="86"/>
      <c r="N58" s="86"/>
      <c r="O58" s="87"/>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4x5XR+h4XqbWW8euvTOrqiJGtLsSKpjhl7Ui3o4tzDpAMjhLZTc7YK8BcKEZffdCboSImaw/hSZ1JGk/jnVvGQ==" saltValue="jvMTzNRrve1fYB+NV/dzm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556</v>
      </c>
      <c r="J40" s="99" t="s">
        <v>557</v>
      </c>
      <c r="K40" s="99" t="s">
        <v>558</v>
      </c>
      <c r="L40" s="99" t="s">
        <v>559</v>
      </c>
      <c r="M40" s="100" t="s">
        <v>560</v>
      </c>
    </row>
    <row r="41" spans="2:13" ht="27.75" customHeight="1" x14ac:dyDescent="0.15">
      <c r="B41" s="1272" t="s">
        <v>30</v>
      </c>
      <c r="C41" s="1273"/>
      <c r="D41" s="101"/>
      <c r="E41" s="1278" t="s">
        <v>31</v>
      </c>
      <c r="F41" s="1278"/>
      <c r="G41" s="1278"/>
      <c r="H41" s="1279"/>
      <c r="I41" s="102">
        <v>35819</v>
      </c>
      <c r="J41" s="103">
        <v>36038</v>
      </c>
      <c r="K41" s="103">
        <v>35306</v>
      </c>
      <c r="L41" s="103">
        <v>33683</v>
      </c>
      <c r="M41" s="104">
        <v>31940</v>
      </c>
    </row>
    <row r="42" spans="2:13" ht="27.75" customHeight="1" x14ac:dyDescent="0.15">
      <c r="B42" s="1274"/>
      <c r="C42" s="1275"/>
      <c r="D42" s="105"/>
      <c r="E42" s="1280" t="s">
        <v>32</v>
      </c>
      <c r="F42" s="1280"/>
      <c r="G42" s="1280"/>
      <c r="H42" s="1281"/>
      <c r="I42" s="106">
        <v>77</v>
      </c>
      <c r="J42" s="107">
        <v>76</v>
      </c>
      <c r="K42" s="107">
        <v>25</v>
      </c>
      <c r="L42" s="107" t="s">
        <v>515</v>
      </c>
      <c r="M42" s="108" t="s">
        <v>515</v>
      </c>
    </row>
    <row r="43" spans="2:13" ht="27.75" customHeight="1" x14ac:dyDescent="0.15">
      <c r="B43" s="1274"/>
      <c r="C43" s="1275"/>
      <c r="D43" s="105"/>
      <c r="E43" s="1280" t="s">
        <v>33</v>
      </c>
      <c r="F43" s="1280"/>
      <c r="G43" s="1280"/>
      <c r="H43" s="1281"/>
      <c r="I43" s="106">
        <v>5698</v>
      </c>
      <c r="J43" s="107">
        <v>6331</v>
      </c>
      <c r="K43" s="107">
        <v>6622</v>
      </c>
      <c r="L43" s="107">
        <v>6981</v>
      </c>
      <c r="M43" s="108">
        <v>6560</v>
      </c>
    </row>
    <row r="44" spans="2:13" ht="27.75" customHeight="1" x14ac:dyDescent="0.15">
      <c r="B44" s="1274"/>
      <c r="C44" s="1275"/>
      <c r="D44" s="105"/>
      <c r="E44" s="1280" t="s">
        <v>34</v>
      </c>
      <c r="F44" s="1280"/>
      <c r="G44" s="1280"/>
      <c r="H44" s="1281"/>
      <c r="I44" s="106">
        <v>1070</v>
      </c>
      <c r="J44" s="107">
        <v>981</v>
      </c>
      <c r="K44" s="107">
        <v>813</v>
      </c>
      <c r="L44" s="107">
        <v>653</v>
      </c>
      <c r="M44" s="108">
        <v>568</v>
      </c>
    </row>
    <row r="45" spans="2:13" ht="27.75" customHeight="1" x14ac:dyDescent="0.15">
      <c r="B45" s="1274"/>
      <c r="C45" s="1275"/>
      <c r="D45" s="105"/>
      <c r="E45" s="1280" t="s">
        <v>35</v>
      </c>
      <c r="F45" s="1280"/>
      <c r="G45" s="1280"/>
      <c r="H45" s="1281"/>
      <c r="I45" s="106">
        <v>4000</v>
      </c>
      <c r="J45" s="107">
        <v>3669</v>
      </c>
      <c r="K45" s="107">
        <v>3305</v>
      </c>
      <c r="L45" s="107">
        <v>3250</v>
      </c>
      <c r="M45" s="108">
        <v>3114</v>
      </c>
    </row>
    <row r="46" spans="2:13" ht="27.75" customHeight="1" x14ac:dyDescent="0.15">
      <c r="B46" s="1274"/>
      <c r="C46" s="1275"/>
      <c r="D46" s="109"/>
      <c r="E46" s="1280" t="s">
        <v>36</v>
      </c>
      <c r="F46" s="1280"/>
      <c r="G46" s="1280"/>
      <c r="H46" s="1281"/>
      <c r="I46" s="106" t="s">
        <v>515</v>
      </c>
      <c r="J46" s="107" t="s">
        <v>515</v>
      </c>
      <c r="K46" s="107" t="s">
        <v>515</v>
      </c>
      <c r="L46" s="107" t="s">
        <v>515</v>
      </c>
      <c r="M46" s="108" t="s">
        <v>515</v>
      </c>
    </row>
    <row r="47" spans="2:13" ht="27.75" customHeight="1" x14ac:dyDescent="0.15">
      <c r="B47" s="1274"/>
      <c r="C47" s="1275"/>
      <c r="D47" s="110"/>
      <c r="E47" s="1282" t="s">
        <v>37</v>
      </c>
      <c r="F47" s="1283"/>
      <c r="G47" s="1283"/>
      <c r="H47" s="1284"/>
      <c r="I47" s="106" t="s">
        <v>515</v>
      </c>
      <c r="J47" s="107" t="s">
        <v>515</v>
      </c>
      <c r="K47" s="107" t="s">
        <v>515</v>
      </c>
      <c r="L47" s="107" t="s">
        <v>515</v>
      </c>
      <c r="M47" s="108" t="s">
        <v>515</v>
      </c>
    </row>
    <row r="48" spans="2:13" ht="27.75" customHeight="1" x14ac:dyDescent="0.15">
      <c r="B48" s="1274"/>
      <c r="C48" s="1275"/>
      <c r="D48" s="105"/>
      <c r="E48" s="1280" t="s">
        <v>38</v>
      </c>
      <c r="F48" s="1280"/>
      <c r="G48" s="1280"/>
      <c r="H48" s="1281"/>
      <c r="I48" s="106" t="s">
        <v>515</v>
      </c>
      <c r="J48" s="107" t="s">
        <v>515</v>
      </c>
      <c r="K48" s="107" t="s">
        <v>515</v>
      </c>
      <c r="L48" s="107" t="s">
        <v>515</v>
      </c>
      <c r="M48" s="108" t="s">
        <v>515</v>
      </c>
    </row>
    <row r="49" spans="2:13" ht="27.75" customHeight="1" x14ac:dyDescent="0.15">
      <c r="B49" s="1276"/>
      <c r="C49" s="1277"/>
      <c r="D49" s="105"/>
      <c r="E49" s="1280" t="s">
        <v>39</v>
      </c>
      <c r="F49" s="1280"/>
      <c r="G49" s="1280"/>
      <c r="H49" s="1281"/>
      <c r="I49" s="106" t="s">
        <v>515</v>
      </c>
      <c r="J49" s="107" t="s">
        <v>515</v>
      </c>
      <c r="K49" s="107" t="s">
        <v>515</v>
      </c>
      <c r="L49" s="107" t="s">
        <v>515</v>
      </c>
      <c r="M49" s="108" t="s">
        <v>515</v>
      </c>
    </row>
    <row r="50" spans="2:13" ht="27.75" customHeight="1" x14ac:dyDescent="0.15">
      <c r="B50" s="1285" t="s">
        <v>40</v>
      </c>
      <c r="C50" s="1286"/>
      <c r="D50" s="111"/>
      <c r="E50" s="1280" t="s">
        <v>41</v>
      </c>
      <c r="F50" s="1280"/>
      <c r="G50" s="1280"/>
      <c r="H50" s="1281"/>
      <c r="I50" s="106">
        <v>3427</v>
      </c>
      <c r="J50" s="107">
        <v>4406</v>
      </c>
      <c r="K50" s="107">
        <v>4512</v>
      </c>
      <c r="L50" s="107">
        <v>5102</v>
      </c>
      <c r="M50" s="108">
        <v>5806</v>
      </c>
    </row>
    <row r="51" spans="2:13" ht="27.75" customHeight="1" x14ac:dyDescent="0.15">
      <c r="B51" s="1274"/>
      <c r="C51" s="1275"/>
      <c r="D51" s="105"/>
      <c r="E51" s="1280" t="s">
        <v>42</v>
      </c>
      <c r="F51" s="1280"/>
      <c r="G51" s="1280"/>
      <c r="H51" s="1281"/>
      <c r="I51" s="106">
        <v>77</v>
      </c>
      <c r="J51" s="107">
        <v>50</v>
      </c>
      <c r="K51" s="107">
        <v>42</v>
      </c>
      <c r="L51" s="107">
        <v>768</v>
      </c>
      <c r="M51" s="108">
        <v>640</v>
      </c>
    </row>
    <row r="52" spans="2:13" ht="27.75" customHeight="1" x14ac:dyDescent="0.15">
      <c r="B52" s="1276"/>
      <c r="C52" s="1277"/>
      <c r="D52" s="105"/>
      <c r="E52" s="1280" t="s">
        <v>43</v>
      </c>
      <c r="F52" s="1280"/>
      <c r="G52" s="1280"/>
      <c r="H52" s="1281"/>
      <c r="I52" s="106">
        <v>23230</v>
      </c>
      <c r="J52" s="107">
        <v>23231</v>
      </c>
      <c r="K52" s="107">
        <v>22586</v>
      </c>
      <c r="L52" s="107">
        <v>22465</v>
      </c>
      <c r="M52" s="108">
        <v>22380</v>
      </c>
    </row>
    <row r="53" spans="2:13" ht="27.75" customHeight="1" thickBot="1" x14ac:dyDescent="0.2">
      <c r="B53" s="1287" t="s">
        <v>44</v>
      </c>
      <c r="C53" s="1288"/>
      <c r="D53" s="112"/>
      <c r="E53" s="1289" t="s">
        <v>45</v>
      </c>
      <c r="F53" s="1289"/>
      <c r="G53" s="1289"/>
      <c r="H53" s="1290"/>
      <c r="I53" s="113">
        <v>19929</v>
      </c>
      <c r="J53" s="114">
        <v>19410</v>
      </c>
      <c r="K53" s="114">
        <v>18930</v>
      </c>
      <c r="L53" s="114">
        <v>16232</v>
      </c>
      <c r="M53" s="115">
        <v>13356</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3V63aqsQSafKG4Yf6ifCkUNa90GaEte9IwUdS4kw+Tn9MwNK4x0RfEGzfEW3DIdip3FhPpjZjahro3IBUTtsQ==" saltValue="w1EyTxbf5CYE4InKEVMKT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sqref="A1:A1048576"/>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558</v>
      </c>
      <c r="G54" s="124" t="s">
        <v>559</v>
      </c>
      <c r="H54" s="125" t="s">
        <v>560</v>
      </c>
    </row>
    <row r="55" spans="2:8" ht="52.5" customHeight="1" x14ac:dyDescent="0.15">
      <c r="B55" s="126"/>
      <c r="C55" s="1299" t="s">
        <v>48</v>
      </c>
      <c r="D55" s="1299"/>
      <c r="E55" s="1300"/>
      <c r="F55" s="127">
        <v>1096</v>
      </c>
      <c r="G55" s="127">
        <v>1153</v>
      </c>
      <c r="H55" s="128">
        <v>1249</v>
      </c>
    </row>
    <row r="56" spans="2:8" ht="52.5" customHeight="1" x14ac:dyDescent="0.15">
      <c r="B56" s="129"/>
      <c r="C56" s="1301" t="s">
        <v>49</v>
      </c>
      <c r="D56" s="1301"/>
      <c r="E56" s="1302"/>
      <c r="F56" s="130">
        <v>229</v>
      </c>
      <c r="G56" s="130">
        <v>229</v>
      </c>
      <c r="H56" s="131">
        <v>229</v>
      </c>
    </row>
    <row r="57" spans="2:8" ht="53.25" customHeight="1" x14ac:dyDescent="0.15">
      <c r="B57" s="129"/>
      <c r="C57" s="1303" t="s">
        <v>50</v>
      </c>
      <c r="D57" s="1303"/>
      <c r="E57" s="1304"/>
      <c r="F57" s="132">
        <v>2445</v>
      </c>
      <c r="G57" s="132">
        <v>2638</v>
      </c>
      <c r="H57" s="133">
        <v>2964</v>
      </c>
    </row>
    <row r="58" spans="2:8" ht="45.75" customHeight="1" x14ac:dyDescent="0.15">
      <c r="B58" s="134"/>
      <c r="C58" s="1291" t="s">
        <v>592</v>
      </c>
      <c r="D58" s="1292"/>
      <c r="E58" s="1293"/>
      <c r="F58" s="135">
        <v>959</v>
      </c>
      <c r="G58" s="135">
        <v>1119</v>
      </c>
      <c r="H58" s="136">
        <v>1367</v>
      </c>
    </row>
    <row r="59" spans="2:8" ht="45.75" customHeight="1" x14ac:dyDescent="0.15">
      <c r="B59" s="134"/>
      <c r="C59" s="1291" t="s">
        <v>593</v>
      </c>
      <c r="D59" s="1292"/>
      <c r="E59" s="1293"/>
      <c r="F59" s="135">
        <v>1287</v>
      </c>
      <c r="G59" s="135">
        <v>1317</v>
      </c>
      <c r="H59" s="136">
        <v>1367</v>
      </c>
    </row>
    <row r="60" spans="2:8" ht="45.75" customHeight="1" x14ac:dyDescent="0.15">
      <c r="B60" s="134"/>
      <c r="C60" s="1291" t="s">
        <v>594</v>
      </c>
      <c r="D60" s="1292"/>
      <c r="E60" s="1293"/>
      <c r="F60" s="135">
        <v>126</v>
      </c>
      <c r="G60" s="135">
        <v>126</v>
      </c>
      <c r="H60" s="136">
        <v>126</v>
      </c>
    </row>
    <row r="61" spans="2:8" ht="45.75" customHeight="1" x14ac:dyDescent="0.15">
      <c r="B61" s="134"/>
      <c r="C61" s="1291" t="s">
        <v>595</v>
      </c>
      <c r="D61" s="1292"/>
      <c r="E61" s="1293"/>
      <c r="F61" s="135">
        <v>38</v>
      </c>
      <c r="G61" s="135">
        <v>39</v>
      </c>
      <c r="H61" s="136">
        <v>68</v>
      </c>
    </row>
    <row r="62" spans="2:8" ht="45.75" customHeight="1" thickBot="1" x14ac:dyDescent="0.2">
      <c r="B62" s="137"/>
      <c r="C62" s="1294" t="s">
        <v>596</v>
      </c>
      <c r="D62" s="1295"/>
      <c r="E62" s="1296"/>
      <c r="F62" s="138">
        <v>17</v>
      </c>
      <c r="G62" s="138">
        <v>17</v>
      </c>
      <c r="H62" s="139">
        <v>15</v>
      </c>
    </row>
    <row r="63" spans="2:8" ht="52.5" customHeight="1" thickBot="1" x14ac:dyDescent="0.2">
      <c r="B63" s="140"/>
      <c r="C63" s="1297" t="s">
        <v>51</v>
      </c>
      <c r="D63" s="1297"/>
      <c r="E63" s="1298"/>
      <c r="F63" s="141">
        <v>3770</v>
      </c>
      <c r="G63" s="141">
        <v>4019</v>
      </c>
      <c r="H63" s="142">
        <v>4442</v>
      </c>
    </row>
    <row r="64" spans="2:8" ht="15" customHeight="1" x14ac:dyDescent="0.15"/>
    <row r="65" ht="0" hidden="1" customHeight="1" x14ac:dyDescent="0.15"/>
    <row r="66" ht="0" hidden="1" customHeight="1" x14ac:dyDescent="0.15"/>
  </sheetData>
  <sheetProtection algorithmName="SHA-512" hashValue="7xpLFBdfWA7uaZv/v/jyu5obZDWpdZvg+W8AZJeOG29OrSkfDv11Td2Bql96ypBJ9G6XCEHleq/b4QH1mBT+Mw==" saltValue="iK/McyxuktZvMbhpPeX4u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election activeCell="CD38" sqref="CD38"/>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597</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597</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598</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599</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8" t="s">
        <v>600</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601</v>
      </c>
    </row>
    <row r="50" spans="1:109" x14ac:dyDescent="0.15">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556</v>
      </c>
      <c r="BQ50" s="1310"/>
      <c r="BR50" s="1310"/>
      <c r="BS50" s="1310"/>
      <c r="BT50" s="1310"/>
      <c r="BU50" s="1310"/>
      <c r="BV50" s="1310"/>
      <c r="BW50" s="1310"/>
      <c r="BX50" s="1310" t="s">
        <v>557</v>
      </c>
      <c r="BY50" s="1310"/>
      <c r="BZ50" s="1310"/>
      <c r="CA50" s="1310"/>
      <c r="CB50" s="1310"/>
      <c r="CC50" s="1310"/>
      <c r="CD50" s="1310"/>
      <c r="CE50" s="1310"/>
      <c r="CF50" s="1310" t="s">
        <v>558</v>
      </c>
      <c r="CG50" s="1310"/>
      <c r="CH50" s="1310"/>
      <c r="CI50" s="1310"/>
      <c r="CJ50" s="1310"/>
      <c r="CK50" s="1310"/>
      <c r="CL50" s="1310"/>
      <c r="CM50" s="1310"/>
      <c r="CN50" s="1310" t="s">
        <v>559</v>
      </c>
      <c r="CO50" s="1310"/>
      <c r="CP50" s="1310"/>
      <c r="CQ50" s="1310"/>
      <c r="CR50" s="1310"/>
      <c r="CS50" s="1310"/>
      <c r="CT50" s="1310"/>
      <c r="CU50" s="1310"/>
      <c r="CV50" s="1310" t="s">
        <v>560</v>
      </c>
      <c r="CW50" s="1310"/>
      <c r="CX50" s="1310"/>
      <c r="CY50" s="1310"/>
      <c r="CZ50" s="1310"/>
      <c r="DA50" s="1310"/>
      <c r="DB50" s="1310"/>
      <c r="DC50" s="1310"/>
    </row>
    <row r="51" spans="1:109" ht="13.5" customHeight="1" x14ac:dyDescent="0.15">
      <c r="B51" s="394"/>
      <c r="G51" s="1313"/>
      <c r="H51" s="1313"/>
      <c r="I51" s="1327"/>
      <c r="J51" s="1327"/>
      <c r="K51" s="1312"/>
      <c r="L51" s="1312"/>
      <c r="M51" s="1312"/>
      <c r="N51" s="1312"/>
      <c r="AM51" s="403"/>
      <c r="AN51" s="1308" t="s">
        <v>602</v>
      </c>
      <c r="AO51" s="1308"/>
      <c r="AP51" s="1308"/>
      <c r="AQ51" s="1308"/>
      <c r="AR51" s="1308"/>
      <c r="AS51" s="1308"/>
      <c r="AT51" s="1308"/>
      <c r="AU51" s="1308"/>
      <c r="AV51" s="1308"/>
      <c r="AW51" s="1308"/>
      <c r="AX51" s="1308"/>
      <c r="AY51" s="1308"/>
      <c r="AZ51" s="1308"/>
      <c r="BA51" s="1308"/>
      <c r="BB51" s="1308" t="s">
        <v>603</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17"/>
      <c r="BY51" s="1305"/>
      <c r="BZ51" s="1305"/>
      <c r="CA51" s="1305"/>
      <c r="CB51" s="1305"/>
      <c r="CC51" s="1305"/>
      <c r="CD51" s="1305"/>
      <c r="CE51" s="1305"/>
      <c r="CF51" s="1305">
        <v>148.6</v>
      </c>
      <c r="CG51" s="1305"/>
      <c r="CH51" s="1305"/>
      <c r="CI51" s="1305"/>
      <c r="CJ51" s="1305"/>
      <c r="CK51" s="1305"/>
      <c r="CL51" s="1305"/>
      <c r="CM51" s="1305"/>
      <c r="CN51" s="1305">
        <v>126</v>
      </c>
      <c r="CO51" s="1305"/>
      <c r="CP51" s="1305"/>
      <c r="CQ51" s="1305"/>
      <c r="CR51" s="1305"/>
      <c r="CS51" s="1305"/>
      <c r="CT51" s="1305"/>
      <c r="CU51" s="1305"/>
      <c r="CV51" s="1305">
        <v>101.8</v>
      </c>
      <c r="CW51" s="1305"/>
      <c r="CX51" s="1305"/>
      <c r="CY51" s="1305"/>
      <c r="CZ51" s="1305"/>
      <c r="DA51" s="1305"/>
      <c r="DB51" s="1305"/>
      <c r="DC51" s="1305"/>
    </row>
    <row r="52" spans="1:109" x14ac:dyDescent="0.15">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604</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17"/>
      <c r="BY53" s="1305"/>
      <c r="BZ53" s="1305"/>
      <c r="CA53" s="1305"/>
      <c r="CB53" s="1305"/>
      <c r="CC53" s="1305"/>
      <c r="CD53" s="1305"/>
      <c r="CE53" s="1305"/>
      <c r="CF53" s="1305">
        <v>59.1</v>
      </c>
      <c r="CG53" s="1305"/>
      <c r="CH53" s="1305"/>
      <c r="CI53" s="1305"/>
      <c r="CJ53" s="1305"/>
      <c r="CK53" s="1305"/>
      <c r="CL53" s="1305"/>
      <c r="CM53" s="1305"/>
      <c r="CN53" s="1305">
        <v>60.5</v>
      </c>
      <c r="CO53" s="1305"/>
      <c r="CP53" s="1305"/>
      <c r="CQ53" s="1305"/>
      <c r="CR53" s="1305"/>
      <c r="CS53" s="1305"/>
      <c r="CT53" s="1305"/>
      <c r="CU53" s="1305"/>
      <c r="CV53" s="1305">
        <v>62.3</v>
      </c>
      <c r="CW53" s="1305"/>
      <c r="CX53" s="1305"/>
      <c r="CY53" s="1305"/>
      <c r="CZ53" s="1305"/>
      <c r="DA53" s="1305"/>
      <c r="DB53" s="1305"/>
      <c r="DC53" s="1305"/>
    </row>
    <row r="54" spans="1:109" x14ac:dyDescent="0.15">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1"/>
      <c r="H55" s="1311"/>
      <c r="I55" s="1311"/>
      <c r="J55" s="1311"/>
      <c r="K55" s="1312"/>
      <c r="L55" s="1312"/>
      <c r="M55" s="1312"/>
      <c r="N55" s="1312"/>
      <c r="AN55" s="1310" t="s">
        <v>605</v>
      </c>
      <c r="AO55" s="1310"/>
      <c r="AP55" s="1310"/>
      <c r="AQ55" s="1310"/>
      <c r="AR55" s="1310"/>
      <c r="AS55" s="1310"/>
      <c r="AT55" s="1310"/>
      <c r="AU55" s="1310"/>
      <c r="AV55" s="1310"/>
      <c r="AW55" s="1310"/>
      <c r="AX55" s="1310"/>
      <c r="AY55" s="1310"/>
      <c r="AZ55" s="1310"/>
      <c r="BA55" s="1310"/>
      <c r="BB55" s="1308" t="s">
        <v>606</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17"/>
      <c r="BY55" s="1305"/>
      <c r="BZ55" s="1305"/>
      <c r="CA55" s="1305"/>
      <c r="CB55" s="1305"/>
      <c r="CC55" s="1305"/>
      <c r="CD55" s="1305"/>
      <c r="CE55" s="1305"/>
      <c r="CF55" s="1305">
        <v>35.299999999999997</v>
      </c>
      <c r="CG55" s="1305"/>
      <c r="CH55" s="1305"/>
      <c r="CI55" s="1305"/>
      <c r="CJ55" s="1305"/>
      <c r="CK55" s="1305"/>
      <c r="CL55" s="1305"/>
      <c r="CM55" s="1305"/>
      <c r="CN55" s="1305">
        <v>31.9</v>
      </c>
      <c r="CO55" s="1305"/>
      <c r="CP55" s="1305"/>
      <c r="CQ55" s="1305"/>
      <c r="CR55" s="1305"/>
      <c r="CS55" s="1305"/>
      <c r="CT55" s="1305"/>
      <c r="CU55" s="1305"/>
      <c r="CV55" s="1305">
        <v>24.2</v>
      </c>
      <c r="CW55" s="1305"/>
      <c r="CX55" s="1305"/>
      <c r="CY55" s="1305"/>
      <c r="CZ55" s="1305"/>
      <c r="DA55" s="1305"/>
      <c r="DB55" s="1305"/>
      <c r="DC55" s="1305"/>
    </row>
    <row r="56" spans="1:109" x14ac:dyDescent="0.15">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604</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17"/>
      <c r="BY57" s="1305"/>
      <c r="BZ57" s="1305"/>
      <c r="CA57" s="1305"/>
      <c r="CB57" s="1305"/>
      <c r="CC57" s="1305"/>
      <c r="CD57" s="1305"/>
      <c r="CE57" s="1305"/>
      <c r="CF57" s="1305">
        <v>60.4</v>
      </c>
      <c r="CG57" s="1305"/>
      <c r="CH57" s="1305"/>
      <c r="CI57" s="1305"/>
      <c r="CJ57" s="1305"/>
      <c r="CK57" s="1305"/>
      <c r="CL57" s="1305"/>
      <c r="CM57" s="1305"/>
      <c r="CN57" s="1305">
        <v>59.3</v>
      </c>
      <c r="CO57" s="1305"/>
      <c r="CP57" s="1305"/>
      <c r="CQ57" s="1305"/>
      <c r="CR57" s="1305"/>
      <c r="CS57" s="1305"/>
      <c r="CT57" s="1305"/>
      <c r="CU57" s="1305"/>
      <c r="CV57" s="1305">
        <v>59.8</v>
      </c>
      <c r="CW57" s="1305"/>
      <c r="CX57" s="1305"/>
      <c r="CY57" s="1305"/>
      <c r="CZ57" s="1305"/>
      <c r="DA57" s="1305"/>
      <c r="DB57" s="1305"/>
      <c r="DC57" s="1305"/>
      <c r="DD57" s="407"/>
      <c r="DE57" s="406"/>
    </row>
    <row r="58" spans="1:109" s="402" customFormat="1" x14ac:dyDescent="0.15">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607</v>
      </c>
    </row>
    <row r="64" spans="1:109" x14ac:dyDescent="0.15">
      <c r="B64" s="394"/>
      <c r="G64" s="401"/>
      <c r="I64" s="414"/>
      <c r="J64" s="414"/>
      <c r="K64" s="414"/>
      <c r="L64" s="414"/>
      <c r="M64" s="414"/>
      <c r="N64" s="415"/>
      <c r="AM64" s="401"/>
      <c r="AN64" s="401" t="s">
        <v>599</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8" t="s">
        <v>608</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601</v>
      </c>
    </row>
    <row r="72" spans="2:107" x14ac:dyDescent="0.15">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556</v>
      </c>
      <c r="BQ72" s="1310"/>
      <c r="BR72" s="1310"/>
      <c r="BS72" s="1310"/>
      <c r="BT72" s="1310"/>
      <c r="BU72" s="1310"/>
      <c r="BV72" s="1310"/>
      <c r="BW72" s="1310"/>
      <c r="BX72" s="1310" t="s">
        <v>557</v>
      </c>
      <c r="BY72" s="1310"/>
      <c r="BZ72" s="1310"/>
      <c r="CA72" s="1310"/>
      <c r="CB72" s="1310"/>
      <c r="CC72" s="1310"/>
      <c r="CD72" s="1310"/>
      <c r="CE72" s="1310"/>
      <c r="CF72" s="1310" t="s">
        <v>558</v>
      </c>
      <c r="CG72" s="1310"/>
      <c r="CH72" s="1310"/>
      <c r="CI72" s="1310"/>
      <c r="CJ72" s="1310"/>
      <c r="CK72" s="1310"/>
      <c r="CL72" s="1310"/>
      <c r="CM72" s="1310"/>
      <c r="CN72" s="1310" t="s">
        <v>559</v>
      </c>
      <c r="CO72" s="1310"/>
      <c r="CP72" s="1310"/>
      <c r="CQ72" s="1310"/>
      <c r="CR72" s="1310"/>
      <c r="CS72" s="1310"/>
      <c r="CT72" s="1310"/>
      <c r="CU72" s="1310"/>
      <c r="CV72" s="1310" t="s">
        <v>560</v>
      </c>
      <c r="CW72" s="1310"/>
      <c r="CX72" s="1310"/>
      <c r="CY72" s="1310"/>
      <c r="CZ72" s="1310"/>
      <c r="DA72" s="1310"/>
      <c r="DB72" s="1310"/>
      <c r="DC72" s="1310"/>
    </row>
    <row r="73" spans="2:107" x14ac:dyDescent="0.15">
      <c r="B73" s="394"/>
      <c r="G73" s="1313"/>
      <c r="H73" s="1313"/>
      <c r="I73" s="1313"/>
      <c r="J73" s="1313"/>
      <c r="K73" s="1309"/>
      <c r="L73" s="1309"/>
      <c r="M73" s="1309"/>
      <c r="N73" s="1309"/>
      <c r="AM73" s="403"/>
      <c r="AN73" s="1308" t="s">
        <v>602</v>
      </c>
      <c r="AO73" s="1308"/>
      <c r="AP73" s="1308"/>
      <c r="AQ73" s="1308"/>
      <c r="AR73" s="1308"/>
      <c r="AS73" s="1308"/>
      <c r="AT73" s="1308"/>
      <c r="AU73" s="1308"/>
      <c r="AV73" s="1308"/>
      <c r="AW73" s="1308"/>
      <c r="AX73" s="1308"/>
      <c r="AY73" s="1308"/>
      <c r="AZ73" s="1308"/>
      <c r="BA73" s="1308"/>
      <c r="BB73" s="1308" t="s">
        <v>609</v>
      </c>
      <c r="BC73" s="1308"/>
      <c r="BD73" s="1308"/>
      <c r="BE73" s="1308"/>
      <c r="BF73" s="1308"/>
      <c r="BG73" s="1308"/>
      <c r="BH73" s="1308"/>
      <c r="BI73" s="1308"/>
      <c r="BJ73" s="1308"/>
      <c r="BK73" s="1308"/>
      <c r="BL73" s="1308"/>
      <c r="BM73" s="1308"/>
      <c r="BN73" s="1308"/>
      <c r="BO73" s="1308"/>
      <c r="BP73" s="1305">
        <v>162.1</v>
      </c>
      <c r="BQ73" s="1305"/>
      <c r="BR73" s="1305"/>
      <c r="BS73" s="1305"/>
      <c r="BT73" s="1305"/>
      <c r="BU73" s="1305"/>
      <c r="BV73" s="1305"/>
      <c r="BW73" s="1305"/>
      <c r="BX73" s="1305">
        <v>153.9</v>
      </c>
      <c r="BY73" s="1305"/>
      <c r="BZ73" s="1305"/>
      <c r="CA73" s="1305"/>
      <c r="CB73" s="1305"/>
      <c r="CC73" s="1305"/>
      <c r="CD73" s="1305"/>
      <c r="CE73" s="1305"/>
      <c r="CF73" s="1305">
        <v>148.6</v>
      </c>
      <c r="CG73" s="1305"/>
      <c r="CH73" s="1305"/>
      <c r="CI73" s="1305"/>
      <c r="CJ73" s="1305"/>
      <c r="CK73" s="1305"/>
      <c r="CL73" s="1305"/>
      <c r="CM73" s="1305"/>
      <c r="CN73" s="1305">
        <v>126</v>
      </c>
      <c r="CO73" s="1305"/>
      <c r="CP73" s="1305"/>
      <c r="CQ73" s="1305"/>
      <c r="CR73" s="1305"/>
      <c r="CS73" s="1305"/>
      <c r="CT73" s="1305"/>
      <c r="CU73" s="1305"/>
      <c r="CV73" s="1305">
        <v>101.8</v>
      </c>
      <c r="CW73" s="1305"/>
      <c r="CX73" s="1305"/>
      <c r="CY73" s="1305"/>
      <c r="CZ73" s="1305"/>
      <c r="DA73" s="1305"/>
      <c r="DB73" s="1305"/>
      <c r="DC73" s="1305"/>
    </row>
    <row r="74" spans="2:107" x14ac:dyDescent="0.15">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610</v>
      </c>
      <c r="BC75" s="1308"/>
      <c r="BD75" s="1308"/>
      <c r="BE75" s="1308"/>
      <c r="BF75" s="1308"/>
      <c r="BG75" s="1308"/>
      <c r="BH75" s="1308"/>
      <c r="BI75" s="1308"/>
      <c r="BJ75" s="1308"/>
      <c r="BK75" s="1308"/>
      <c r="BL75" s="1308"/>
      <c r="BM75" s="1308"/>
      <c r="BN75" s="1308"/>
      <c r="BO75" s="1308"/>
      <c r="BP75" s="1305">
        <v>19.7</v>
      </c>
      <c r="BQ75" s="1305"/>
      <c r="BR75" s="1305"/>
      <c r="BS75" s="1305"/>
      <c r="BT75" s="1305"/>
      <c r="BU75" s="1305"/>
      <c r="BV75" s="1305"/>
      <c r="BW75" s="1305"/>
      <c r="BX75" s="1305">
        <v>19.2</v>
      </c>
      <c r="BY75" s="1305"/>
      <c r="BZ75" s="1305"/>
      <c r="CA75" s="1305"/>
      <c r="CB75" s="1305"/>
      <c r="CC75" s="1305"/>
      <c r="CD75" s="1305"/>
      <c r="CE75" s="1305"/>
      <c r="CF75" s="1305">
        <v>19</v>
      </c>
      <c r="CG75" s="1305"/>
      <c r="CH75" s="1305"/>
      <c r="CI75" s="1305"/>
      <c r="CJ75" s="1305"/>
      <c r="CK75" s="1305"/>
      <c r="CL75" s="1305"/>
      <c r="CM75" s="1305"/>
      <c r="CN75" s="1305">
        <v>18.399999999999999</v>
      </c>
      <c r="CO75" s="1305"/>
      <c r="CP75" s="1305"/>
      <c r="CQ75" s="1305"/>
      <c r="CR75" s="1305"/>
      <c r="CS75" s="1305"/>
      <c r="CT75" s="1305"/>
      <c r="CU75" s="1305"/>
      <c r="CV75" s="1305">
        <v>16.899999999999999</v>
      </c>
      <c r="CW75" s="1305"/>
      <c r="CX75" s="1305"/>
      <c r="CY75" s="1305"/>
      <c r="CZ75" s="1305"/>
      <c r="DA75" s="1305"/>
      <c r="DB75" s="1305"/>
      <c r="DC75" s="1305"/>
    </row>
    <row r="76" spans="2:107" x14ac:dyDescent="0.15">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1"/>
      <c r="H77" s="1311"/>
      <c r="I77" s="1311"/>
      <c r="J77" s="1311"/>
      <c r="K77" s="1309"/>
      <c r="L77" s="1309"/>
      <c r="M77" s="1309"/>
      <c r="N77" s="1309"/>
      <c r="AN77" s="1310" t="s">
        <v>611</v>
      </c>
      <c r="AO77" s="1310"/>
      <c r="AP77" s="1310"/>
      <c r="AQ77" s="1310"/>
      <c r="AR77" s="1310"/>
      <c r="AS77" s="1310"/>
      <c r="AT77" s="1310"/>
      <c r="AU77" s="1310"/>
      <c r="AV77" s="1310"/>
      <c r="AW77" s="1310"/>
      <c r="AX77" s="1310"/>
      <c r="AY77" s="1310"/>
      <c r="AZ77" s="1310"/>
      <c r="BA77" s="1310"/>
      <c r="BB77" s="1308" t="s">
        <v>609</v>
      </c>
      <c r="BC77" s="1308"/>
      <c r="BD77" s="1308"/>
      <c r="BE77" s="1308"/>
      <c r="BF77" s="1308"/>
      <c r="BG77" s="1308"/>
      <c r="BH77" s="1308"/>
      <c r="BI77" s="1308"/>
      <c r="BJ77" s="1308"/>
      <c r="BK77" s="1308"/>
      <c r="BL77" s="1308"/>
      <c r="BM77" s="1308"/>
      <c r="BN77" s="1308"/>
      <c r="BO77" s="1308"/>
      <c r="BP77" s="1305">
        <v>45.9</v>
      </c>
      <c r="BQ77" s="1305"/>
      <c r="BR77" s="1305"/>
      <c r="BS77" s="1305"/>
      <c r="BT77" s="1305"/>
      <c r="BU77" s="1305"/>
      <c r="BV77" s="1305"/>
      <c r="BW77" s="1305"/>
      <c r="BX77" s="1305">
        <v>33.6</v>
      </c>
      <c r="BY77" s="1305"/>
      <c r="BZ77" s="1305"/>
      <c r="CA77" s="1305"/>
      <c r="CB77" s="1305"/>
      <c r="CC77" s="1305"/>
      <c r="CD77" s="1305"/>
      <c r="CE77" s="1305"/>
      <c r="CF77" s="1305">
        <v>35.299999999999997</v>
      </c>
      <c r="CG77" s="1305"/>
      <c r="CH77" s="1305"/>
      <c r="CI77" s="1305"/>
      <c r="CJ77" s="1305"/>
      <c r="CK77" s="1305"/>
      <c r="CL77" s="1305"/>
      <c r="CM77" s="1305"/>
      <c r="CN77" s="1305">
        <v>31.9</v>
      </c>
      <c r="CO77" s="1305"/>
      <c r="CP77" s="1305"/>
      <c r="CQ77" s="1305"/>
      <c r="CR77" s="1305"/>
      <c r="CS77" s="1305"/>
      <c r="CT77" s="1305"/>
      <c r="CU77" s="1305"/>
      <c r="CV77" s="1305">
        <v>24.2</v>
      </c>
      <c r="CW77" s="1305"/>
      <c r="CX77" s="1305"/>
      <c r="CY77" s="1305"/>
      <c r="CZ77" s="1305"/>
      <c r="DA77" s="1305"/>
      <c r="DB77" s="1305"/>
      <c r="DC77" s="1305"/>
    </row>
    <row r="78" spans="2:107" x14ac:dyDescent="0.15">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612</v>
      </c>
      <c r="BC79" s="1308"/>
      <c r="BD79" s="1308"/>
      <c r="BE79" s="1308"/>
      <c r="BF79" s="1308"/>
      <c r="BG79" s="1308"/>
      <c r="BH79" s="1308"/>
      <c r="BI79" s="1308"/>
      <c r="BJ79" s="1308"/>
      <c r="BK79" s="1308"/>
      <c r="BL79" s="1308"/>
      <c r="BM79" s="1308"/>
      <c r="BN79" s="1308"/>
      <c r="BO79" s="1308"/>
      <c r="BP79" s="1305">
        <v>8.8000000000000007</v>
      </c>
      <c r="BQ79" s="1305"/>
      <c r="BR79" s="1305"/>
      <c r="BS79" s="1305"/>
      <c r="BT79" s="1305"/>
      <c r="BU79" s="1305"/>
      <c r="BV79" s="1305"/>
      <c r="BW79" s="1305"/>
      <c r="BX79" s="1305">
        <v>7</v>
      </c>
      <c r="BY79" s="1305"/>
      <c r="BZ79" s="1305"/>
      <c r="CA79" s="1305"/>
      <c r="CB79" s="1305"/>
      <c r="CC79" s="1305"/>
      <c r="CD79" s="1305"/>
      <c r="CE79" s="1305"/>
      <c r="CF79" s="1305">
        <v>6.9</v>
      </c>
      <c r="CG79" s="1305"/>
      <c r="CH79" s="1305"/>
      <c r="CI79" s="1305"/>
      <c r="CJ79" s="1305"/>
      <c r="CK79" s="1305"/>
      <c r="CL79" s="1305"/>
      <c r="CM79" s="1305"/>
      <c r="CN79" s="1305">
        <v>6.6</v>
      </c>
      <c r="CO79" s="1305"/>
      <c r="CP79" s="1305"/>
      <c r="CQ79" s="1305"/>
      <c r="CR79" s="1305"/>
      <c r="CS79" s="1305"/>
      <c r="CT79" s="1305"/>
      <c r="CU79" s="1305"/>
      <c r="CV79" s="1305">
        <v>6.4</v>
      </c>
      <c r="CW79" s="1305"/>
      <c r="CX79" s="1305"/>
      <c r="CY79" s="1305"/>
      <c r="CZ79" s="1305"/>
      <c r="DA79" s="1305"/>
      <c r="DB79" s="1305"/>
      <c r="DC79" s="1305"/>
    </row>
    <row r="80" spans="2:107" x14ac:dyDescent="0.15">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Q/zZIkifvkUoOlxzeF9a2EhdBW49sr7s7LwHSMgniSehQ+rP8zLF99V+sNp0Q1Q+riUm25UvI85yM8qEjNeD8A==" saltValue="10JCRmrzQ3AKXMNu8RMlh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70" workbookViewId="0">
      <selection activeCell="CD38" sqref="CD38"/>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nnYJPXTbu2IDZwe8gff35E3ko9qh6a3W8y3iutX29n7kPzKaVpq854pGFfEznzqFv2KSSmfKysM6F5skQwMROw==" saltValue="gt4PMZeQBEtXkz5WSyfYt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55" workbookViewId="0">
      <selection activeCell="CD38" sqref="CD38"/>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xr5o0opDsgGnjaM/2Y9K0bZgqHJaO9QcAuVGL8HkpQ6Y7uE+CnDhMKMEG+jaTgC++iZ9litJcypkhYmjCGK5uQ==" saltValue="ZpJXdlokX1my9hbhykwKC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553</v>
      </c>
      <c r="G2" s="156"/>
      <c r="H2" s="157"/>
    </row>
    <row r="3" spans="1:8" x14ac:dyDescent="0.15">
      <c r="A3" s="153" t="s">
        <v>546</v>
      </c>
      <c r="B3" s="158"/>
      <c r="C3" s="159"/>
      <c r="D3" s="160">
        <v>32006</v>
      </c>
      <c r="E3" s="161"/>
      <c r="F3" s="162">
        <v>66255</v>
      </c>
      <c r="G3" s="163"/>
      <c r="H3" s="164"/>
    </row>
    <row r="4" spans="1:8" x14ac:dyDescent="0.15">
      <c r="A4" s="165"/>
      <c r="B4" s="166"/>
      <c r="C4" s="167"/>
      <c r="D4" s="168">
        <v>22161</v>
      </c>
      <c r="E4" s="169"/>
      <c r="F4" s="170">
        <v>31822</v>
      </c>
      <c r="G4" s="171"/>
      <c r="H4" s="172"/>
    </row>
    <row r="5" spans="1:8" x14ac:dyDescent="0.15">
      <c r="A5" s="153" t="s">
        <v>548</v>
      </c>
      <c r="B5" s="158"/>
      <c r="C5" s="159"/>
      <c r="D5" s="160">
        <v>36220</v>
      </c>
      <c r="E5" s="161"/>
      <c r="F5" s="162">
        <v>47278</v>
      </c>
      <c r="G5" s="163"/>
      <c r="H5" s="164"/>
    </row>
    <row r="6" spans="1:8" x14ac:dyDescent="0.15">
      <c r="A6" s="165"/>
      <c r="B6" s="166"/>
      <c r="C6" s="167"/>
      <c r="D6" s="168">
        <v>26370</v>
      </c>
      <c r="E6" s="169"/>
      <c r="F6" s="170">
        <v>24096</v>
      </c>
      <c r="G6" s="171"/>
      <c r="H6" s="172"/>
    </row>
    <row r="7" spans="1:8" x14ac:dyDescent="0.15">
      <c r="A7" s="153" t="s">
        <v>549</v>
      </c>
      <c r="B7" s="158"/>
      <c r="C7" s="159"/>
      <c r="D7" s="160">
        <v>29809</v>
      </c>
      <c r="E7" s="161"/>
      <c r="F7" s="162">
        <v>44504</v>
      </c>
      <c r="G7" s="163"/>
      <c r="H7" s="164"/>
    </row>
    <row r="8" spans="1:8" x14ac:dyDescent="0.15">
      <c r="A8" s="165"/>
      <c r="B8" s="166"/>
      <c r="C8" s="167"/>
      <c r="D8" s="168">
        <v>24565</v>
      </c>
      <c r="E8" s="169"/>
      <c r="F8" s="170">
        <v>25876</v>
      </c>
      <c r="G8" s="171"/>
      <c r="H8" s="172"/>
    </row>
    <row r="9" spans="1:8" x14ac:dyDescent="0.15">
      <c r="A9" s="153" t="s">
        <v>550</v>
      </c>
      <c r="B9" s="158"/>
      <c r="C9" s="159"/>
      <c r="D9" s="160">
        <v>22798</v>
      </c>
      <c r="E9" s="161"/>
      <c r="F9" s="162">
        <v>47820</v>
      </c>
      <c r="G9" s="163"/>
      <c r="H9" s="164"/>
    </row>
    <row r="10" spans="1:8" x14ac:dyDescent="0.15">
      <c r="A10" s="165"/>
      <c r="B10" s="166"/>
      <c r="C10" s="167"/>
      <c r="D10" s="168">
        <v>16576</v>
      </c>
      <c r="E10" s="169"/>
      <c r="F10" s="170">
        <v>25855</v>
      </c>
      <c r="G10" s="171"/>
      <c r="H10" s="172"/>
    </row>
    <row r="11" spans="1:8" x14ac:dyDescent="0.15">
      <c r="A11" s="153" t="s">
        <v>551</v>
      </c>
      <c r="B11" s="158"/>
      <c r="C11" s="159"/>
      <c r="D11" s="160">
        <v>20954</v>
      </c>
      <c r="E11" s="161"/>
      <c r="F11" s="162">
        <v>41934</v>
      </c>
      <c r="G11" s="163"/>
      <c r="H11" s="164"/>
    </row>
    <row r="12" spans="1:8" x14ac:dyDescent="0.15">
      <c r="A12" s="165"/>
      <c r="B12" s="166"/>
      <c r="C12" s="173"/>
      <c r="D12" s="168">
        <v>12455</v>
      </c>
      <c r="E12" s="169"/>
      <c r="F12" s="170">
        <v>23352</v>
      </c>
      <c r="G12" s="171"/>
      <c r="H12" s="172"/>
    </row>
    <row r="13" spans="1:8" x14ac:dyDescent="0.15">
      <c r="A13" s="153"/>
      <c r="B13" s="158"/>
      <c r="C13" s="174"/>
      <c r="D13" s="175">
        <v>28357</v>
      </c>
      <c r="E13" s="176"/>
      <c r="F13" s="177">
        <v>49558</v>
      </c>
      <c r="G13" s="178"/>
      <c r="H13" s="164"/>
    </row>
    <row r="14" spans="1:8" x14ac:dyDescent="0.15">
      <c r="A14" s="165"/>
      <c r="B14" s="166"/>
      <c r="C14" s="167"/>
      <c r="D14" s="168">
        <v>20425</v>
      </c>
      <c r="E14" s="169"/>
      <c r="F14" s="170">
        <v>26200</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3.32</v>
      </c>
      <c r="C19" s="179">
        <f>ROUND(VALUE(SUBSTITUTE(実質収支比率等に係る経年分析!G$48,"▲","-")),2)</f>
        <v>2.48</v>
      </c>
      <c r="D19" s="179">
        <f>ROUND(VALUE(SUBSTITUTE(実質収支比率等に係る経年分析!H$48,"▲","-")),2)</f>
        <v>2.11</v>
      </c>
      <c r="E19" s="179">
        <f>ROUND(VALUE(SUBSTITUTE(実質収支比率等に係る経年分析!I$48,"▲","-")),2)</f>
        <v>2.02</v>
      </c>
      <c r="F19" s="179">
        <f>ROUND(VALUE(SUBSTITUTE(実質収支比率等に係る経年分析!J$48,"▲","-")),2)</f>
        <v>3.01</v>
      </c>
    </row>
    <row r="20" spans="1:11" x14ac:dyDescent="0.15">
      <c r="A20" s="179" t="s">
        <v>55</v>
      </c>
      <c r="B20" s="179">
        <f>ROUND(VALUE(SUBSTITUTE(実質収支比率等に係る経年分析!F$47,"▲","-")),2)</f>
        <v>3.98</v>
      </c>
      <c r="C20" s="179">
        <f>ROUND(VALUE(SUBSTITUTE(実質収支比率等に係る経年分析!G$47,"▲","-")),2)</f>
        <v>6.89</v>
      </c>
      <c r="D20" s="179">
        <f>ROUND(VALUE(SUBSTITUTE(実質収支比率等に係る経年分析!H$47,"▲","-")),2)</f>
        <v>7.44</v>
      </c>
      <c r="E20" s="179">
        <f>ROUND(VALUE(SUBSTITUTE(実質収支比率等に係る経年分析!I$47,"▲","-")),2)</f>
        <v>7.79</v>
      </c>
      <c r="F20" s="179">
        <f>ROUND(VALUE(SUBSTITUTE(実質収支比率等に係る経年分析!J$47,"▲","-")),2)</f>
        <v>8.31</v>
      </c>
    </row>
    <row r="21" spans="1:11" x14ac:dyDescent="0.15">
      <c r="A21" s="179" t="s">
        <v>56</v>
      </c>
      <c r="B21" s="179">
        <f>IF(ISNUMBER(VALUE(SUBSTITUTE(実質収支比率等に係る経年分析!F$49,"▲","-"))),ROUND(VALUE(SUBSTITUTE(実質収支比率等に係る経年分析!F$49,"▲","-")),2),NA())</f>
        <v>-2.84</v>
      </c>
      <c r="C21" s="179">
        <f>IF(ISNUMBER(VALUE(SUBSTITUTE(実質収支比率等に係る経年分析!G$49,"▲","-"))),ROUND(VALUE(SUBSTITUTE(実質収支比率等に係る経年分析!G$49,"▲","-")),2),NA())</f>
        <v>0.71</v>
      </c>
      <c r="D21" s="179">
        <f>IF(ISNUMBER(VALUE(SUBSTITUTE(実質収支比率等に係る経年分析!H$49,"▲","-"))),ROUND(VALUE(SUBSTITUTE(実質収支比率等に係る経年分析!H$49,"▲","-")),2),NA())</f>
        <v>0.46</v>
      </c>
      <c r="E21" s="179">
        <f>IF(ISNUMBER(VALUE(SUBSTITUTE(実質収支比率等に係る経年分析!I$49,"▲","-"))),ROUND(VALUE(SUBSTITUTE(実質収支比率等に係る経年分析!I$49,"▲","-")),2),NA())</f>
        <v>1.28</v>
      </c>
      <c r="F21" s="179">
        <f>IF(ISNUMBER(VALUE(SUBSTITUTE(実質収支比率等に係る経年分析!J$49,"▲","-"))),ROUND(VALUE(SUBSTITUTE(実質収支比率等に係る経年分析!J$49,"▲","-")),2),NA())</f>
        <v>2.4900000000000002</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0.08</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0.1</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0.15</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1.1599999999999999</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7.0000000000000007E-2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0.05</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0.04</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0.01</v>
      </c>
    </row>
    <row r="31" spans="1:11" x14ac:dyDescent="0.15">
      <c r="A31" s="180" t="str">
        <f>IF(連結実質赤字比率に係る赤字・黒字の構成分析!C$39="",NA(),連結実質赤字比率に係る赤字・黒字の構成分析!C$39)</f>
        <v>国民健康保険特別会計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0.94</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1.68</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2.59</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1.71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0.35</v>
      </c>
    </row>
    <row r="32" spans="1:11" x14ac:dyDescent="0.15">
      <c r="A32" s="180" t="str">
        <f>IF(連結実質赤字比率に係る赤字・黒字の構成分析!C$38="",NA(),連結実質赤字比率に係る赤字・黒字の構成分析!C$38)</f>
        <v>土地取得特別会計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0.56000000000000005</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0.41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0.49</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0.54</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0.49</v>
      </c>
    </row>
    <row r="33" spans="1:16" x14ac:dyDescent="0.15">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0.56999999999999995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0.89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1.05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0.88</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2.75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2.0699999999999998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1.61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1.46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2.5099999999999998</v>
      </c>
    </row>
    <row r="35" spans="1:16" x14ac:dyDescent="0.15">
      <c r="A35" s="180" t="str">
        <f>IF(連結実質赤字比率に係る赤字・黒字の構成分析!C$35="",NA(),連結実質赤字比率に係る赤字・黒字の構成分析!C$35)</f>
        <v>下水道事業会計</v>
      </c>
      <c r="B35" s="180" t="e">
        <f>IF(ROUND(VALUE(SUBSTITUTE(連結実質赤字比率に係る赤字・黒字の構成分析!F$35,"▲", "-")), 2) &lt; 0, ABS(ROUND(VALUE(SUBSTITUTE(連結実質赤字比率に係る赤字・黒字の構成分析!F$35,"▲", "-")), 2)), NA())</f>
        <v>#VALUE!</v>
      </c>
      <c r="C35" s="180" t="e">
        <f>IF(ROUND(VALUE(SUBSTITUTE(連結実質赤字比率に係る赤字・黒字の構成分析!F$35,"▲", "-")), 2) &gt;= 0, ABS(ROUND(VALUE(SUBSTITUTE(連結実質赤字比率に係る赤字・黒字の構成分析!F$35,"▲", "-")), 2)), NA())</f>
        <v>#VALUE!</v>
      </c>
      <c r="D35" s="180" t="e">
        <f>IF(ROUND(VALUE(SUBSTITUTE(連結実質赤字比率に係る赤字・黒字の構成分析!G$35,"▲", "-")), 2) &lt; 0, ABS(ROUND(VALUE(SUBSTITUTE(連結実質赤字比率に係る赤字・黒字の構成分析!G$35,"▲", "-")), 2)), NA())</f>
        <v>#VALUE!</v>
      </c>
      <c r="E35" s="180" t="e">
        <f>IF(ROUND(VALUE(SUBSTITUTE(連結実質赤字比率に係る赤字・黒字の構成分析!G$35,"▲", "-")), 2) &gt;= 0, ABS(ROUND(VALUE(SUBSTITUTE(連結実質赤字比率に係る赤字・黒字の構成分析!G$35,"▲", "-")), 2)), NA())</f>
        <v>#VALUE!</v>
      </c>
      <c r="F35" s="180" t="e">
        <f>IF(ROUND(VALUE(SUBSTITUTE(連結実質赤字比率に係る赤字・黒字の構成分析!H$35,"▲", "-")), 2) &lt; 0, ABS(ROUND(VALUE(SUBSTITUTE(連結実質赤字比率に係る赤字・黒字の構成分析!H$35,"▲", "-")), 2)), NA())</f>
        <v>#VALUE!</v>
      </c>
      <c r="G35" s="180" t="e">
        <f>IF(ROUND(VALUE(SUBSTITUTE(連結実質赤字比率に係る赤字・黒字の構成分析!H$35,"▲", "-")), 2) &gt;= 0, ABS(ROUND(VALUE(SUBSTITUTE(連結実質赤字比率に係る赤字・黒字の構成分析!H$35,"▲", "-")), 2)), NA())</f>
        <v>#VALUE!</v>
      </c>
      <c r="H35" s="180" t="e">
        <f>IF(ROUND(VALUE(SUBSTITUTE(連結実質赤字比率に係る赤字・黒字の構成分析!I$35,"▲", "-")), 2) &lt; 0, ABS(ROUND(VALUE(SUBSTITUTE(連結実質赤字比率に係る赤字・黒字の構成分析!I$35,"▲", "-")), 2)), NA())</f>
        <v>#VALUE!</v>
      </c>
      <c r="I35" s="180" t="e">
        <f>IF(ROUND(VALUE(SUBSTITUTE(連結実質赤字比率に係る赤字・黒字の構成分析!I$35,"▲", "-")), 2) &gt;= 0, ABS(ROUND(VALUE(SUBSTITUTE(連結実質赤字比率に係る赤字・黒字の構成分析!I$35,"▲", "-")), 2)), NA())</f>
        <v>#VALUE!</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3.28</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18.72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20.260000000000002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17.77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19.87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16.32</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2258</v>
      </c>
      <c r="E42" s="181"/>
      <c r="F42" s="181"/>
      <c r="G42" s="181">
        <f>'実質公債費比率（分子）の構造'!L$52</f>
        <v>2106</v>
      </c>
      <c r="H42" s="181"/>
      <c r="I42" s="181"/>
      <c r="J42" s="181">
        <f>'実質公債費比率（分子）の構造'!M$52</f>
        <v>1996</v>
      </c>
      <c r="K42" s="181"/>
      <c r="L42" s="181"/>
      <c r="M42" s="181">
        <f>'実質公債費比率（分子）の構造'!N$52</f>
        <v>1942</v>
      </c>
      <c r="N42" s="181"/>
      <c r="O42" s="181"/>
      <c r="P42" s="181">
        <f>'実質公債費比率（分子）の構造'!O$52</f>
        <v>1923</v>
      </c>
    </row>
    <row r="43" spans="1:16" x14ac:dyDescent="0.15">
      <c r="A43" s="181" t="s">
        <v>64</v>
      </c>
      <c r="B43" s="181">
        <f>'実質公債費比率（分子）の構造'!K$51</f>
        <v>1</v>
      </c>
      <c r="C43" s="181"/>
      <c r="D43" s="181"/>
      <c r="E43" s="181">
        <f>'実質公債費比率（分子）の構造'!L$51</f>
        <v>1</v>
      </c>
      <c r="F43" s="181"/>
      <c r="G43" s="181"/>
      <c r="H43" s="181">
        <f>'実質公債費比率（分子）の構造'!M$51</f>
        <v>2</v>
      </c>
      <c r="I43" s="181"/>
      <c r="J43" s="181"/>
      <c r="K43" s="181">
        <f>'実質公債費比率（分子）の構造'!N$51</f>
        <v>0</v>
      </c>
      <c r="L43" s="181"/>
      <c r="M43" s="181"/>
      <c r="N43" s="181">
        <f>'実質公債費比率（分子）の構造'!O$51</f>
        <v>0</v>
      </c>
      <c r="O43" s="181"/>
      <c r="P43" s="181"/>
    </row>
    <row r="44" spans="1:16" x14ac:dyDescent="0.15">
      <c r="A44" s="181" t="s">
        <v>65</v>
      </c>
      <c r="B44" s="181">
        <f>'実質公債費比率（分子）の構造'!K$50</f>
        <v>67</v>
      </c>
      <c r="C44" s="181"/>
      <c r="D44" s="181"/>
      <c r="E44" s="181">
        <f>'実質公債費比率（分子）の構造'!L$50</f>
        <v>67</v>
      </c>
      <c r="F44" s="181"/>
      <c r="G44" s="181"/>
      <c r="H44" s="181">
        <f>'実質公債費比率（分子）の構造'!M$50</f>
        <v>66</v>
      </c>
      <c r="I44" s="181"/>
      <c r="J44" s="181"/>
      <c r="K44" s="181">
        <f>'実質公債費比率（分子）の構造'!N$50</f>
        <v>66</v>
      </c>
      <c r="L44" s="181"/>
      <c r="M44" s="181"/>
      <c r="N44" s="181">
        <f>'実質公債費比率（分子）の構造'!O$50</f>
        <v>7</v>
      </c>
      <c r="O44" s="181"/>
      <c r="P44" s="181"/>
    </row>
    <row r="45" spans="1:16" x14ac:dyDescent="0.15">
      <c r="A45" s="181" t="s">
        <v>66</v>
      </c>
      <c r="B45" s="181">
        <f>'実質公債費比率（分子）の構造'!K$49</f>
        <v>207</v>
      </c>
      <c r="C45" s="181"/>
      <c r="D45" s="181"/>
      <c r="E45" s="181">
        <f>'実質公債費比率（分子）の構造'!L$49</f>
        <v>213</v>
      </c>
      <c r="F45" s="181"/>
      <c r="G45" s="181"/>
      <c r="H45" s="181">
        <f>'実質公債費比率（分子）の構造'!M$49</f>
        <v>184</v>
      </c>
      <c r="I45" s="181"/>
      <c r="J45" s="181"/>
      <c r="K45" s="181">
        <f>'実質公債費比率（分子）の構造'!N$49</f>
        <v>154</v>
      </c>
      <c r="L45" s="181"/>
      <c r="M45" s="181"/>
      <c r="N45" s="181">
        <f>'実質公債費比率（分子）の構造'!O$49</f>
        <v>145</v>
      </c>
      <c r="O45" s="181"/>
      <c r="P45" s="181"/>
    </row>
    <row r="46" spans="1:16" x14ac:dyDescent="0.15">
      <c r="A46" s="181" t="s">
        <v>67</v>
      </c>
      <c r="B46" s="181">
        <f>'実質公債費比率（分子）の構造'!K$48</f>
        <v>321</v>
      </c>
      <c r="C46" s="181"/>
      <c r="D46" s="181"/>
      <c r="E46" s="181">
        <f>'実質公債費比率（分子）の構造'!L$48</f>
        <v>365</v>
      </c>
      <c r="F46" s="181"/>
      <c r="G46" s="181"/>
      <c r="H46" s="181">
        <f>'実質公債費比率（分子）の構造'!M$48</f>
        <v>388</v>
      </c>
      <c r="I46" s="181"/>
      <c r="J46" s="181"/>
      <c r="K46" s="181">
        <f>'実質公債費比率（分子）の構造'!N$48</f>
        <v>326</v>
      </c>
      <c r="L46" s="181"/>
      <c r="M46" s="181"/>
      <c r="N46" s="181">
        <f>'実質公債費比率（分子）の構造'!O$48</f>
        <v>313</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4024</v>
      </c>
      <c r="C49" s="181"/>
      <c r="D49" s="181"/>
      <c r="E49" s="181">
        <f>'実質公債費比率（分子）の構造'!L$45</f>
        <v>3849</v>
      </c>
      <c r="F49" s="181"/>
      <c r="G49" s="181"/>
      <c r="H49" s="181">
        <f>'実質公債費比率（分子）の構造'!M$45</f>
        <v>3757</v>
      </c>
      <c r="I49" s="181"/>
      <c r="J49" s="181"/>
      <c r="K49" s="181">
        <f>'実質公債費比率（分子）の構造'!N$45</f>
        <v>3638</v>
      </c>
      <c r="L49" s="181"/>
      <c r="M49" s="181"/>
      <c r="N49" s="181">
        <f>'実質公債費比率（分子）の構造'!O$45</f>
        <v>3387</v>
      </c>
      <c r="O49" s="181"/>
      <c r="P49" s="181"/>
    </row>
    <row r="50" spans="1:16" x14ac:dyDescent="0.15">
      <c r="A50" s="181" t="s">
        <v>71</v>
      </c>
      <c r="B50" s="181" t="e">
        <f>NA()</f>
        <v>#N/A</v>
      </c>
      <c r="C50" s="181">
        <f>IF(ISNUMBER('実質公債費比率（分子）の構造'!K$53),'実質公債費比率（分子）の構造'!K$53,NA())</f>
        <v>2362</v>
      </c>
      <c r="D50" s="181" t="e">
        <f>NA()</f>
        <v>#N/A</v>
      </c>
      <c r="E50" s="181" t="e">
        <f>NA()</f>
        <v>#N/A</v>
      </c>
      <c r="F50" s="181">
        <f>IF(ISNUMBER('実質公債費比率（分子）の構造'!L$53),'実質公債費比率（分子）の構造'!L$53,NA())</f>
        <v>2389</v>
      </c>
      <c r="G50" s="181" t="e">
        <f>NA()</f>
        <v>#N/A</v>
      </c>
      <c r="H50" s="181" t="e">
        <f>NA()</f>
        <v>#N/A</v>
      </c>
      <c r="I50" s="181">
        <f>IF(ISNUMBER('実質公債費比率（分子）の構造'!M$53),'実質公債費比率（分子）の構造'!M$53,NA())</f>
        <v>2401</v>
      </c>
      <c r="J50" s="181" t="e">
        <f>NA()</f>
        <v>#N/A</v>
      </c>
      <c r="K50" s="181" t="e">
        <f>NA()</f>
        <v>#N/A</v>
      </c>
      <c r="L50" s="181">
        <f>IF(ISNUMBER('実質公債費比率（分子）の構造'!N$53),'実質公債費比率（分子）の構造'!N$53,NA())</f>
        <v>2242</v>
      </c>
      <c r="M50" s="181" t="e">
        <f>NA()</f>
        <v>#N/A</v>
      </c>
      <c r="N50" s="181" t="e">
        <f>NA()</f>
        <v>#N/A</v>
      </c>
      <c r="O50" s="181">
        <f>IF(ISNUMBER('実質公債費比率（分子）の構造'!O$53),'実質公債費比率（分子）の構造'!O$53,NA())</f>
        <v>1929</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23230</v>
      </c>
      <c r="E56" s="180"/>
      <c r="F56" s="180"/>
      <c r="G56" s="180">
        <f>'将来負担比率（分子）の構造'!J$52</f>
        <v>23231</v>
      </c>
      <c r="H56" s="180"/>
      <c r="I56" s="180"/>
      <c r="J56" s="180">
        <f>'将来負担比率（分子）の構造'!K$52</f>
        <v>22586</v>
      </c>
      <c r="K56" s="180"/>
      <c r="L56" s="180"/>
      <c r="M56" s="180">
        <f>'将来負担比率（分子）の構造'!L$52</f>
        <v>22465</v>
      </c>
      <c r="N56" s="180"/>
      <c r="O56" s="180"/>
      <c r="P56" s="180">
        <f>'将来負担比率（分子）の構造'!M$52</f>
        <v>22380</v>
      </c>
    </row>
    <row r="57" spans="1:16" x14ac:dyDescent="0.15">
      <c r="A57" s="180" t="s">
        <v>42</v>
      </c>
      <c r="B57" s="180"/>
      <c r="C57" s="180"/>
      <c r="D57" s="180">
        <f>'将来負担比率（分子）の構造'!I$51</f>
        <v>77</v>
      </c>
      <c r="E57" s="180"/>
      <c r="F57" s="180"/>
      <c r="G57" s="180">
        <f>'将来負担比率（分子）の構造'!J$51</f>
        <v>50</v>
      </c>
      <c r="H57" s="180"/>
      <c r="I57" s="180"/>
      <c r="J57" s="180">
        <f>'将来負担比率（分子）の構造'!K$51</f>
        <v>42</v>
      </c>
      <c r="K57" s="180"/>
      <c r="L57" s="180"/>
      <c r="M57" s="180">
        <f>'将来負担比率（分子）の構造'!L$51</f>
        <v>768</v>
      </c>
      <c r="N57" s="180"/>
      <c r="O57" s="180"/>
      <c r="P57" s="180">
        <f>'将来負担比率（分子）の構造'!M$51</f>
        <v>640</v>
      </c>
    </row>
    <row r="58" spans="1:16" x14ac:dyDescent="0.15">
      <c r="A58" s="180" t="s">
        <v>41</v>
      </c>
      <c r="B58" s="180"/>
      <c r="C58" s="180"/>
      <c r="D58" s="180">
        <f>'将来負担比率（分子）の構造'!I$50</f>
        <v>3427</v>
      </c>
      <c r="E58" s="180"/>
      <c r="F58" s="180"/>
      <c r="G58" s="180">
        <f>'将来負担比率（分子）の構造'!J$50</f>
        <v>4406</v>
      </c>
      <c r="H58" s="180"/>
      <c r="I58" s="180"/>
      <c r="J58" s="180">
        <f>'将来負担比率（分子）の構造'!K$50</f>
        <v>4512</v>
      </c>
      <c r="K58" s="180"/>
      <c r="L58" s="180"/>
      <c r="M58" s="180">
        <f>'将来負担比率（分子）の構造'!L$50</f>
        <v>5102</v>
      </c>
      <c r="N58" s="180"/>
      <c r="O58" s="180"/>
      <c r="P58" s="180">
        <f>'将来負担比率（分子）の構造'!M$50</f>
        <v>5806</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4000</v>
      </c>
      <c r="C62" s="180"/>
      <c r="D62" s="180"/>
      <c r="E62" s="180">
        <f>'将来負担比率（分子）の構造'!J$45</f>
        <v>3669</v>
      </c>
      <c r="F62" s="180"/>
      <c r="G62" s="180"/>
      <c r="H62" s="180">
        <f>'将来負担比率（分子）の構造'!K$45</f>
        <v>3305</v>
      </c>
      <c r="I62" s="180"/>
      <c r="J62" s="180"/>
      <c r="K62" s="180">
        <f>'将来負担比率（分子）の構造'!L$45</f>
        <v>3250</v>
      </c>
      <c r="L62" s="180"/>
      <c r="M62" s="180"/>
      <c r="N62" s="180">
        <f>'将来負担比率（分子）の構造'!M$45</f>
        <v>3114</v>
      </c>
      <c r="O62" s="180"/>
      <c r="P62" s="180"/>
    </row>
    <row r="63" spans="1:16" x14ac:dyDescent="0.15">
      <c r="A63" s="180" t="s">
        <v>34</v>
      </c>
      <c r="B63" s="180">
        <f>'将来負担比率（分子）の構造'!I$44</f>
        <v>1070</v>
      </c>
      <c r="C63" s="180"/>
      <c r="D63" s="180"/>
      <c r="E63" s="180">
        <f>'将来負担比率（分子）の構造'!J$44</f>
        <v>981</v>
      </c>
      <c r="F63" s="180"/>
      <c r="G63" s="180"/>
      <c r="H63" s="180">
        <f>'将来負担比率（分子）の構造'!K$44</f>
        <v>813</v>
      </c>
      <c r="I63" s="180"/>
      <c r="J63" s="180"/>
      <c r="K63" s="180">
        <f>'将来負担比率（分子）の構造'!L$44</f>
        <v>653</v>
      </c>
      <c r="L63" s="180"/>
      <c r="M63" s="180"/>
      <c r="N63" s="180">
        <f>'将来負担比率（分子）の構造'!M$44</f>
        <v>568</v>
      </c>
      <c r="O63" s="180"/>
      <c r="P63" s="180"/>
    </row>
    <row r="64" spans="1:16" x14ac:dyDescent="0.15">
      <c r="A64" s="180" t="s">
        <v>33</v>
      </c>
      <c r="B64" s="180">
        <f>'将来負担比率（分子）の構造'!I$43</f>
        <v>5698</v>
      </c>
      <c r="C64" s="180"/>
      <c r="D64" s="180"/>
      <c r="E64" s="180">
        <f>'将来負担比率（分子）の構造'!J$43</f>
        <v>6331</v>
      </c>
      <c r="F64" s="180"/>
      <c r="G64" s="180"/>
      <c r="H64" s="180">
        <f>'将来負担比率（分子）の構造'!K$43</f>
        <v>6622</v>
      </c>
      <c r="I64" s="180"/>
      <c r="J64" s="180"/>
      <c r="K64" s="180">
        <f>'将来負担比率（分子）の構造'!L$43</f>
        <v>6981</v>
      </c>
      <c r="L64" s="180"/>
      <c r="M64" s="180"/>
      <c r="N64" s="180">
        <f>'将来負担比率（分子）の構造'!M$43</f>
        <v>6560</v>
      </c>
      <c r="O64" s="180"/>
      <c r="P64" s="180"/>
    </row>
    <row r="65" spans="1:16" x14ac:dyDescent="0.15">
      <c r="A65" s="180" t="s">
        <v>32</v>
      </c>
      <c r="B65" s="180">
        <f>'将来負担比率（分子）の構造'!I$42</f>
        <v>77</v>
      </c>
      <c r="C65" s="180"/>
      <c r="D65" s="180"/>
      <c r="E65" s="180">
        <f>'将来負担比率（分子）の構造'!J$42</f>
        <v>76</v>
      </c>
      <c r="F65" s="180"/>
      <c r="G65" s="180"/>
      <c r="H65" s="180">
        <f>'将来負担比率（分子）の構造'!K$42</f>
        <v>25</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35819</v>
      </c>
      <c r="C66" s="180"/>
      <c r="D66" s="180"/>
      <c r="E66" s="180">
        <f>'将来負担比率（分子）の構造'!J$41</f>
        <v>36038</v>
      </c>
      <c r="F66" s="180"/>
      <c r="G66" s="180"/>
      <c r="H66" s="180">
        <f>'将来負担比率（分子）の構造'!K$41</f>
        <v>35306</v>
      </c>
      <c r="I66" s="180"/>
      <c r="J66" s="180"/>
      <c r="K66" s="180">
        <f>'将来負担比率（分子）の構造'!L$41</f>
        <v>33683</v>
      </c>
      <c r="L66" s="180"/>
      <c r="M66" s="180"/>
      <c r="N66" s="180">
        <f>'将来負担比率（分子）の構造'!M$41</f>
        <v>31940</v>
      </c>
      <c r="O66" s="180"/>
      <c r="P66" s="180"/>
    </row>
    <row r="67" spans="1:16" x14ac:dyDescent="0.15">
      <c r="A67" s="180" t="s">
        <v>75</v>
      </c>
      <c r="B67" s="180" t="e">
        <f>NA()</f>
        <v>#N/A</v>
      </c>
      <c r="C67" s="180">
        <f>IF(ISNUMBER('将来負担比率（分子）の構造'!I$53), IF('将来負担比率（分子）の構造'!I$53 &lt; 0, 0, '将来負担比率（分子）の構造'!I$53), NA())</f>
        <v>19929</v>
      </c>
      <c r="D67" s="180" t="e">
        <f>NA()</f>
        <v>#N/A</v>
      </c>
      <c r="E67" s="180" t="e">
        <f>NA()</f>
        <v>#N/A</v>
      </c>
      <c r="F67" s="180">
        <f>IF(ISNUMBER('将来負担比率（分子）の構造'!J$53), IF('将来負担比率（分子）の構造'!J$53 &lt; 0, 0, '将来負担比率（分子）の構造'!J$53), NA())</f>
        <v>19410</v>
      </c>
      <c r="G67" s="180" t="e">
        <f>NA()</f>
        <v>#N/A</v>
      </c>
      <c r="H67" s="180" t="e">
        <f>NA()</f>
        <v>#N/A</v>
      </c>
      <c r="I67" s="180">
        <f>IF(ISNUMBER('将来負担比率（分子）の構造'!K$53), IF('将来負担比率（分子）の構造'!K$53 &lt; 0, 0, '将来負担比率（分子）の構造'!K$53), NA())</f>
        <v>18930</v>
      </c>
      <c r="J67" s="180" t="e">
        <f>NA()</f>
        <v>#N/A</v>
      </c>
      <c r="K67" s="180" t="e">
        <f>NA()</f>
        <v>#N/A</v>
      </c>
      <c r="L67" s="180">
        <f>IF(ISNUMBER('将来負担比率（分子）の構造'!L$53), IF('将来負担比率（分子）の構造'!L$53 &lt; 0, 0, '将来負担比率（分子）の構造'!L$53), NA())</f>
        <v>16232</v>
      </c>
      <c r="M67" s="180" t="e">
        <f>NA()</f>
        <v>#N/A</v>
      </c>
      <c r="N67" s="180" t="e">
        <f>NA()</f>
        <v>#N/A</v>
      </c>
      <c r="O67" s="180">
        <f>IF(ISNUMBER('将来負担比率（分子）の構造'!M$53), IF('将来負担比率（分子）の構造'!M$53 &lt; 0, 0, '将来負担比率（分子）の構造'!M$53), NA())</f>
        <v>13356</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1096</v>
      </c>
      <c r="C72" s="184">
        <f>基金残高に係る経年分析!G55</f>
        <v>1153</v>
      </c>
      <c r="D72" s="184">
        <f>基金残高に係る経年分析!H55</f>
        <v>1249</v>
      </c>
    </row>
    <row r="73" spans="1:16" x14ac:dyDescent="0.15">
      <c r="A73" s="183" t="s">
        <v>78</v>
      </c>
      <c r="B73" s="184">
        <f>基金残高に係る経年分析!F56</f>
        <v>229</v>
      </c>
      <c r="C73" s="184">
        <f>基金残高に係る経年分析!G56</f>
        <v>229</v>
      </c>
      <c r="D73" s="184">
        <f>基金残高に係る経年分析!H56</f>
        <v>229</v>
      </c>
    </row>
    <row r="74" spans="1:16" x14ac:dyDescent="0.15">
      <c r="A74" s="183" t="s">
        <v>79</v>
      </c>
      <c r="B74" s="184">
        <f>基金残高に係る経年分析!F57</f>
        <v>2445</v>
      </c>
      <c r="C74" s="184">
        <f>基金残高に係る経年分析!G57</f>
        <v>2638</v>
      </c>
      <c r="D74" s="184">
        <f>基金残高に係る経年分析!H57</f>
        <v>2964</v>
      </c>
    </row>
  </sheetData>
  <sheetProtection algorithmName="SHA-512" hashValue="eIh7jYL8rKvoF2FBrHQJXXhvnY5WAKpBDKTmg30CdpHZwVDP3I3YwJhpAQuYbVjqXbvVUPJcVhuRTin30YHCpg==" saltValue="Lkeg2mVl5mdpJ1KmuUlSy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216</v>
      </c>
      <c r="DI1" s="656"/>
      <c r="DJ1" s="656"/>
      <c r="DK1" s="656"/>
      <c r="DL1" s="656"/>
      <c r="DM1" s="656"/>
      <c r="DN1" s="657"/>
      <c r="DO1" s="225"/>
      <c r="DP1" s="655" t="s">
        <v>217</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218</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219</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220</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221</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222</v>
      </c>
      <c r="S4" s="659"/>
      <c r="T4" s="659"/>
      <c r="U4" s="659"/>
      <c r="V4" s="659"/>
      <c r="W4" s="659"/>
      <c r="X4" s="659"/>
      <c r="Y4" s="660"/>
      <c r="Z4" s="658" t="s">
        <v>223</v>
      </c>
      <c r="AA4" s="659"/>
      <c r="AB4" s="659"/>
      <c r="AC4" s="660"/>
      <c r="AD4" s="658" t="s">
        <v>224</v>
      </c>
      <c r="AE4" s="659"/>
      <c r="AF4" s="659"/>
      <c r="AG4" s="659"/>
      <c r="AH4" s="659"/>
      <c r="AI4" s="659"/>
      <c r="AJ4" s="659"/>
      <c r="AK4" s="660"/>
      <c r="AL4" s="658" t="s">
        <v>223</v>
      </c>
      <c r="AM4" s="659"/>
      <c r="AN4" s="659"/>
      <c r="AO4" s="660"/>
      <c r="AP4" s="664" t="s">
        <v>225</v>
      </c>
      <c r="AQ4" s="664"/>
      <c r="AR4" s="664"/>
      <c r="AS4" s="664"/>
      <c r="AT4" s="664"/>
      <c r="AU4" s="664"/>
      <c r="AV4" s="664"/>
      <c r="AW4" s="664"/>
      <c r="AX4" s="664"/>
      <c r="AY4" s="664"/>
      <c r="AZ4" s="664"/>
      <c r="BA4" s="664"/>
      <c r="BB4" s="664"/>
      <c r="BC4" s="664"/>
      <c r="BD4" s="664"/>
      <c r="BE4" s="664"/>
      <c r="BF4" s="664"/>
      <c r="BG4" s="664" t="s">
        <v>226</v>
      </c>
      <c r="BH4" s="664"/>
      <c r="BI4" s="664"/>
      <c r="BJ4" s="664"/>
      <c r="BK4" s="664"/>
      <c r="BL4" s="664"/>
      <c r="BM4" s="664"/>
      <c r="BN4" s="664"/>
      <c r="BO4" s="664" t="s">
        <v>223</v>
      </c>
      <c r="BP4" s="664"/>
      <c r="BQ4" s="664"/>
      <c r="BR4" s="664"/>
      <c r="BS4" s="664" t="s">
        <v>227</v>
      </c>
      <c r="BT4" s="664"/>
      <c r="BU4" s="664"/>
      <c r="BV4" s="664"/>
      <c r="BW4" s="664"/>
      <c r="BX4" s="664"/>
      <c r="BY4" s="664"/>
      <c r="BZ4" s="664"/>
      <c r="CA4" s="664"/>
      <c r="CB4" s="664"/>
      <c r="CD4" s="661" t="s">
        <v>228</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229</v>
      </c>
      <c r="C5" s="666"/>
      <c r="D5" s="666"/>
      <c r="E5" s="666"/>
      <c r="F5" s="666"/>
      <c r="G5" s="666"/>
      <c r="H5" s="666"/>
      <c r="I5" s="666"/>
      <c r="J5" s="666"/>
      <c r="K5" s="666"/>
      <c r="L5" s="666"/>
      <c r="M5" s="666"/>
      <c r="N5" s="666"/>
      <c r="O5" s="666"/>
      <c r="P5" s="666"/>
      <c r="Q5" s="667"/>
      <c r="R5" s="668">
        <v>9023599</v>
      </c>
      <c r="S5" s="669"/>
      <c r="T5" s="669"/>
      <c r="U5" s="669"/>
      <c r="V5" s="669"/>
      <c r="W5" s="669"/>
      <c r="X5" s="669"/>
      <c r="Y5" s="670"/>
      <c r="Z5" s="671">
        <v>37</v>
      </c>
      <c r="AA5" s="671"/>
      <c r="AB5" s="671"/>
      <c r="AC5" s="671"/>
      <c r="AD5" s="672">
        <v>9023599</v>
      </c>
      <c r="AE5" s="672"/>
      <c r="AF5" s="672"/>
      <c r="AG5" s="672"/>
      <c r="AH5" s="672"/>
      <c r="AI5" s="672"/>
      <c r="AJ5" s="672"/>
      <c r="AK5" s="672"/>
      <c r="AL5" s="673">
        <v>63.9</v>
      </c>
      <c r="AM5" s="674"/>
      <c r="AN5" s="674"/>
      <c r="AO5" s="675"/>
      <c r="AP5" s="665" t="s">
        <v>230</v>
      </c>
      <c r="AQ5" s="666"/>
      <c r="AR5" s="666"/>
      <c r="AS5" s="666"/>
      <c r="AT5" s="666"/>
      <c r="AU5" s="666"/>
      <c r="AV5" s="666"/>
      <c r="AW5" s="666"/>
      <c r="AX5" s="666"/>
      <c r="AY5" s="666"/>
      <c r="AZ5" s="666"/>
      <c r="BA5" s="666"/>
      <c r="BB5" s="666"/>
      <c r="BC5" s="666"/>
      <c r="BD5" s="666"/>
      <c r="BE5" s="666"/>
      <c r="BF5" s="667"/>
      <c r="BG5" s="679">
        <v>9023599</v>
      </c>
      <c r="BH5" s="680"/>
      <c r="BI5" s="680"/>
      <c r="BJ5" s="680"/>
      <c r="BK5" s="680"/>
      <c r="BL5" s="680"/>
      <c r="BM5" s="680"/>
      <c r="BN5" s="681"/>
      <c r="BO5" s="682">
        <v>100</v>
      </c>
      <c r="BP5" s="682"/>
      <c r="BQ5" s="682"/>
      <c r="BR5" s="682"/>
      <c r="BS5" s="683">
        <v>36708</v>
      </c>
      <c r="BT5" s="683"/>
      <c r="BU5" s="683"/>
      <c r="BV5" s="683"/>
      <c r="BW5" s="683"/>
      <c r="BX5" s="683"/>
      <c r="BY5" s="683"/>
      <c r="BZ5" s="683"/>
      <c r="CA5" s="683"/>
      <c r="CB5" s="687"/>
      <c r="CD5" s="661" t="s">
        <v>225</v>
      </c>
      <c r="CE5" s="662"/>
      <c r="CF5" s="662"/>
      <c r="CG5" s="662"/>
      <c r="CH5" s="662"/>
      <c r="CI5" s="662"/>
      <c r="CJ5" s="662"/>
      <c r="CK5" s="662"/>
      <c r="CL5" s="662"/>
      <c r="CM5" s="662"/>
      <c r="CN5" s="662"/>
      <c r="CO5" s="662"/>
      <c r="CP5" s="662"/>
      <c r="CQ5" s="663"/>
      <c r="CR5" s="661" t="s">
        <v>231</v>
      </c>
      <c r="CS5" s="662"/>
      <c r="CT5" s="662"/>
      <c r="CU5" s="662"/>
      <c r="CV5" s="662"/>
      <c r="CW5" s="662"/>
      <c r="CX5" s="662"/>
      <c r="CY5" s="663"/>
      <c r="CZ5" s="661" t="s">
        <v>223</v>
      </c>
      <c r="DA5" s="662"/>
      <c r="DB5" s="662"/>
      <c r="DC5" s="663"/>
      <c r="DD5" s="661" t="s">
        <v>232</v>
      </c>
      <c r="DE5" s="662"/>
      <c r="DF5" s="662"/>
      <c r="DG5" s="662"/>
      <c r="DH5" s="662"/>
      <c r="DI5" s="662"/>
      <c r="DJ5" s="662"/>
      <c r="DK5" s="662"/>
      <c r="DL5" s="662"/>
      <c r="DM5" s="662"/>
      <c r="DN5" s="662"/>
      <c r="DO5" s="662"/>
      <c r="DP5" s="663"/>
      <c r="DQ5" s="661" t="s">
        <v>233</v>
      </c>
      <c r="DR5" s="662"/>
      <c r="DS5" s="662"/>
      <c r="DT5" s="662"/>
      <c r="DU5" s="662"/>
      <c r="DV5" s="662"/>
      <c r="DW5" s="662"/>
      <c r="DX5" s="662"/>
      <c r="DY5" s="662"/>
      <c r="DZ5" s="662"/>
      <c r="EA5" s="662"/>
      <c r="EB5" s="662"/>
      <c r="EC5" s="663"/>
    </row>
    <row r="6" spans="2:143" ht="11.25" customHeight="1" x14ac:dyDescent="0.15">
      <c r="B6" s="676" t="s">
        <v>234</v>
      </c>
      <c r="C6" s="677"/>
      <c r="D6" s="677"/>
      <c r="E6" s="677"/>
      <c r="F6" s="677"/>
      <c r="G6" s="677"/>
      <c r="H6" s="677"/>
      <c r="I6" s="677"/>
      <c r="J6" s="677"/>
      <c r="K6" s="677"/>
      <c r="L6" s="677"/>
      <c r="M6" s="677"/>
      <c r="N6" s="677"/>
      <c r="O6" s="677"/>
      <c r="P6" s="677"/>
      <c r="Q6" s="678"/>
      <c r="R6" s="679">
        <v>168471</v>
      </c>
      <c r="S6" s="680"/>
      <c r="T6" s="680"/>
      <c r="U6" s="680"/>
      <c r="V6" s="680"/>
      <c r="W6" s="680"/>
      <c r="X6" s="680"/>
      <c r="Y6" s="681"/>
      <c r="Z6" s="682">
        <v>0.7</v>
      </c>
      <c r="AA6" s="682"/>
      <c r="AB6" s="682"/>
      <c r="AC6" s="682"/>
      <c r="AD6" s="683">
        <v>168471</v>
      </c>
      <c r="AE6" s="683"/>
      <c r="AF6" s="683"/>
      <c r="AG6" s="683"/>
      <c r="AH6" s="683"/>
      <c r="AI6" s="683"/>
      <c r="AJ6" s="683"/>
      <c r="AK6" s="683"/>
      <c r="AL6" s="684">
        <v>1.2</v>
      </c>
      <c r="AM6" s="685"/>
      <c r="AN6" s="685"/>
      <c r="AO6" s="686"/>
      <c r="AP6" s="676" t="s">
        <v>235</v>
      </c>
      <c r="AQ6" s="677"/>
      <c r="AR6" s="677"/>
      <c r="AS6" s="677"/>
      <c r="AT6" s="677"/>
      <c r="AU6" s="677"/>
      <c r="AV6" s="677"/>
      <c r="AW6" s="677"/>
      <c r="AX6" s="677"/>
      <c r="AY6" s="677"/>
      <c r="AZ6" s="677"/>
      <c r="BA6" s="677"/>
      <c r="BB6" s="677"/>
      <c r="BC6" s="677"/>
      <c r="BD6" s="677"/>
      <c r="BE6" s="677"/>
      <c r="BF6" s="678"/>
      <c r="BG6" s="679">
        <v>9023599</v>
      </c>
      <c r="BH6" s="680"/>
      <c r="BI6" s="680"/>
      <c r="BJ6" s="680"/>
      <c r="BK6" s="680"/>
      <c r="BL6" s="680"/>
      <c r="BM6" s="680"/>
      <c r="BN6" s="681"/>
      <c r="BO6" s="682">
        <v>100</v>
      </c>
      <c r="BP6" s="682"/>
      <c r="BQ6" s="682"/>
      <c r="BR6" s="682"/>
      <c r="BS6" s="683">
        <v>36708</v>
      </c>
      <c r="BT6" s="683"/>
      <c r="BU6" s="683"/>
      <c r="BV6" s="683"/>
      <c r="BW6" s="683"/>
      <c r="BX6" s="683"/>
      <c r="BY6" s="683"/>
      <c r="BZ6" s="683"/>
      <c r="CA6" s="683"/>
      <c r="CB6" s="687"/>
      <c r="CD6" s="690" t="s">
        <v>236</v>
      </c>
      <c r="CE6" s="691"/>
      <c r="CF6" s="691"/>
      <c r="CG6" s="691"/>
      <c r="CH6" s="691"/>
      <c r="CI6" s="691"/>
      <c r="CJ6" s="691"/>
      <c r="CK6" s="691"/>
      <c r="CL6" s="691"/>
      <c r="CM6" s="691"/>
      <c r="CN6" s="691"/>
      <c r="CO6" s="691"/>
      <c r="CP6" s="691"/>
      <c r="CQ6" s="692"/>
      <c r="CR6" s="679">
        <v>221929</v>
      </c>
      <c r="CS6" s="680"/>
      <c r="CT6" s="680"/>
      <c r="CU6" s="680"/>
      <c r="CV6" s="680"/>
      <c r="CW6" s="680"/>
      <c r="CX6" s="680"/>
      <c r="CY6" s="681"/>
      <c r="CZ6" s="673">
        <v>0.9</v>
      </c>
      <c r="DA6" s="674"/>
      <c r="DB6" s="674"/>
      <c r="DC6" s="693"/>
      <c r="DD6" s="688">
        <v>538</v>
      </c>
      <c r="DE6" s="680"/>
      <c r="DF6" s="680"/>
      <c r="DG6" s="680"/>
      <c r="DH6" s="680"/>
      <c r="DI6" s="680"/>
      <c r="DJ6" s="680"/>
      <c r="DK6" s="680"/>
      <c r="DL6" s="680"/>
      <c r="DM6" s="680"/>
      <c r="DN6" s="680"/>
      <c r="DO6" s="680"/>
      <c r="DP6" s="681"/>
      <c r="DQ6" s="688">
        <v>221928</v>
      </c>
      <c r="DR6" s="680"/>
      <c r="DS6" s="680"/>
      <c r="DT6" s="680"/>
      <c r="DU6" s="680"/>
      <c r="DV6" s="680"/>
      <c r="DW6" s="680"/>
      <c r="DX6" s="680"/>
      <c r="DY6" s="680"/>
      <c r="DZ6" s="680"/>
      <c r="EA6" s="680"/>
      <c r="EB6" s="680"/>
      <c r="EC6" s="689"/>
    </row>
    <row r="7" spans="2:143" ht="11.25" customHeight="1" x14ac:dyDescent="0.15">
      <c r="B7" s="676" t="s">
        <v>237</v>
      </c>
      <c r="C7" s="677"/>
      <c r="D7" s="677"/>
      <c r="E7" s="677"/>
      <c r="F7" s="677"/>
      <c r="G7" s="677"/>
      <c r="H7" s="677"/>
      <c r="I7" s="677"/>
      <c r="J7" s="677"/>
      <c r="K7" s="677"/>
      <c r="L7" s="677"/>
      <c r="M7" s="677"/>
      <c r="N7" s="677"/>
      <c r="O7" s="677"/>
      <c r="P7" s="677"/>
      <c r="Q7" s="678"/>
      <c r="R7" s="679">
        <v>28898</v>
      </c>
      <c r="S7" s="680"/>
      <c r="T7" s="680"/>
      <c r="U7" s="680"/>
      <c r="V7" s="680"/>
      <c r="W7" s="680"/>
      <c r="X7" s="680"/>
      <c r="Y7" s="681"/>
      <c r="Z7" s="682">
        <v>0.1</v>
      </c>
      <c r="AA7" s="682"/>
      <c r="AB7" s="682"/>
      <c r="AC7" s="682"/>
      <c r="AD7" s="683">
        <v>28898</v>
      </c>
      <c r="AE7" s="683"/>
      <c r="AF7" s="683"/>
      <c r="AG7" s="683"/>
      <c r="AH7" s="683"/>
      <c r="AI7" s="683"/>
      <c r="AJ7" s="683"/>
      <c r="AK7" s="683"/>
      <c r="AL7" s="684">
        <v>0.2</v>
      </c>
      <c r="AM7" s="685"/>
      <c r="AN7" s="685"/>
      <c r="AO7" s="686"/>
      <c r="AP7" s="676" t="s">
        <v>238</v>
      </c>
      <c r="AQ7" s="677"/>
      <c r="AR7" s="677"/>
      <c r="AS7" s="677"/>
      <c r="AT7" s="677"/>
      <c r="AU7" s="677"/>
      <c r="AV7" s="677"/>
      <c r="AW7" s="677"/>
      <c r="AX7" s="677"/>
      <c r="AY7" s="677"/>
      <c r="AZ7" s="677"/>
      <c r="BA7" s="677"/>
      <c r="BB7" s="677"/>
      <c r="BC7" s="677"/>
      <c r="BD7" s="677"/>
      <c r="BE7" s="677"/>
      <c r="BF7" s="678"/>
      <c r="BG7" s="679">
        <v>4904045</v>
      </c>
      <c r="BH7" s="680"/>
      <c r="BI7" s="680"/>
      <c r="BJ7" s="680"/>
      <c r="BK7" s="680"/>
      <c r="BL7" s="680"/>
      <c r="BM7" s="680"/>
      <c r="BN7" s="681"/>
      <c r="BO7" s="682">
        <v>54.3</v>
      </c>
      <c r="BP7" s="682"/>
      <c r="BQ7" s="682"/>
      <c r="BR7" s="682"/>
      <c r="BS7" s="683">
        <v>36708</v>
      </c>
      <c r="BT7" s="683"/>
      <c r="BU7" s="683"/>
      <c r="BV7" s="683"/>
      <c r="BW7" s="683"/>
      <c r="BX7" s="683"/>
      <c r="BY7" s="683"/>
      <c r="BZ7" s="683"/>
      <c r="CA7" s="683"/>
      <c r="CB7" s="687"/>
      <c r="CD7" s="694" t="s">
        <v>239</v>
      </c>
      <c r="CE7" s="695"/>
      <c r="CF7" s="695"/>
      <c r="CG7" s="695"/>
      <c r="CH7" s="695"/>
      <c r="CI7" s="695"/>
      <c r="CJ7" s="695"/>
      <c r="CK7" s="695"/>
      <c r="CL7" s="695"/>
      <c r="CM7" s="695"/>
      <c r="CN7" s="695"/>
      <c r="CO7" s="695"/>
      <c r="CP7" s="695"/>
      <c r="CQ7" s="696"/>
      <c r="CR7" s="679">
        <v>2446213</v>
      </c>
      <c r="CS7" s="680"/>
      <c r="CT7" s="680"/>
      <c r="CU7" s="680"/>
      <c r="CV7" s="680"/>
      <c r="CW7" s="680"/>
      <c r="CX7" s="680"/>
      <c r="CY7" s="681"/>
      <c r="CZ7" s="682">
        <v>10.199999999999999</v>
      </c>
      <c r="DA7" s="682"/>
      <c r="DB7" s="682"/>
      <c r="DC7" s="682"/>
      <c r="DD7" s="688">
        <v>179997</v>
      </c>
      <c r="DE7" s="680"/>
      <c r="DF7" s="680"/>
      <c r="DG7" s="680"/>
      <c r="DH7" s="680"/>
      <c r="DI7" s="680"/>
      <c r="DJ7" s="680"/>
      <c r="DK7" s="680"/>
      <c r="DL7" s="680"/>
      <c r="DM7" s="680"/>
      <c r="DN7" s="680"/>
      <c r="DO7" s="680"/>
      <c r="DP7" s="681"/>
      <c r="DQ7" s="688">
        <v>2143929</v>
      </c>
      <c r="DR7" s="680"/>
      <c r="DS7" s="680"/>
      <c r="DT7" s="680"/>
      <c r="DU7" s="680"/>
      <c r="DV7" s="680"/>
      <c r="DW7" s="680"/>
      <c r="DX7" s="680"/>
      <c r="DY7" s="680"/>
      <c r="DZ7" s="680"/>
      <c r="EA7" s="680"/>
      <c r="EB7" s="680"/>
      <c r="EC7" s="689"/>
    </row>
    <row r="8" spans="2:143" ht="11.25" customHeight="1" x14ac:dyDescent="0.15">
      <c r="B8" s="676" t="s">
        <v>240</v>
      </c>
      <c r="C8" s="677"/>
      <c r="D8" s="677"/>
      <c r="E8" s="677"/>
      <c r="F8" s="677"/>
      <c r="G8" s="677"/>
      <c r="H8" s="677"/>
      <c r="I8" s="677"/>
      <c r="J8" s="677"/>
      <c r="K8" s="677"/>
      <c r="L8" s="677"/>
      <c r="M8" s="677"/>
      <c r="N8" s="677"/>
      <c r="O8" s="677"/>
      <c r="P8" s="677"/>
      <c r="Q8" s="678"/>
      <c r="R8" s="679">
        <v>90818</v>
      </c>
      <c r="S8" s="680"/>
      <c r="T8" s="680"/>
      <c r="U8" s="680"/>
      <c r="V8" s="680"/>
      <c r="W8" s="680"/>
      <c r="X8" s="680"/>
      <c r="Y8" s="681"/>
      <c r="Z8" s="682">
        <v>0.4</v>
      </c>
      <c r="AA8" s="682"/>
      <c r="AB8" s="682"/>
      <c r="AC8" s="682"/>
      <c r="AD8" s="683">
        <v>90818</v>
      </c>
      <c r="AE8" s="683"/>
      <c r="AF8" s="683"/>
      <c r="AG8" s="683"/>
      <c r="AH8" s="683"/>
      <c r="AI8" s="683"/>
      <c r="AJ8" s="683"/>
      <c r="AK8" s="683"/>
      <c r="AL8" s="684">
        <v>0.6</v>
      </c>
      <c r="AM8" s="685"/>
      <c r="AN8" s="685"/>
      <c r="AO8" s="686"/>
      <c r="AP8" s="676" t="s">
        <v>241</v>
      </c>
      <c r="AQ8" s="677"/>
      <c r="AR8" s="677"/>
      <c r="AS8" s="677"/>
      <c r="AT8" s="677"/>
      <c r="AU8" s="677"/>
      <c r="AV8" s="677"/>
      <c r="AW8" s="677"/>
      <c r="AX8" s="677"/>
      <c r="AY8" s="677"/>
      <c r="AZ8" s="677"/>
      <c r="BA8" s="677"/>
      <c r="BB8" s="677"/>
      <c r="BC8" s="677"/>
      <c r="BD8" s="677"/>
      <c r="BE8" s="677"/>
      <c r="BF8" s="678"/>
      <c r="BG8" s="679">
        <v>127520</v>
      </c>
      <c r="BH8" s="680"/>
      <c r="BI8" s="680"/>
      <c r="BJ8" s="680"/>
      <c r="BK8" s="680"/>
      <c r="BL8" s="680"/>
      <c r="BM8" s="680"/>
      <c r="BN8" s="681"/>
      <c r="BO8" s="682">
        <v>1.4</v>
      </c>
      <c r="BP8" s="682"/>
      <c r="BQ8" s="682"/>
      <c r="BR8" s="682"/>
      <c r="BS8" s="688" t="s">
        <v>181</v>
      </c>
      <c r="BT8" s="680"/>
      <c r="BU8" s="680"/>
      <c r="BV8" s="680"/>
      <c r="BW8" s="680"/>
      <c r="BX8" s="680"/>
      <c r="BY8" s="680"/>
      <c r="BZ8" s="680"/>
      <c r="CA8" s="680"/>
      <c r="CB8" s="689"/>
      <c r="CD8" s="694" t="s">
        <v>242</v>
      </c>
      <c r="CE8" s="695"/>
      <c r="CF8" s="695"/>
      <c r="CG8" s="695"/>
      <c r="CH8" s="695"/>
      <c r="CI8" s="695"/>
      <c r="CJ8" s="695"/>
      <c r="CK8" s="695"/>
      <c r="CL8" s="695"/>
      <c r="CM8" s="695"/>
      <c r="CN8" s="695"/>
      <c r="CO8" s="695"/>
      <c r="CP8" s="695"/>
      <c r="CQ8" s="696"/>
      <c r="CR8" s="679">
        <v>9453934</v>
      </c>
      <c r="CS8" s="680"/>
      <c r="CT8" s="680"/>
      <c r="CU8" s="680"/>
      <c r="CV8" s="680"/>
      <c r="CW8" s="680"/>
      <c r="CX8" s="680"/>
      <c r="CY8" s="681"/>
      <c r="CZ8" s="682">
        <v>39.5</v>
      </c>
      <c r="DA8" s="682"/>
      <c r="DB8" s="682"/>
      <c r="DC8" s="682"/>
      <c r="DD8" s="688">
        <v>33924</v>
      </c>
      <c r="DE8" s="680"/>
      <c r="DF8" s="680"/>
      <c r="DG8" s="680"/>
      <c r="DH8" s="680"/>
      <c r="DI8" s="680"/>
      <c r="DJ8" s="680"/>
      <c r="DK8" s="680"/>
      <c r="DL8" s="680"/>
      <c r="DM8" s="680"/>
      <c r="DN8" s="680"/>
      <c r="DO8" s="680"/>
      <c r="DP8" s="681"/>
      <c r="DQ8" s="688">
        <v>4425842</v>
      </c>
      <c r="DR8" s="680"/>
      <c r="DS8" s="680"/>
      <c r="DT8" s="680"/>
      <c r="DU8" s="680"/>
      <c r="DV8" s="680"/>
      <c r="DW8" s="680"/>
      <c r="DX8" s="680"/>
      <c r="DY8" s="680"/>
      <c r="DZ8" s="680"/>
      <c r="EA8" s="680"/>
      <c r="EB8" s="680"/>
      <c r="EC8" s="689"/>
    </row>
    <row r="9" spans="2:143" ht="11.25" customHeight="1" x14ac:dyDescent="0.15">
      <c r="B9" s="676" t="s">
        <v>243</v>
      </c>
      <c r="C9" s="677"/>
      <c r="D9" s="677"/>
      <c r="E9" s="677"/>
      <c r="F9" s="677"/>
      <c r="G9" s="677"/>
      <c r="H9" s="677"/>
      <c r="I9" s="677"/>
      <c r="J9" s="677"/>
      <c r="K9" s="677"/>
      <c r="L9" s="677"/>
      <c r="M9" s="677"/>
      <c r="N9" s="677"/>
      <c r="O9" s="677"/>
      <c r="P9" s="677"/>
      <c r="Q9" s="678"/>
      <c r="R9" s="679">
        <v>73309</v>
      </c>
      <c r="S9" s="680"/>
      <c r="T9" s="680"/>
      <c r="U9" s="680"/>
      <c r="V9" s="680"/>
      <c r="W9" s="680"/>
      <c r="X9" s="680"/>
      <c r="Y9" s="681"/>
      <c r="Z9" s="682">
        <v>0.3</v>
      </c>
      <c r="AA9" s="682"/>
      <c r="AB9" s="682"/>
      <c r="AC9" s="682"/>
      <c r="AD9" s="683">
        <v>73309</v>
      </c>
      <c r="AE9" s="683"/>
      <c r="AF9" s="683"/>
      <c r="AG9" s="683"/>
      <c r="AH9" s="683"/>
      <c r="AI9" s="683"/>
      <c r="AJ9" s="683"/>
      <c r="AK9" s="683"/>
      <c r="AL9" s="684">
        <v>0.5</v>
      </c>
      <c r="AM9" s="685"/>
      <c r="AN9" s="685"/>
      <c r="AO9" s="686"/>
      <c r="AP9" s="676" t="s">
        <v>244</v>
      </c>
      <c r="AQ9" s="677"/>
      <c r="AR9" s="677"/>
      <c r="AS9" s="677"/>
      <c r="AT9" s="677"/>
      <c r="AU9" s="677"/>
      <c r="AV9" s="677"/>
      <c r="AW9" s="677"/>
      <c r="AX9" s="677"/>
      <c r="AY9" s="677"/>
      <c r="AZ9" s="677"/>
      <c r="BA9" s="677"/>
      <c r="BB9" s="677"/>
      <c r="BC9" s="677"/>
      <c r="BD9" s="677"/>
      <c r="BE9" s="677"/>
      <c r="BF9" s="678"/>
      <c r="BG9" s="679">
        <v>4445283</v>
      </c>
      <c r="BH9" s="680"/>
      <c r="BI9" s="680"/>
      <c r="BJ9" s="680"/>
      <c r="BK9" s="680"/>
      <c r="BL9" s="680"/>
      <c r="BM9" s="680"/>
      <c r="BN9" s="681"/>
      <c r="BO9" s="682">
        <v>49.3</v>
      </c>
      <c r="BP9" s="682"/>
      <c r="BQ9" s="682"/>
      <c r="BR9" s="682"/>
      <c r="BS9" s="688" t="s">
        <v>129</v>
      </c>
      <c r="BT9" s="680"/>
      <c r="BU9" s="680"/>
      <c r="BV9" s="680"/>
      <c r="BW9" s="680"/>
      <c r="BX9" s="680"/>
      <c r="BY9" s="680"/>
      <c r="BZ9" s="680"/>
      <c r="CA9" s="680"/>
      <c r="CB9" s="689"/>
      <c r="CD9" s="694" t="s">
        <v>245</v>
      </c>
      <c r="CE9" s="695"/>
      <c r="CF9" s="695"/>
      <c r="CG9" s="695"/>
      <c r="CH9" s="695"/>
      <c r="CI9" s="695"/>
      <c r="CJ9" s="695"/>
      <c r="CK9" s="695"/>
      <c r="CL9" s="695"/>
      <c r="CM9" s="695"/>
      <c r="CN9" s="695"/>
      <c r="CO9" s="695"/>
      <c r="CP9" s="695"/>
      <c r="CQ9" s="696"/>
      <c r="CR9" s="679">
        <v>1751625</v>
      </c>
      <c r="CS9" s="680"/>
      <c r="CT9" s="680"/>
      <c r="CU9" s="680"/>
      <c r="CV9" s="680"/>
      <c r="CW9" s="680"/>
      <c r="CX9" s="680"/>
      <c r="CY9" s="681"/>
      <c r="CZ9" s="682">
        <v>7.3</v>
      </c>
      <c r="DA9" s="682"/>
      <c r="DB9" s="682"/>
      <c r="DC9" s="682"/>
      <c r="DD9" s="688">
        <v>16093</v>
      </c>
      <c r="DE9" s="680"/>
      <c r="DF9" s="680"/>
      <c r="DG9" s="680"/>
      <c r="DH9" s="680"/>
      <c r="DI9" s="680"/>
      <c r="DJ9" s="680"/>
      <c r="DK9" s="680"/>
      <c r="DL9" s="680"/>
      <c r="DM9" s="680"/>
      <c r="DN9" s="680"/>
      <c r="DO9" s="680"/>
      <c r="DP9" s="681"/>
      <c r="DQ9" s="688">
        <v>1698019</v>
      </c>
      <c r="DR9" s="680"/>
      <c r="DS9" s="680"/>
      <c r="DT9" s="680"/>
      <c r="DU9" s="680"/>
      <c r="DV9" s="680"/>
      <c r="DW9" s="680"/>
      <c r="DX9" s="680"/>
      <c r="DY9" s="680"/>
      <c r="DZ9" s="680"/>
      <c r="EA9" s="680"/>
      <c r="EB9" s="680"/>
      <c r="EC9" s="689"/>
    </row>
    <row r="10" spans="2:143" ht="11.25" customHeight="1" x14ac:dyDescent="0.15">
      <c r="B10" s="676" t="s">
        <v>246</v>
      </c>
      <c r="C10" s="677"/>
      <c r="D10" s="677"/>
      <c r="E10" s="677"/>
      <c r="F10" s="677"/>
      <c r="G10" s="677"/>
      <c r="H10" s="677"/>
      <c r="I10" s="677"/>
      <c r="J10" s="677"/>
      <c r="K10" s="677"/>
      <c r="L10" s="677"/>
      <c r="M10" s="677"/>
      <c r="N10" s="677"/>
      <c r="O10" s="677"/>
      <c r="P10" s="677"/>
      <c r="Q10" s="678"/>
      <c r="R10" s="679" t="s">
        <v>129</v>
      </c>
      <c r="S10" s="680"/>
      <c r="T10" s="680"/>
      <c r="U10" s="680"/>
      <c r="V10" s="680"/>
      <c r="W10" s="680"/>
      <c r="X10" s="680"/>
      <c r="Y10" s="681"/>
      <c r="Z10" s="682" t="s">
        <v>129</v>
      </c>
      <c r="AA10" s="682"/>
      <c r="AB10" s="682"/>
      <c r="AC10" s="682"/>
      <c r="AD10" s="683" t="s">
        <v>129</v>
      </c>
      <c r="AE10" s="683"/>
      <c r="AF10" s="683"/>
      <c r="AG10" s="683"/>
      <c r="AH10" s="683"/>
      <c r="AI10" s="683"/>
      <c r="AJ10" s="683"/>
      <c r="AK10" s="683"/>
      <c r="AL10" s="684" t="s">
        <v>129</v>
      </c>
      <c r="AM10" s="685"/>
      <c r="AN10" s="685"/>
      <c r="AO10" s="686"/>
      <c r="AP10" s="676" t="s">
        <v>247</v>
      </c>
      <c r="AQ10" s="677"/>
      <c r="AR10" s="677"/>
      <c r="AS10" s="677"/>
      <c r="AT10" s="677"/>
      <c r="AU10" s="677"/>
      <c r="AV10" s="677"/>
      <c r="AW10" s="677"/>
      <c r="AX10" s="677"/>
      <c r="AY10" s="677"/>
      <c r="AZ10" s="677"/>
      <c r="BA10" s="677"/>
      <c r="BB10" s="677"/>
      <c r="BC10" s="677"/>
      <c r="BD10" s="677"/>
      <c r="BE10" s="677"/>
      <c r="BF10" s="678"/>
      <c r="BG10" s="679">
        <v>124776</v>
      </c>
      <c r="BH10" s="680"/>
      <c r="BI10" s="680"/>
      <c r="BJ10" s="680"/>
      <c r="BK10" s="680"/>
      <c r="BL10" s="680"/>
      <c r="BM10" s="680"/>
      <c r="BN10" s="681"/>
      <c r="BO10" s="682">
        <v>1.4</v>
      </c>
      <c r="BP10" s="682"/>
      <c r="BQ10" s="682"/>
      <c r="BR10" s="682"/>
      <c r="BS10" s="688" t="s">
        <v>129</v>
      </c>
      <c r="BT10" s="680"/>
      <c r="BU10" s="680"/>
      <c r="BV10" s="680"/>
      <c r="BW10" s="680"/>
      <c r="BX10" s="680"/>
      <c r="BY10" s="680"/>
      <c r="BZ10" s="680"/>
      <c r="CA10" s="680"/>
      <c r="CB10" s="689"/>
      <c r="CD10" s="694" t="s">
        <v>248</v>
      </c>
      <c r="CE10" s="695"/>
      <c r="CF10" s="695"/>
      <c r="CG10" s="695"/>
      <c r="CH10" s="695"/>
      <c r="CI10" s="695"/>
      <c r="CJ10" s="695"/>
      <c r="CK10" s="695"/>
      <c r="CL10" s="695"/>
      <c r="CM10" s="695"/>
      <c r="CN10" s="695"/>
      <c r="CO10" s="695"/>
      <c r="CP10" s="695"/>
      <c r="CQ10" s="696"/>
      <c r="CR10" s="679" t="s">
        <v>249</v>
      </c>
      <c r="CS10" s="680"/>
      <c r="CT10" s="680"/>
      <c r="CU10" s="680"/>
      <c r="CV10" s="680"/>
      <c r="CW10" s="680"/>
      <c r="CX10" s="680"/>
      <c r="CY10" s="681"/>
      <c r="CZ10" s="682" t="s">
        <v>129</v>
      </c>
      <c r="DA10" s="682"/>
      <c r="DB10" s="682"/>
      <c r="DC10" s="682"/>
      <c r="DD10" s="688" t="s">
        <v>249</v>
      </c>
      <c r="DE10" s="680"/>
      <c r="DF10" s="680"/>
      <c r="DG10" s="680"/>
      <c r="DH10" s="680"/>
      <c r="DI10" s="680"/>
      <c r="DJ10" s="680"/>
      <c r="DK10" s="680"/>
      <c r="DL10" s="680"/>
      <c r="DM10" s="680"/>
      <c r="DN10" s="680"/>
      <c r="DO10" s="680"/>
      <c r="DP10" s="681"/>
      <c r="DQ10" s="688" t="s">
        <v>129</v>
      </c>
      <c r="DR10" s="680"/>
      <c r="DS10" s="680"/>
      <c r="DT10" s="680"/>
      <c r="DU10" s="680"/>
      <c r="DV10" s="680"/>
      <c r="DW10" s="680"/>
      <c r="DX10" s="680"/>
      <c r="DY10" s="680"/>
      <c r="DZ10" s="680"/>
      <c r="EA10" s="680"/>
      <c r="EB10" s="680"/>
      <c r="EC10" s="689"/>
    </row>
    <row r="11" spans="2:143" ht="11.25" customHeight="1" x14ac:dyDescent="0.15">
      <c r="B11" s="676" t="s">
        <v>250</v>
      </c>
      <c r="C11" s="677"/>
      <c r="D11" s="677"/>
      <c r="E11" s="677"/>
      <c r="F11" s="677"/>
      <c r="G11" s="677"/>
      <c r="H11" s="677"/>
      <c r="I11" s="677"/>
      <c r="J11" s="677"/>
      <c r="K11" s="677"/>
      <c r="L11" s="677"/>
      <c r="M11" s="677"/>
      <c r="N11" s="677"/>
      <c r="O11" s="677"/>
      <c r="P11" s="677"/>
      <c r="Q11" s="678"/>
      <c r="R11" s="679" t="s">
        <v>129</v>
      </c>
      <c r="S11" s="680"/>
      <c r="T11" s="680"/>
      <c r="U11" s="680"/>
      <c r="V11" s="680"/>
      <c r="W11" s="680"/>
      <c r="X11" s="680"/>
      <c r="Y11" s="681"/>
      <c r="Z11" s="682" t="s">
        <v>129</v>
      </c>
      <c r="AA11" s="682"/>
      <c r="AB11" s="682"/>
      <c r="AC11" s="682"/>
      <c r="AD11" s="683" t="s">
        <v>129</v>
      </c>
      <c r="AE11" s="683"/>
      <c r="AF11" s="683"/>
      <c r="AG11" s="683"/>
      <c r="AH11" s="683"/>
      <c r="AI11" s="683"/>
      <c r="AJ11" s="683"/>
      <c r="AK11" s="683"/>
      <c r="AL11" s="684" t="s">
        <v>129</v>
      </c>
      <c r="AM11" s="685"/>
      <c r="AN11" s="685"/>
      <c r="AO11" s="686"/>
      <c r="AP11" s="676" t="s">
        <v>251</v>
      </c>
      <c r="AQ11" s="677"/>
      <c r="AR11" s="677"/>
      <c r="AS11" s="677"/>
      <c r="AT11" s="677"/>
      <c r="AU11" s="677"/>
      <c r="AV11" s="677"/>
      <c r="AW11" s="677"/>
      <c r="AX11" s="677"/>
      <c r="AY11" s="677"/>
      <c r="AZ11" s="677"/>
      <c r="BA11" s="677"/>
      <c r="BB11" s="677"/>
      <c r="BC11" s="677"/>
      <c r="BD11" s="677"/>
      <c r="BE11" s="677"/>
      <c r="BF11" s="678"/>
      <c r="BG11" s="679">
        <v>206466</v>
      </c>
      <c r="BH11" s="680"/>
      <c r="BI11" s="680"/>
      <c r="BJ11" s="680"/>
      <c r="BK11" s="680"/>
      <c r="BL11" s="680"/>
      <c r="BM11" s="680"/>
      <c r="BN11" s="681"/>
      <c r="BO11" s="682">
        <v>2.2999999999999998</v>
      </c>
      <c r="BP11" s="682"/>
      <c r="BQ11" s="682"/>
      <c r="BR11" s="682"/>
      <c r="BS11" s="688">
        <v>36708</v>
      </c>
      <c r="BT11" s="680"/>
      <c r="BU11" s="680"/>
      <c r="BV11" s="680"/>
      <c r="BW11" s="680"/>
      <c r="BX11" s="680"/>
      <c r="BY11" s="680"/>
      <c r="BZ11" s="680"/>
      <c r="CA11" s="680"/>
      <c r="CB11" s="689"/>
      <c r="CD11" s="694" t="s">
        <v>252</v>
      </c>
      <c r="CE11" s="695"/>
      <c r="CF11" s="695"/>
      <c r="CG11" s="695"/>
      <c r="CH11" s="695"/>
      <c r="CI11" s="695"/>
      <c r="CJ11" s="695"/>
      <c r="CK11" s="695"/>
      <c r="CL11" s="695"/>
      <c r="CM11" s="695"/>
      <c r="CN11" s="695"/>
      <c r="CO11" s="695"/>
      <c r="CP11" s="695"/>
      <c r="CQ11" s="696"/>
      <c r="CR11" s="679">
        <v>206105</v>
      </c>
      <c r="CS11" s="680"/>
      <c r="CT11" s="680"/>
      <c r="CU11" s="680"/>
      <c r="CV11" s="680"/>
      <c r="CW11" s="680"/>
      <c r="CX11" s="680"/>
      <c r="CY11" s="681"/>
      <c r="CZ11" s="682">
        <v>0.9</v>
      </c>
      <c r="DA11" s="682"/>
      <c r="DB11" s="682"/>
      <c r="DC11" s="682"/>
      <c r="DD11" s="688">
        <v>24327</v>
      </c>
      <c r="DE11" s="680"/>
      <c r="DF11" s="680"/>
      <c r="DG11" s="680"/>
      <c r="DH11" s="680"/>
      <c r="DI11" s="680"/>
      <c r="DJ11" s="680"/>
      <c r="DK11" s="680"/>
      <c r="DL11" s="680"/>
      <c r="DM11" s="680"/>
      <c r="DN11" s="680"/>
      <c r="DO11" s="680"/>
      <c r="DP11" s="681"/>
      <c r="DQ11" s="688">
        <v>73044</v>
      </c>
      <c r="DR11" s="680"/>
      <c r="DS11" s="680"/>
      <c r="DT11" s="680"/>
      <c r="DU11" s="680"/>
      <c r="DV11" s="680"/>
      <c r="DW11" s="680"/>
      <c r="DX11" s="680"/>
      <c r="DY11" s="680"/>
      <c r="DZ11" s="680"/>
      <c r="EA11" s="680"/>
      <c r="EB11" s="680"/>
      <c r="EC11" s="689"/>
    </row>
    <row r="12" spans="2:143" ht="11.25" customHeight="1" x14ac:dyDescent="0.15">
      <c r="B12" s="676" t="s">
        <v>253</v>
      </c>
      <c r="C12" s="677"/>
      <c r="D12" s="677"/>
      <c r="E12" s="677"/>
      <c r="F12" s="677"/>
      <c r="G12" s="677"/>
      <c r="H12" s="677"/>
      <c r="I12" s="677"/>
      <c r="J12" s="677"/>
      <c r="K12" s="677"/>
      <c r="L12" s="677"/>
      <c r="M12" s="677"/>
      <c r="N12" s="677"/>
      <c r="O12" s="677"/>
      <c r="P12" s="677"/>
      <c r="Q12" s="678"/>
      <c r="R12" s="679">
        <v>1152139</v>
      </c>
      <c r="S12" s="680"/>
      <c r="T12" s="680"/>
      <c r="U12" s="680"/>
      <c r="V12" s="680"/>
      <c r="W12" s="680"/>
      <c r="X12" s="680"/>
      <c r="Y12" s="681"/>
      <c r="Z12" s="682">
        <v>4.7</v>
      </c>
      <c r="AA12" s="682"/>
      <c r="AB12" s="682"/>
      <c r="AC12" s="682"/>
      <c r="AD12" s="683">
        <v>1152139</v>
      </c>
      <c r="AE12" s="683"/>
      <c r="AF12" s="683"/>
      <c r="AG12" s="683"/>
      <c r="AH12" s="683"/>
      <c r="AI12" s="683"/>
      <c r="AJ12" s="683"/>
      <c r="AK12" s="683"/>
      <c r="AL12" s="684">
        <v>8.1999999999999993</v>
      </c>
      <c r="AM12" s="685"/>
      <c r="AN12" s="685"/>
      <c r="AO12" s="686"/>
      <c r="AP12" s="676" t="s">
        <v>254</v>
      </c>
      <c r="AQ12" s="677"/>
      <c r="AR12" s="677"/>
      <c r="AS12" s="677"/>
      <c r="AT12" s="677"/>
      <c r="AU12" s="677"/>
      <c r="AV12" s="677"/>
      <c r="AW12" s="677"/>
      <c r="AX12" s="677"/>
      <c r="AY12" s="677"/>
      <c r="AZ12" s="677"/>
      <c r="BA12" s="677"/>
      <c r="BB12" s="677"/>
      <c r="BC12" s="677"/>
      <c r="BD12" s="677"/>
      <c r="BE12" s="677"/>
      <c r="BF12" s="678"/>
      <c r="BG12" s="679">
        <v>3668456</v>
      </c>
      <c r="BH12" s="680"/>
      <c r="BI12" s="680"/>
      <c r="BJ12" s="680"/>
      <c r="BK12" s="680"/>
      <c r="BL12" s="680"/>
      <c r="BM12" s="680"/>
      <c r="BN12" s="681"/>
      <c r="BO12" s="682">
        <v>40.700000000000003</v>
      </c>
      <c r="BP12" s="682"/>
      <c r="BQ12" s="682"/>
      <c r="BR12" s="682"/>
      <c r="BS12" s="688" t="s">
        <v>181</v>
      </c>
      <c r="BT12" s="680"/>
      <c r="BU12" s="680"/>
      <c r="BV12" s="680"/>
      <c r="BW12" s="680"/>
      <c r="BX12" s="680"/>
      <c r="BY12" s="680"/>
      <c r="BZ12" s="680"/>
      <c r="CA12" s="680"/>
      <c r="CB12" s="689"/>
      <c r="CD12" s="694" t="s">
        <v>255</v>
      </c>
      <c r="CE12" s="695"/>
      <c r="CF12" s="695"/>
      <c r="CG12" s="695"/>
      <c r="CH12" s="695"/>
      <c r="CI12" s="695"/>
      <c r="CJ12" s="695"/>
      <c r="CK12" s="695"/>
      <c r="CL12" s="695"/>
      <c r="CM12" s="695"/>
      <c r="CN12" s="695"/>
      <c r="CO12" s="695"/>
      <c r="CP12" s="695"/>
      <c r="CQ12" s="696"/>
      <c r="CR12" s="679">
        <v>100724</v>
      </c>
      <c r="CS12" s="680"/>
      <c r="CT12" s="680"/>
      <c r="CU12" s="680"/>
      <c r="CV12" s="680"/>
      <c r="CW12" s="680"/>
      <c r="CX12" s="680"/>
      <c r="CY12" s="681"/>
      <c r="CZ12" s="682">
        <v>0.4</v>
      </c>
      <c r="DA12" s="682"/>
      <c r="DB12" s="682"/>
      <c r="DC12" s="682"/>
      <c r="DD12" s="688">
        <v>7638</v>
      </c>
      <c r="DE12" s="680"/>
      <c r="DF12" s="680"/>
      <c r="DG12" s="680"/>
      <c r="DH12" s="680"/>
      <c r="DI12" s="680"/>
      <c r="DJ12" s="680"/>
      <c r="DK12" s="680"/>
      <c r="DL12" s="680"/>
      <c r="DM12" s="680"/>
      <c r="DN12" s="680"/>
      <c r="DO12" s="680"/>
      <c r="DP12" s="681"/>
      <c r="DQ12" s="688">
        <v>85851</v>
      </c>
      <c r="DR12" s="680"/>
      <c r="DS12" s="680"/>
      <c r="DT12" s="680"/>
      <c r="DU12" s="680"/>
      <c r="DV12" s="680"/>
      <c r="DW12" s="680"/>
      <c r="DX12" s="680"/>
      <c r="DY12" s="680"/>
      <c r="DZ12" s="680"/>
      <c r="EA12" s="680"/>
      <c r="EB12" s="680"/>
      <c r="EC12" s="689"/>
    </row>
    <row r="13" spans="2:143" ht="11.25" customHeight="1" x14ac:dyDescent="0.15">
      <c r="B13" s="676" t="s">
        <v>256</v>
      </c>
      <c r="C13" s="677"/>
      <c r="D13" s="677"/>
      <c r="E13" s="677"/>
      <c r="F13" s="677"/>
      <c r="G13" s="677"/>
      <c r="H13" s="677"/>
      <c r="I13" s="677"/>
      <c r="J13" s="677"/>
      <c r="K13" s="677"/>
      <c r="L13" s="677"/>
      <c r="M13" s="677"/>
      <c r="N13" s="677"/>
      <c r="O13" s="677"/>
      <c r="P13" s="677"/>
      <c r="Q13" s="678"/>
      <c r="R13" s="679" t="s">
        <v>249</v>
      </c>
      <c r="S13" s="680"/>
      <c r="T13" s="680"/>
      <c r="U13" s="680"/>
      <c r="V13" s="680"/>
      <c r="W13" s="680"/>
      <c r="X13" s="680"/>
      <c r="Y13" s="681"/>
      <c r="Z13" s="682" t="s">
        <v>129</v>
      </c>
      <c r="AA13" s="682"/>
      <c r="AB13" s="682"/>
      <c r="AC13" s="682"/>
      <c r="AD13" s="683" t="s">
        <v>129</v>
      </c>
      <c r="AE13" s="683"/>
      <c r="AF13" s="683"/>
      <c r="AG13" s="683"/>
      <c r="AH13" s="683"/>
      <c r="AI13" s="683"/>
      <c r="AJ13" s="683"/>
      <c r="AK13" s="683"/>
      <c r="AL13" s="684" t="s">
        <v>129</v>
      </c>
      <c r="AM13" s="685"/>
      <c r="AN13" s="685"/>
      <c r="AO13" s="686"/>
      <c r="AP13" s="676" t="s">
        <v>257</v>
      </c>
      <c r="AQ13" s="677"/>
      <c r="AR13" s="677"/>
      <c r="AS13" s="677"/>
      <c r="AT13" s="677"/>
      <c r="AU13" s="677"/>
      <c r="AV13" s="677"/>
      <c r="AW13" s="677"/>
      <c r="AX13" s="677"/>
      <c r="AY13" s="677"/>
      <c r="AZ13" s="677"/>
      <c r="BA13" s="677"/>
      <c r="BB13" s="677"/>
      <c r="BC13" s="677"/>
      <c r="BD13" s="677"/>
      <c r="BE13" s="677"/>
      <c r="BF13" s="678"/>
      <c r="BG13" s="679">
        <v>3668396</v>
      </c>
      <c r="BH13" s="680"/>
      <c r="BI13" s="680"/>
      <c r="BJ13" s="680"/>
      <c r="BK13" s="680"/>
      <c r="BL13" s="680"/>
      <c r="BM13" s="680"/>
      <c r="BN13" s="681"/>
      <c r="BO13" s="682">
        <v>40.700000000000003</v>
      </c>
      <c r="BP13" s="682"/>
      <c r="BQ13" s="682"/>
      <c r="BR13" s="682"/>
      <c r="BS13" s="688" t="s">
        <v>249</v>
      </c>
      <c r="BT13" s="680"/>
      <c r="BU13" s="680"/>
      <c r="BV13" s="680"/>
      <c r="BW13" s="680"/>
      <c r="BX13" s="680"/>
      <c r="BY13" s="680"/>
      <c r="BZ13" s="680"/>
      <c r="CA13" s="680"/>
      <c r="CB13" s="689"/>
      <c r="CD13" s="694" t="s">
        <v>258</v>
      </c>
      <c r="CE13" s="695"/>
      <c r="CF13" s="695"/>
      <c r="CG13" s="695"/>
      <c r="CH13" s="695"/>
      <c r="CI13" s="695"/>
      <c r="CJ13" s="695"/>
      <c r="CK13" s="695"/>
      <c r="CL13" s="695"/>
      <c r="CM13" s="695"/>
      <c r="CN13" s="695"/>
      <c r="CO13" s="695"/>
      <c r="CP13" s="695"/>
      <c r="CQ13" s="696"/>
      <c r="CR13" s="679">
        <v>2026894</v>
      </c>
      <c r="CS13" s="680"/>
      <c r="CT13" s="680"/>
      <c r="CU13" s="680"/>
      <c r="CV13" s="680"/>
      <c r="CW13" s="680"/>
      <c r="CX13" s="680"/>
      <c r="CY13" s="681"/>
      <c r="CZ13" s="682">
        <v>8.5</v>
      </c>
      <c r="DA13" s="682"/>
      <c r="DB13" s="682"/>
      <c r="DC13" s="682"/>
      <c r="DD13" s="688">
        <v>1103836</v>
      </c>
      <c r="DE13" s="680"/>
      <c r="DF13" s="680"/>
      <c r="DG13" s="680"/>
      <c r="DH13" s="680"/>
      <c r="DI13" s="680"/>
      <c r="DJ13" s="680"/>
      <c r="DK13" s="680"/>
      <c r="DL13" s="680"/>
      <c r="DM13" s="680"/>
      <c r="DN13" s="680"/>
      <c r="DO13" s="680"/>
      <c r="DP13" s="681"/>
      <c r="DQ13" s="688">
        <v>1020091</v>
      </c>
      <c r="DR13" s="680"/>
      <c r="DS13" s="680"/>
      <c r="DT13" s="680"/>
      <c r="DU13" s="680"/>
      <c r="DV13" s="680"/>
      <c r="DW13" s="680"/>
      <c r="DX13" s="680"/>
      <c r="DY13" s="680"/>
      <c r="DZ13" s="680"/>
      <c r="EA13" s="680"/>
      <c r="EB13" s="680"/>
      <c r="EC13" s="689"/>
    </row>
    <row r="14" spans="2:143" ht="11.25" customHeight="1" x14ac:dyDescent="0.15">
      <c r="B14" s="676" t="s">
        <v>259</v>
      </c>
      <c r="C14" s="677"/>
      <c r="D14" s="677"/>
      <c r="E14" s="677"/>
      <c r="F14" s="677"/>
      <c r="G14" s="677"/>
      <c r="H14" s="677"/>
      <c r="I14" s="677"/>
      <c r="J14" s="677"/>
      <c r="K14" s="677"/>
      <c r="L14" s="677"/>
      <c r="M14" s="677"/>
      <c r="N14" s="677"/>
      <c r="O14" s="677"/>
      <c r="P14" s="677"/>
      <c r="Q14" s="678"/>
      <c r="R14" s="679" t="s">
        <v>129</v>
      </c>
      <c r="S14" s="680"/>
      <c r="T14" s="680"/>
      <c r="U14" s="680"/>
      <c r="V14" s="680"/>
      <c r="W14" s="680"/>
      <c r="X14" s="680"/>
      <c r="Y14" s="681"/>
      <c r="Z14" s="682" t="s">
        <v>129</v>
      </c>
      <c r="AA14" s="682"/>
      <c r="AB14" s="682"/>
      <c r="AC14" s="682"/>
      <c r="AD14" s="683" t="s">
        <v>249</v>
      </c>
      <c r="AE14" s="683"/>
      <c r="AF14" s="683"/>
      <c r="AG14" s="683"/>
      <c r="AH14" s="683"/>
      <c r="AI14" s="683"/>
      <c r="AJ14" s="683"/>
      <c r="AK14" s="683"/>
      <c r="AL14" s="684" t="s">
        <v>249</v>
      </c>
      <c r="AM14" s="685"/>
      <c r="AN14" s="685"/>
      <c r="AO14" s="686"/>
      <c r="AP14" s="676" t="s">
        <v>260</v>
      </c>
      <c r="AQ14" s="677"/>
      <c r="AR14" s="677"/>
      <c r="AS14" s="677"/>
      <c r="AT14" s="677"/>
      <c r="AU14" s="677"/>
      <c r="AV14" s="677"/>
      <c r="AW14" s="677"/>
      <c r="AX14" s="677"/>
      <c r="AY14" s="677"/>
      <c r="AZ14" s="677"/>
      <c r="BA14" s="677"/>
      <c r="BB14" s="677"/>
      <c r="BC14" s="677"/>
      <c r="BD14" s="677"/>
      <c r="BE14" s="677"/>
      <c r="BF14" s="678"/>
      <c r="BG14" s="679">
        <v>149231</v>
      </c>
      <c r="BH14" s="680"/>
      <c r="BI14" s="680"/>
      <c r="BJ14" s="680"/>
      <c r="BK14" s="680"/>
      <c r="BL14" s="680"/>
      <c r="BM14" s="680"/>
      <c r="BN14" s="681"/>
      <c r="BO14" s="682">
        <v>1.7</v>
      </c>
      <c r="BP14" s="682"/>
      <c r="BQ14" s="682"/>
      <c r="BR14" s="682"/>
      <c r="BS14" s="688" t="s">
        <v>249</v>
      </c>
      <c r="BT14" s="680"/>
      <c r="BU14" s="680"/>
      <c r="BV14" s="680"/>
      <c r="BW14" s="680"/>
      <c r="BX14" s="680"/>
      <c r="BY14" s="680"/>
      <c r="BZ14" s="680"/>
      <c r="CA14" s="680"/>
      <c r="CB14" s="689"/>
      <c r="CD14" s="694" t="s">
        <v>261</v>
      </c>
      <c r="CE14" s="695"/>
      <c r="CF14" s="695"/>
      <c r="CG14" s="695"/>
      <c r="CH14" s="695"/>
      <c r="CI14" s="695"/>
      <c r="CJ14" s="695"/>
      <c r="CK14" s="695"/>
      <c r="CL14" s="695"/>
      <c r="CM14" s="695"/>
      <c r="CN14" s="695"/>
      <c r="CO14" s="695"/>
      <c r="CP14" s="695"/>
      <c r="CQ14" s="696"/>
      <c r="CR14" s="679">
        <v>910210</v>
      </c>
      <c r="CS14" s="680"/>
      <c r="CT14" s="680"/>
      <c r="CU14" s="680"/>
      <c r="CV14" s="680"/>
      <c r="CW14" s="680"/>
      <c r="CX14" s="680"/>
      <c r="CY14" s="681"/>
      <c r="CZ14" s="682">
        <v>3.8</v>
      </c>
      <c r="DA14" s="682"/>
      <c r="DB14" s="682"/>
      <c r="DC14" s="682"/>
      <c r="DD14" s="688">
        <v>28079</v>
      </c>
      <c r="DE14" s="680"/>
      <c r="DF14" s="680"/>
      <c r="DG14" s="680"/>
      <c r="DH14" s="680"/>
      <c r="DI14" s="680"/>
      <c r="DJ14" s="680"/>
      <c r="DK14" s="680"/>
      <c r="DL14" s="680"/>
      <c r="DM14" s="680"/>
      <c r="DN14" s="680"/>
      <c r="DO14" s="680"/>
      <c r="DP14" s="681"/>
      <c r="DQ14" s="688">
        <v>881365</v>
      </c>
      <c r="DR14" s="680"/>
      <c r="DS14" s="680"/>
      <c r="DT14" s="680"/>
      <c r="DU14" s="680"/>
      <c r="DV14" s="680"/>
      <c r="DW14" s="680"/>
      <c r="DX14" s="680"/>
      <c r="DY14" s="680"/>
      <c r="DZ14" s="680"/>
      <c r="EA14" s="680"/>
      <c r="EB14" s="680"/>
      <c r="EC14" s="689"/>
    </row>
    <row r="15" spans="2:143" ht="11.25" customHeight="1" x14ac:dyDescent="0.15">
      <c r="B15" s="676" t="s">
        <v>262</v>
      </c>
      <c r="C15" s="677"/>
      <c r="D15" s="677"/>
      <c r="E15" s="677"/>
      <c r="F15" s="677"/>
      <c r="G15" s="677"/>
      <c r="H15" s="677"/>
      <c r="I15" s="677"/>
      <c r="J15" s="677"/>
      <c r="K15" s="677"/>
      <c r="L15" s="677"/>
      <c r="M15" s="677"/>
      <c r="N15" s="677"/>
      <c r="O15" s="677"/>
      <c r="P15" s="677"/>
      <c r="Q15" s="678"/>
      <c r="R15" s="679">
        <v>57578</v>
      </c>
      <c r="S15" s="680"/>
      <c r="T15" s="680"/>
      <c r="U15" s="680"/>
      <c r="V15" s="680"/>
      <c r="W15" s="680"/>
      <c r="X15" s="680"/>
      <c r="Y15" s="681"/>
      <c r="Z15" s="682">
        <v>0.2</v>
      </c>
      <c r="AA15" s="682"/>
      <c r="AB15" s="682"/>
      <c r="AC15" s="682"/>
      <c r="AD15" s="683">
        <v>57578</v>
      </c>
      <c r="AE15" s="683"/>
      <c r="AF15" s="683"/>
      <c r="AG15" s="683"/>
      <c r="AH15" s="683"/>
      <c r="AI15" s="683"/>
      <c r="AJ15" s="683"/>
      <c r="AK15" s="683"/>
      <c r="AL15" s="684">
        <v>0.4</v>
      </c>
      <c r="AM15" s="685"/>
      <c r="AN15" s="685"/>
      <c r="AO15" s="686"/>
      <c r="AP15" s="676" t="s">
        <v>263</v>
      </c>
      <c r="AQ15" s="677"/>
      <c r="AR15" s="677"/>
      <c r="AS15" s="677"/>
      <c r="AT15" s="677"/>
      <c r="AU15" s="677"/>
      <c r="AV15" s="677"/>
      <c r="AW15" s="677"/>
      <c r="AX15" s="677"/>
      <c r="AY15" s="677"/>
      <c r="AZ15" s="677"/>
      <c r="BA15" s="677"/>
      <c r="BB15" s="677"/>
      <c r="BC15" s="677"/>
      <c r="BD15" s="677"/>
      <c r="BE15" s="677"/>
      <c r="BF15" s="678"/>
      <c r="BG15" s="679">
        <v>301867</v>
      </c>
      <c r="BH15" s="680"/>
      <c r="BI15" s="680"/>
      <c r="BJ15" s="680"/>
      <c r="BK15" s="680"/>
      <c r="BL15" s="680"/>
      <c r="BM15" s="680"/>
      <c r="BN15" s="681"/>
      <c r="BO15" s="682">
        <v>3.3</v>
      </c>
      <c r="BP15" s="682"/>
      <c r="BQ15" s="682"/>
      <c r="BR15" s="682"/>
      <c r="BS15" s="688" t="s">
        <v>249</v>
      </c>
      <c r="BT15" s="680"/>
      <c r="BU15" s="680"/>
      <c r="BV15" s="680"/>
      <c r="BW15" s="680"/>
      <c r="BX15" s="680"/>
      <c r="BY15" s="680"/>
      <c r="BZ15" s="680"/>
      <c r="CA15" s="680"/>
      <c r="CB15" s="689"/>
      <c r="CD15" s="694" t="s">
        <v>264</v>
      </c>
      <c r="CE15" s="695"/>
      <c r="CF15" s="695"/>
      <c r="CG15" s="695"/>
      <c r="CH15" s="695"/>
      <c r="CI15" s="695"/>
      <c r="CJ15" s="695"/>
      <c r="CK15" s="695"/>
      <c r="CL15" s="695"/>
      <c r="CM15" s="695"/>
      <c r="CN15" s="695"/>
      <c r="CO15" s="695"/>
      <c r="CP15" s="695"/>
      <c r="CQ15" s="696"/>
      <c r="CR15" s="679">
        <v>2849791</v>
      </c>
      <c r="CS15" s="680"/>
      <c r="CT15" s="680"/>
      <c r="CU15" s="680"/>
      <c r="CV15" s="680"/>
      <c r="CW15" s="680"/>
      <c r="CX15" s="680"/>
      <c r="CY15" s="681"/>
      <c r="CZ15" s="682">
        <v>11.9</v>
      </c>
      <c r="DA15" s="682"/>
      <c r="DB15" s="682"/>
      <c r="DC15" s="682"/>
      <c r="DD15" s="688">
        <v>270795</v>
      </c>
      <c r="DE15" s="680"/>
      <c r="DF15" s="680"/>
      <c r="DG15" s="680"/>
      <c r="DH15" s="680"/>
      <c r="DI15" s="680"/>
      <c r="DJ15" s="680"/>
      <c r="DK15" s="680"/>
      <c r="DL15" s="680"/>
      <c r="DM15" s="680"/>
      <c r="DN15" s="680"/>
      <c r="DO15" s="680"/>
      <c r="DP15" s="681"/>
      <c r="DQ15" s="688">
        <v>1884330</v>
      </c>
      <c r="DR15" s="680"/>
      <c r="DS15" s="680"/>
      <c r="DT15" s="680"/>
      <c r="DU15" s="680"/>
      <c r="DV15" s="680"/>
      <c r="DW15" s="680"/>
      <c r="DX15" s="680"/>
      <c r="DY15" s="680"/>
      <c r="DZ15" s="680"/>
      <c r="EA15" s="680"/>
      <c r="EB15" s="680"/>
      <c r="EC15" s="689"/>
    </row>
    <row r="16" spans="2:143" ht="11.25" customHeight="1" x14ac:dyDescent="0.15">
      <c r="B16" s="676" t="s">
        <v>265</v>
      </c>
      <c r="C16" s="677"/>
      <c r="D16" s="677"/>
      <c r="E16" s="677"/>
      <c r="F16" s="677"/>
      <c r="G16" s="677"/>
      <c r="H16" s="677"/>
      <c r="I16" s="677"/>
      <c r="J16" s="677"/>
      <c r="K16" s="677"/>
      <c r="L16" s="677"/>
      <c r="M16" s="677"/>
      <c r="N16" s="677"/>
      <c r="O16" s="677"/>
      <c r="P16" s="677"/>
      <c r="Q16" s="678"/>
      <c r="R16" s="679" t="s">
        <v>249</v>
      </c>
      <c r="S16" s="680"/>
      <c r="T16" s="680"/>
      <c r="U16" s="680"/>
      <c r="V16" s="680"/>
      <c r="W16" s="680"/>
      <c r="X16" s="680"/>
      <c r="Y16" s="681"/>
      <c r="Z16" s="682" t="s">
        <v>129</v>
      </c>
      <c r="AA16" s="682"/>
      <c r="AB16" s="682"/>
      <c r="AC16" s="682"/>
      <c r="AD16" s="683" t="s">
        <v>129</v>
      </c>
      <c r="AE16" s="683"/>
      <c r="AF16" s="683"/>
      <c r="AG16" s="683"/>
      <c r="AH16" s="683"/>
      <c r="AI16" s="683"/>
      <c r="AJ16" s="683"/>
      <c r="AK16" s="683"/>
      <c r="AL16" s="684" t="s">
        <v>129</v>
      </c>
      <c r="AM16" s="685"/>
      <c r="AN16" s="685"/>
      <c r="AO16" s="686"/>
      <c r="AP16" s="676" t="s">
        <v>266</v>
      </c>
      <c r="AQ16" s="677"/>
      <c r="AR16" s="677"/>
      <c r="AS16" s="677"/>
      <c r="AT16" s="677"/>
      <c r="AU16" s="677"/>
      <c r="AV16" s="677"/>
      <c r="AW16" s="677"/>
      <c r="AX16" s="677"/>
      <c r="AY16" s="677"/>
      <c r="AZ16" s="677"/>
      <c r="BA16" s="677"/>
      <c r="BB16" s="677"/>
      <c r="BC16" s="677"/>
      <c r="BD16" s="677"/>
      <c r="BE16" s="677"/>
      <c r="BF16" s="678"/>
      <c r="BG16" s="679" t="s">
        <v>181</v>
      </c>
      <c r="BH16" s="680"/>
      <c r="BI16" s="680"/>
      <c r="BJ16" s="680"/>
      <c r="BK16" s="680"/>
      <c r="BL16" s="680"/>
      <c r="BM16" s="680"/>
      <c r="BN16" s="681"/>
      <c r="BO16" s="682" t="s">
        <v>249</v>
      </c>
      <c r="BP16" s="682"/>
      <c r="BQ16" s="682"/>
      <c r="BR16" s="682"/>
      <c r="BS16" s="688" t="s">
        <v>249</v>
      </c>
      <c r="BT16" s="680"/>
      <c r="BU16" s="680"/>
      <c r="BV16" s="680"/>
      <c r="BW16" s="680"/>
      <c r="BX16" s="680"/>
      <c r="BY16" s="680"/>
      <c r="BZ16" s="680"/>
      <c r="CA16" s="680"/>
      <c r="CB16" s="689"/>
      <c r="CD16" s="694" t="s">
        <v>267</v>
      </c>
      <c r="CE16" s="695"/>
      <c r="CF16" s="695"/>
      <c r="CG16" s="695"/>
      <c r="CH16" s="695"/>
      <c r="CI16" s="695"/>
      <c r="CJ16" s="695"/>
      <c r="CK16" s="695"/>
      <c r="CL16" s="695"/>
      <c r="CM16" s="695"/>
      <c r="CN16" s="695"/>
      <c r="CO16" s="695"/>
      <c r="CP16" s="695"/>
      <c r="CQ16" s="696"/>
      <c r="CR16" s="679">
        <v>895</v>
      </c>
      <c r="CS16" s="680"/>
      <c r="CT16" s="680"/>
      <c r="CU16" s="680"/>
      <c r="CV16" s="680"/>
      <c r="CW16" s="680"/>
      <c r="CX16" s="680"/>
      <c r="CY16" s="681"/>
      <c r="CZ16" s="682">
        <v>0</v>
      </c>
      <c r="DA16" s="682"/>
      <c r="DB16" s="682"/>
      <c r="DC16" s="682"/>
      <c r="DD16" s="688" t="s">
        <v>249</v>
      </c>
      <c r="DE16" s="680"/>
      <c r="DF16" s="680"/>
      <c r="DG16" s="680"/>
      <c r="DH16" s="680"/>
      <c r="DI16" s="680"/>
      <c r="DJ16" s="680"/>
      <c r="DK16" s="680"/>
      <c r="DL16" s="680"/>
      <c r="DM16" s="680"/>
      <c r="DN16" s="680"/>
      <c r="DO16" s="680"/>
      <c r="DP16" s="681"/>
      <c r="DQ16" s="688">
        <v>24</v>
      </c>
      <c r="DR16" s="680"/>
      <c r="DS16" s="680"/>
      <c r="DT16" s="680"/>
      <c r="DU16" s="680"/>
      <c r="DV16" s="680"/>
      <c r="DW16" s="680"/>
      <c r="DX16" s="680"/>
      <c r="DY16" s="680"/>
      <c r="DZ16" s="680"/>
      <c r="EA16" s="680"/>
      <c r="EB16" s="680"/>
      <c r="EC16" s="689"/>
    </row>
    <row r="17" spans="2:133" ht="11.25" customHeight="1" x14ac:dyDescent="0.15">
      <c r="B17" s="676" t="s">
        <v>268</v>
      </c>
      <c r="C17" s="677"/>
      <c r="D17" s="677"/>
      <c r="E17" s="677"/>
      <c r="F17" s="677"/>
      <c r="G17" s="677"/>
      <c r="H17" s="677"/>
      <c r="I17" s="677"/>
      <c r="J17" s="677"/>
      <c r="K17" s="677"/>
      <c r="L17" s="677"/>
      <c r="M17" s="677"/>
      <c r="N17" s="677"/>
      <c r="O17" s="677"/>
      <c r="P17" s="677"/>
      <c r="Q17" s="678"/>
      <c r="R17" s="679">
        <v>79895</v>
      </c>
      <c r="S17" s="680"/>
      <c r="T17" s="680"/>
      <c r="U17" s="680"/>
      <c r="V17" s="680"/>
      <c r="W17" s="680"/>
      <c r="X17" s="680"/>
      <c r="Y17" s="681"/>
      <c r="Z17" s="682">
        <v>0.3</v>
      </c>
      <c r="AA17" s="682"/>
      <c r="AB17" s="682"/>
      <c r="AC17" s="682"/>
      <c r="AD17" s="683">
        <v>79895</v>
      </c>
      <c r="AE17" s="683"/>
      <c r="AF17" s="683"/>
      <c r="AG17" s="683"/>
      <c r="AH17" s="683"/>
      <c r="AI17" s="683"/>
      <c r="AJ17" s="683"/>
      <c r="AK17" s="683"/>
      <c r="AL17" s="684">
        <v>0.6</v>
      </c>
      <c r="AM17" s="685"/>
      <c r="AN17" s="685"/>
      <c r="AO17" s="686"/>
      <c r="AP17" s="676" t="s">
        <v>269</v>
      </c>
      <c r="AQ17" s="677"/>
      <c r="AR17" s="677"/>
      <c r="AS17" s="677"/>
      <c r="AT17" s="677"/>
      <c r="AU17" s="677"/>
      <c r="AV17" s="677"/>
      <c r="AW17" s="677"/>
      <c r="AX17" s="677"/>
      <c r="AY17" s="677"/>
      <c r="AZ17" s="677"/>
      <c r="BA17" s="677"/>
      <c r="BB17" s="677"/>
      <c r="BC17" s="677"/>
      <c r="BD17" s="677"/>
      <c r="BE17" s="677"/>
      <c r="BF17" s="678"/>
      <c r="BG17" s="679" t="s">
        <v>249</v>
      </c>
      <c r="BH17" s="680"/>
      <c r="BI17" s="680"/>
      <c r="BJ17" s="680"/>
      <c r="BK17" s="680"/>
      <c r="BL17" s="680"/>
      <c r="BM17" s="680"/>
      <c r="BN17" s="681"/>
      <c r="BO17" s="682" t="s">
        <v>181</v>
      </c>
      <c r="BP17" s="682"/>
      <c r="BQ17" s="682"/>
      <c r="BR17" s="682"/>
      <c r="BS17" s="688" t="s">
        <v>129</v>
      </c>
      <c r="BT17" s="680"/>
      <c r="BU17" s="680"/>
      <c r="BV17" s="680"/>
      <c r="BW17" s="680"/>
      <c r="BX17" s="680"/>
      <c r="BY17" s="680"/>
      <c r="BZ17" s="680"/>
      <c r="CA17" s="680"/>
      <c r="CB17" s="689"/>
      <c r="CD17" s="694" t="s">
        <v>270</v>
      </c>
      <c r="CE17" s="695"/>
      <c r="CF17" s="695"/>
      <c r="CG17" s="695"/>
      <c r="CH17" s="695"/>
      <c r="CI17" s="695"/>
      <c r="CJ17" s="695"/>
      <c r="CK17" s="695"/>
      <c r="CL17" s="695"/>
      <c r="CM17" s="695"/>
      <c r="CN17" s="695"/>
      <c r="CO17" s="695"/>
      <c r="CP17" s="695"/>
      <c r="CQ17" s="696"/>
      <c r="CR17" s="679">
        <v>3945185</v>
      </c>
      <c r="CS17" s="680"/>
      <c r="CT17" s="680"/>
      <c r="CU17" s="680"/>
      <c r="CV17" s="680"/>
      <c r="CW17" s="680"/>
      <c r="CX17" s="680"/>
      <c r="CY17" s="681"/>
      <c r="CZ17" s="682">
        <v>16.5</v>
      </c>
      <c r="DA17" s="682"/>
      <c r="DB17" s="682"/>
      <c r="DC17" s="682"/>
      <c r="DD17" s="688" t="s">
        <v>129</v>
      </c>
      <c r="DE17" s="680"/>
      <c r="DF17" s="680"/>
      <c r="DG17" s="680"/>
      <c r="DH17" s="680"/>
      <c r="DI17" s="680"/>
      <c r="DJ17" s="680"/>
      <c r="DK17" s="680"/>
      <c r="DL17" s="680"/>
      <c r="DM17" s="680"/>
      <c r="DN17" s="680"/>
      <c r="DO17" s="680"/>
      <c r="DP17" s="681"/>
      <c r="DQ17" s="688">
        <v>3382001</v>
      </c>
      <c r="DR17" s="680"/>
      <c r="DS17" s="680"/>
      <c r="DT17" s="680"/>
      <c r="DU17" s="680"/>
      <c r="DV17" s="680"/>
      <c r="DW17" s="680"/>
      <c r="DX17" s="680"/>
      <c r="DY17" s="680"/>
      <c r="DZ17" s="680"/>
      <c r="EA17" s="680"/>
      <c r="EB17" s="680"/>
      <c r="EC17" s="689"/>
    </row>
    <row r="18" spans="2:133" ht="11.25" customHeight="1" x14ac:dyDescent="0.15">
      <c r="B18" s="676" t="s">
        <v>271</v>
      </c>
      <c r="C18" s="677"/>
      <c r="D18" s="677"/>
      <c r="E18" s="677"/>
      <c r="F18" s="677"/>
      <c r="G18" s="677"/>
      <c r="H18" s="677"/>
      <c r="I18" s="677"/>
      <c r="J18" s="677"/>
      <c r="K18" s="677"/>
      <c r="L18" s="677"/>
      <c r="M18" s="677"/>
      <c r="N18" s="677"/>
      <c r="O18" s="677"/>
      <c r="P18" s="677"/>
      <c r="Q18" s="678"/>
      <c r="R18" s="679">
        <v>3956031</v>
      </c>
      <c r="S18" s="680"/>
      <c r="T18" s="680"/>
      <c r="U18" s="680"/>
      <c r="V18" s="680"/>
      <c r="W18" s="680"/>
      <c r="X18" s="680"/>
      <c r="Y18" s="681"/>
      <c r="Z18" s="682">
        <v>16.2</v>
      </c>
      <c r="AA18" s="682"/>
      <c r="AB18" s="682"/>
      <c r="AC18" s="682"/>
      <c r="AD18" s="683">
        <v>3354734</v>
      </c>
      <c r="AE18" s="683"/>
      <c r="AF18" s="683"/>
      <c r="AG18" s="683"/>
      <c r="AH18" s="683"/>
      <c r="AI18" s="683"/>
      <c r="AJ18" s="683"/>
      <c r="AK18" s="683"/>
      <c r="AL18" s="684">
        <v>23.8</v>
      </c>
      <c r="AM18" s="685"/>
      <c r="AN18" s="685"/>
      <c r="AO18" s="686"/>
      <c r="AP18" s="676" t="s">
        <v>272</v>
      </c>
      <c r="AQ18" s="677"/>
      <c r="AR18" s="677"/>
      <c r="AS18" s="677"/>
      <c r="AT18" s="677"/>
      <c r="AU18" s="677"/>
      <c r="AV18" s="677"/>
      <c r="AW18" s="677"/>
      <c r="AX18" s="677"/>
      <c r="AY18" s="677"/>
      <c r="AZ18" s="677"/>
      <c r="BA18" s="677"/>
      <c r="BB18" s="677"/>
      <c r="BC18" s="677"/>
      <c r="BD18" s="677"/>
      <c r="BE18" s="677"/>
      <c r="BF18" s="678"/>
      <c r="BG18" s="679" t="s">
        <v>129</v>
      </c>
      <c r="BH18" s="680"/>
      <c r="BI18" s="680"/>
      <c r="BJ18" s="680"/>
      <c r="BK18" s="680"/>
      <c r="BL18" s="680"/>
      <c r="BM18" s="680"/>
      <c r="BN18" s="681"/>
      <c r="BO18" s="682" t="s">
        <v>129</v>
      </c>
      <c r="BP18" s="682"/>
      <c r="BQ18" s="682"/>
      <c r="BR18" s="682"/>
      <c r="BS18" s="688" t="s">
        <v>129</v>
      </c>
      <c r="BT18" s="680"/>
      <c r="BU18" s="680"/>
      <c r="BV18" s="680"/>
      <c r="BW18" s="680"/>
      <c r="BX18" s="680"/>
      <c r="BY18" s="680"/>
      <c r="BZ18" s="680"/>
      <c r="CA18" s="680"/>
      <c r="CB18" s="689"/>
      <c r="CD18" s="694" t="s">
        <v>273</v>
      </c>
      <c r="CE18" s="695"/>
      <c r="CF18" s="695"/>
      <c r="CG18" s="695"/>
      <c r="CH18" s="695"/>
      <c r="CI18" s="695"/>
      <c r="CJ18" s="695"/>
      <c r="CK18" s="695"/>
      <c r="CL18" s="695"/>
      <c r="CM18" s="695"/>
      <c r="CN18" s="695"/>
      <c r="CO18" s="695"/>
      <c r="CP18" s="695"/>
      <c r="CQ18" s="696"/>
      <c r="CR18" s="679" t="s">
        <v>129</v>
      </c>
      <c r="CS18" s="680"/>
      <c r="CT18" s="680"/>
      <c r="CU18" s="680"/>
      <c r="CV18" s="680"/>
      <c r="CW18" s="680"/>
      <c r="CX18" s="680"/>
      <c r="CY18" s="681"/>
      <c r="CZ18" s="682" t="s">
        <v>129</v>
      </c>
      <c r="DA18" s="682"/>
      <c r="DB18" s="682"/>
      <c r="DC18" s="682"/>
      <c r="DD18" s="688" t="s">
        <v>249</v>
      </c>
      <c r="DE18" s="680"/>
      <c r="DF18" s="680"/>
      <c r="DG18" s="680"/>
      <c r="DH18" s="680"/>
      <c r="DI18" s="680"/>
      <c r="DJ18" s="680"/>
      <c r="DK18" s="680"/>
      <c r="DL18" s="680"/>
      <c r="DM18" s="680"/>
      <c r="DN18" s="680"/>
      <c r="DO18" s="680"/>
      <c r="DP18" s="681"/>
      <c r="DQ18" s="688" t="s">
        <v>249</v>
      </c>
      <c r="DR18" s="680"/>
      <c r="DS18" s="680"/>
      <c r="DT18" s="680"/>
      <c r="DU18" s="680"/>
      <c r="DV18" s="680"/>
      <c r="DW18" s="680"/>
      <c r="DX18" s="680"/>
      <c r="DY18" s="680"/>
      <c r="DZ18" s="680"/>
      <c r="EA18" s="680"/>
      <c r="EB18" s="680"/>
      <c r="EC18" s="689"/>
    </row>
    <row r="19" spans="2:133" ht="11.25" customHeight="1" x14ac:dyDescent="0.15">
      <c r="B19" s="676" t="s">
        <v>274</v>
      </c>
      <c r="C19" s="677"/>
      <c r="D19" s="677"/>
      <c r="E19" s="677"/>
      <c r="F19" s="677"/>
      <c r="G19" s="677"/>
      <c r="H19" s="677"/>
      <c r="I19" s="677"/>
      <c r="J19" s="677"/>
      <c r="K19" s="677"/>
      <c r="L19" s="677"/>
      <c r="M19" s="677"/>
      <c r="N19" s="677"/>
      <c r="O19" s="677"/>
      <c r="P19" s="677"/>
      <c r="Q19" s="678"/>
      <c r="R19" s="679">
        <v>3354734</v>
      </c>
      <c r="S19" s="680"/>
      <c r="T19" s="680"/>
      <c r="U19" s="680"/>
      <c r="V19" s="680"/>
      <c r="W19" s="680"/>
      <c r="X19" s="680"/>
      <c r="Y19" s="681"/>
      <c r="Z19" s="682">
        <v>13.8</v>
      </c>
      <c r="AA19" s="682"/>
      <c r="AB19" s="682"/>
      <c r="AC19" s="682"/>
      <c r="AD19" s="683">
        <v>3354734</v>
      </c>
      <c r="AE19" s="683"/>
      <c r="AF19" s="683"/>
      <c r="AG19" s="683"/>
      <c r="AH19" s="683"/>
      <c r="AI19" s="683"/>
      <c r="AJ19" s="683"/>
      <c r="AK19" s="683"/>
      <c r="AL19" s="684">
        <v>23.8</v>
      </c>
      <c r="AM19" s="685"/>
      <c r="AN19" s="685"/>
      <c r="AO19" s="686"/>
      <c r="AP19" s="676" t="s">
        <v>275</v>
      </c>
      <c r="AQ19" s="677"/>
      <c r="AR19" s="677"/>
      <c r="AS19" s="677"/>
      <c r="AT19" s="677"/>
      <c r="AU19" s="677"/>
      <c r="AV19" s="677"/>
      <c r="AW19" s="677"/>
      <c r="AX19" s="677"/>
      <c r="AY19" s="677"/>
      <c r="AZ19" s="677"/>
      <c r="BA19" s="677"/>
      <c r="BB19" s="677"/>
      <c r="BC19" s="677"/>
      <c r="BD19" s="677"/>
      <c r="BE19" s="677"/>
      <c r="BF19" s="678"/>
      <c r="BG19" s="679" t="s">
        <v>129</v>
      </c>
      <c r="BH19" s="680"/>
      <c r="BI19" s="680"/>
      <c r="BJ19" s="680"/>
      <c r="BK19" s="680"/>
      <c r="BL19" s="680"/>
      <c r="BM19" s="680"/>
      <c r="BN19" s="681"/>
      <c r="BO19" s="682" t="s">
        <v>129</v>
      </c>
      <c r="BP19" s="682"/>
      <c r="BQ19" s="682"/>
      <c r="BR19" s="682"/>
      <c r="BS19" s="688" t="s">
        <v>249</v>
      </c>
      <c r="BT19" s="680"/>
      <c r="BU19" s="680"/>
      <c r="BV19" s="680"/>
      <c r="BW19" s="680"/>
      <c r="BX19" s="680"/>
      <c r="BY19" s="680"/>
      <c r="BZ19" s="680"/>
      <c r="CA19" s="680"/>
      <c r="CB19" s="689"/>
      <c r="CD19" s="694" t="s">
        <v>276</v>
      </c>
      <c r="CE19" s="695"/>
      <c r="CF19" s="695"/>
      <c r="CG19" s="695"/>
      <c r="CH19" s="695"/>
      <c r="CI19" s="695"/>
      <c r="CJ19" s="695"/>
      <c r="CK19" s="695"/>
      <c r="CL19" s="695"/>
      <c r="CM19" s="695"/>
      <c r="CN19" s="695"/>
      <c r="CO19" s="695"/>
      <c r="CP19" s="695"/>
      <c r="CQ19" s="696"/>
      <c r="CR19" s="679" t="s">
        <v>249</v>
      </c>
      <c r="CS19" s="680"/>
      <c r="CT19" s="680"/>
      <c r="CU19" s="680"/>
      <c r="CV19" s="680"/>
      <c r="CW19" s="680"/>
      <c r="CX19" s="680"/>
      <c r="CY19" s="681"/>
      <c r="CZ19" s="682" t="s">
        <v>129</v>
      </c>
      <c r="DA19" s="682"/>
      <c r="DB19" s="682"/>
      <c r="DC19" s="682"/>
      <c r="DD19" s="688" t="s">
        <v>181</v>
      </c>
      <c r="DE19" s="680"/>
      <c r="DF19" s="680"/>
      <c r="DG19" s="680"/>
      <c r="DH19" s="680"/>
      <c r="DI19" s="680"/>
      <c r="DJ19" s="680"/>
      <c r="DK19" s="680"/>
      <c r="DL19" s="680"/>
      <c r="DM19" s="680"/>
      <c r="DN19" s="680"/>
      <c r="DO19" s="680"/>
      <c r="DP19" s="681"/>
      <c r="DQ19" s="688" t="s">
        <v>249</v>
      </c>
      <c r="DR19" s="680"/>
      <c r="DS19" s="680"/>
      <c r="DT19" s="680"/>
      <c r="DU19" s="680"/>
      <c r="DV19" s="680"/>
      <c r="DW19" s="680"/>
      <c r="DX19" s="680"/>
      <c r="DY19" s="680"/>
      <c r="DZ19" s="680"/>
      <c r="EA19" s="680"/>
      <c r="EB19" s="680"/>
      <c r="EC19" s="689"/>
    </row>
    <row r="20" spans="2:133" ht="11.25" customHeight="1" x14ac:dyDescent="0.15">
      <c r="B20" s="676" t="s">
        <v>277</v>
      </c>
      <c r="C20" s="677"/>
      <c r="D20" s="677"/>
      <c r="E20" s="677"/>
      <c r="F20" s="677"/>
      <c r="G20" s="677"/>
      <c r="H20" s="677"/>
      <c r="I20" s="677"/>
      <c r="J20" s="677"/>
      <c r="K20" s="677"/>
      <c r="L20" s="677"/>
      <c r="M20" s="677"/>
      <c r="N20" s="677"/>
      <c r="O20" s="677"/>
      <c r="P20" s="677"/>
      <c r="Q20" s="678"/>
      <c r="R20" s="679">
        <v>601297</v>
      </c>
      <c r="S20" s="680"/>
      <c r="T20" s="680"/>
      <c r="U20" s="680"/>
      <c r="V20" s="680"/>
      <c r="W20" s="680"/>
      <c r="X20" s="680"/>
      <c r="Y20" s="681"/>
      <c r="Z20" s="682">
        <v>2.5</v>
      </c>
      <c r="AA20" s="682"/>
      <c r="AB20" s="682"/>
      <c r="AC20" s="682"/>
      <c r="AD20" s="683" t="s">
        <v>129</v>
      </c>
      <c r="AE20" s="683"/>
      <c r="AF20" s="683"/>
      <c r="AG20" s="683"/>
      <c r="AH20" s="683"/>
      <c r="AI20" s="683"/>
      <c r="AJ20" s="683"/>
      <c r="AK20" s="683"/>
      <c r="AL20" s="684" t="s">
        <v>129</v>
      </c>
      <c r="AM20" s="685"/>
      <c r="AN20" s="685"/>
      <c r="AO20" s="686"/>
      <c r="AP20" s="676" t="s">
        <v>278</v>
      </c>
      <c r="AQ20" s="677"/>
      <c r="AR20" s="677"/>
      <c r="AS20" s="677"/>
      <c r="AT20" s="677"/>
      <c r="AU20" s="677"/>
      <c r="AV20" s="677"/>
      <c r="AW20" s="677"/>
      <c r="AX20" s="677"/>
      <c r="AY20" s="677"/>
      <c r="AZ20" s="677"/>
      <c r="BA20" s="677"/>
      <c r="BB20" s="677"/>
      <c r="BC20" s="677"/>
      <c r="BD20" s="677"/>
      <c r="BE20" s="677"/>
      <c r="BF20" s="678"/>
      <c r="BG20" s="679" t="s">
        <v>129</v>
      </c>
      <c r="BH20" s="680"/>
      <c r="BI20" s="680"/>
      <c r="BJ20" s="680"/>
      <c r="BK20" s="680"/>
      <c r="BL20" s="680"/>
      <c r="BM20" s="680"/>
      <c r="BN20" s="681"/>
      <c r="BO20" s="682" t="s">
        <v>129</v>
      </c>
      <c r="BP20" s="682"/>
      <c r="BQ20" s="682"/>
      <c r="BR20" s="682"/>
      <c r="BS20" s="688" t="s">
        <v>129</v>
      </c>
      <c r="BT20" s="680"/>
      <c r="BU20" s="680"/>
      <c r="BV20" s="680"/>
      <c r="BW20" s="680"/>
      <c r="BX20" s="680"/>
      <c r="BY20" s="680"/>
      <c r="BZ20" s="680"/>
      <c r="CA20" s="680"/>
      <c r="CB20" s="689"/>
      <c r="CD20" s="694" t="s">
        <v>279</v>
      </c>
      <c r="CE20" s="695"/>
      <c r="CF20" s="695"/>
      <c r="CG20" s="695"/>
      <c r="CH20" s="695"/>
      <c r="CI20" s="695"/>
      <c r="CJ20" s="695"/>
      <c r="CK20" s="695"/>
      <c r="CL20" s="695"/>
      <c r="CM20" s="695"/>
      <c r="CN20" s="695"/>
      <c r="CO20" s="695"/>
      <c r="CP20" s="695"/>
      <c r="CQ20" s="696"/>
      <c r="CR20" s="679">
        <v>23913505</v>
      </c>
      <c r="CS20" s="680"/>
      <c r="CT20" s="680"/>
      <c r="CU20" s="680"/>
      <c r="CV20" s="680"/>
      <c r="CW20" s="680"/>
      <c r="CX20" s="680"/>
      <c r="CY20" s="681"/>
      <c r="CZ20" s="682">
        <v>100</v>
      </c>
      <c r="DA20" s="682"/>
      <c r="DB20" s="682"/>
      <c r="DC20" s="682"/>
      <c r="DD20" s="688">
        <v>1665227</v>
      </c>
      <c r="DE20" s="680"/>
      <c r="DF20" s="680"/>
      <c r="DG20" s="680"/>
      <c r="DH20" s="680"/>
      <c r="DI20" s="680"/>
      <c r="DJ20" s="680"/>
      <c r="DK20" s="680"/>
      <c r="DL20" s="680"/>
      <c r="DM20" s="680"/>
      <c r="DN20" s="680"/>
      <c r="DO20" s="680"/>
      <c r="DP20" s="681"/>
      <c r="DQ20" s="688">
        <v>15816424</v>
      </c>
      <c r="DR20" s="680"/>
      <c r="DS20" s="680"/>
      <c r="DT20" s="680"/>
      <c r="DU20" s="680"/>
      <c r="DV20" s="680"/>
      <c r="DW20" s="680"/>
      <c r="DX20" s="680"/>
      <c r="DY20" s="680"/>
      <c r="DZ20" s="680"/>
      <c r="EA20" s="680"/>
      <c r="EB20" s="680"/>
      <c r="EC20" s="689"/>
    </row>
    <row r="21" spans="2:133" ht="11.25" customHeight="1" x14ac:dyDescent="0.15">
      <c r="B21" s="676" t="s">
        <v>280</v>
      </c>
      <c r="C21" s="677"/>
      <c r="D21" s="677"/>
      <c r="E21" s="677"/>
      <c r="F21" s="677"/>
      <c r="G21" s="677"/>
      <c r="H21" s="677"/>
      <c r="I21" s="677"/>
      <c r="J21" s="677"/>
      <c r="K21" s="677"/>
      <c r="L21" s="677"/>
      <c r="M21" s="677"/>
      <c r="N21" s="677"/>
      <c r="O21" s="677"/>
      <c r="P21" s="677"/>
      <c r="Q21" s="678"/>
      <c r="R21" s="679" t="s">
        <v>129</v>
      </c>
      <c r="S21" s="680"/>
      <c r="T21" s="680"/>
      <c r="U21" s="680"/>
      <c r="V21" s="680"/>
      <c r="W21" s="680"/>
      <c r="X21" s="680"/>
      <c r="Y21" s="681"/>
      <c r="Z21" s="682" t="s">
        <v>181</v>
      </c>
      <c r="AA21" s="682"/>
      <c r="AB21" s="682"/>
      <c r="AC21" s="682"/>
      <c r="AD21" s="683" t="s">
        <v>129</v>
      </c>
      <c r="AE21" s="683"/>
      <c r="AF21" s="683"/>
      <c r="AG21" s="683"/>
      <c r="AH21" s="683"/>
      <c r="AI21" s="683"/>
      <c r="AJ21" s="683"/>
      <c r="AK21" s="683"/>
      <c r="AL21" s="684" t="s">
        <v>249</v>
      </c>
      <c r="AM21" s="685"/>
      <c r="AN21" s="685"/>
      <c r="AO21" s="686"/>
      <c r="AP21" s="697" t="s">
        <v>281</v>
      </c>
      <c r="AQ21" s="698"/>
      <c r="AR21" s="698"/>
      <c r="AS21" s="698"/>
      <c r="AT21" s="698"/>
      <c r="AU21" s="698"/>
      <c r="AV21" s="698"/>
      <c r="AW21" s="698"/>
      <c r="AX21" s="698"/>
      <c r="AY21" s="698"/>
      <c r="AZ21" s="698"/>
      <c r="BA21" s="698"/>
      <c r="BB21" s="698"/>
      <c r="BC21" s="698"/>
      <c r="BD21" s="698"/>
      <c r="BE21" s="698"/>
      <c r="BF21" s="699"/>
      <c r="BG21" s="679" t="s">
        <v>129</v>
      </c>
      <c r="BH21" s="680"/>
      <c r="BI21" s="680"/>
      <c r="BJ21" s="680"/>
      <c r="BK21" s="680"/>
      <c r="BL21" s="680"/>
      <c r="BM21" s="680"/>
      <c r="BN21" s="681"/>
      <c r="BO21" s="682" t="s">
        <v>249</v>
      </c>
      <c r="BP21" s="682"/>
      <c r="BQ21" s="682"/>
      <c r="BR21" s="682"/>
      <c r="BS21" s="688" t="s">
        <v>249</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282</v>
      </c>
      <c r="C22" s="677"/>
      <c r="D22" s="677"/>
      <c r="E22" s="677"/>
      <c r="F22" s="677"/>
      <c r="G22" s="677"/>
      <c r="H22" s="677"/>
      <c r="I22" s="677"/>
      <c r="J22" s="677"/>
      <c r="K22" s="677"/>
      <c r="L22" s="677"/>
      <c r="M22" s="677"/>
      <c r="N22" s="677"/>
      <c r="O22" s="677"/>
      <c r="P22" s="677"/>
      <c r="Q22" s="678"/>
      <c r="R22" s="679">
        <v>14630738</v>
      </c>
      <c r="S22" s="680"/>
      <c r="T22" s="680"/>
      <c r="U22" s="680"/>
      <c r="V22" s="680"/>
      <c r="W22" s="680"/>
      <c r="X22" s="680"/>
      <c r="Y22" s="681"/>
      <c r="Z22" s="682">
        <v>60</v>
      </c>
      <c r="AA22" s="682"/>
      <c r="AB22" s="682"/>
      <c r="AC22" s="682"/>
      <c r="AD22" s="683">
        <v>14029441</v>
      </c>
      <c r="AE22" s="683"/>
      <c r="AF22" s="683"/>
      <c r="AG22" s="683"/>
      <c r="AH22" s="683"/>
      <c r="AI22" s="683"/>
      <c r="AJ22" s="683"/>
      <c r="AK22" s="683"/>
      <c r="AL22" s="684">
        <v>99.3</v>
      </c>
      <c r="AM22" s="685"/>
      <c r="AN22" s="685"/>
      <c r="AO22" s="686"/>
      <c r="AP22" s="697" t="s">
        <v>283</v>
      </c>
      <c r="AQ22" s="698"/>
      <c r="AR22" s="698"/>
      <c r="AS22" s="698"/>
      <c r="AT22" s="698"/>
      <c r="AU22" s="698"/>
      <c r="AV22" s="698"/>
      <c r="AW22" s="698"/>
      <c r="AX22" s="698"/>
      <c r="AY22" s="698"/>
      <c r="AZ22" s="698"/>
      <c r="BA22" s="698"/>
      <c r="BB22" s="698"/>
      <c r="BC22" s="698"/>
      <c r="BD22" s="698"/>
      <c r="BE22" s="698"/>
      <c r="BF22" s="699"/>
      <c r="BG22" s="679" t="s">
        <v>129</v>
      </c>
      <c r="BH22" s="680"/>
      <c r="BI22" s="680"/>
      <c r="BJ22" s="680"/>
      <c r="BK22" s="680"/>
      <c r="BL22" s="680"/>
      <c r="BM22" s="680"/>
      <c r="BN22" s="681"/>
      <c r="BO22" s="682" t="s">
        <v>129</v>
      </c>
      <c r="BP22" s="682"/>
      <c r="BQ22" s="682"/>
      <c r="BR22" s="682"/>
      <c r="BS22" s="688" t="s">
        <v>129</v>
      </c>
      <c r="BT22" s="680"/>
      <c r="BU22" s="680"/>
      <c r="BV22" s="680"/>
      <c r="BW22" s="680"/>
      <c r="BX22" s="680"/>
      <c r="BY22" s="680"/>
      <c r="BZ22" s="680"/>
      <c r="CA22" s="680"/>
      <c r="CB22" s="689"/>
      <c r="CD22" s="661" t="s">
        <v>284</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285</v>
      </c>
      <c r="C23" s="677"/>
      <c r="D23" s="677"/>
      <c r="E23" s="677"/>
      <c r="F23" s="677"/>
      <c r="G23" s="677"/>
      <c r="H23" s="677"/>
      <c r="I23" s="677"/>
      <c r="J23" s="677"/>
      <c r="K23" s="677"/>
      <c r="L23" s="677"/>
      <c r="M23" s="677"/>
      <c r="N23" s="677"/>
      <c r="O23" s="677"/>
      <c r="P23" s="677"/>
      <c r="Q23" s="678"/>
      <c r="R23" s="679">
        <v>9487</v>
      </c>
      <c r="S23" s="680"/>
      <c r="T23" s="680"/>
      <c r="U23" s="680"/>
      <c r="V23" s="680"/>
      <c r="W23" s="680"/>
      <c r="X23" s="680"/>
      <c r="Y23" s="681"/>
      <c r="Z23" s="682">
        <v>0</v>
      </c>
      <c r="AA23" s="682"/>
      <c r="AB23" s="682"/>
      <c r="AC23" s="682"/>
      <c r="AD23" s="683">
        <v>9487</v>
      </c>
      <c r="AE23" s="683"/>
      <c r="AF23" s="683"/>
      <c r="AG23" s="683"/>
      <c r="AH23" s="683"/>
      <c r="AI23" s="683"/>
      <c r="AJ23" s="683"/>
      <c r="AK23" s="683"/>
      <c r="AL23" s="684">
        <v>0.1</v>
      </c>
      <c r="AM23" s="685"/>
      <c r="AN23" s="685"/>
      <c r="AO23" s="686"/>
      <c r="AP23" s="697" t="s">
        <v>286</v>
      </c>
      <c r="AQ23" s="698"/>
      <c r="AR23" s="698"/>
      <c r="AS23" s="698"/>
      <c r="AT23" s="698"/>
      <c r="AU23" s="698"/>
      <c r="AV23" s="698"/>
      <c r="AW23" s="698"/>
      <c r="AX23" s="698"/>
      <c r="AY23" s="698"/>
      <c r="AZ23" s="698"/>
      <c r="BA23" s="698"/>
      <c r="BB23" s="698"/>
      <c r="BC23" s="698"/>
      <c r="BD23" s="698"/>
      <c r="BE23" s="698"/>
      <c r="BF23" s="699"/>
      <c r="BG23" s="679" t="s">
        <v>129</v>
      </c>
      <c r="BH23" s="680"/>
      <c r="BI23" s="680"/>
      <c r="BJ23" s="680"/>
      <c r="BK23" s="680"/>
      <c r="BL23" s="680"/>
      <c r="BM23" s="680"/>
      <c r="BN23" s="681"/>
      <c r="BO23" s="682" t="s">
        <v>249</v>
      </c>
      <c r="BP23" s="682"/>
      <c r="BQ23" s="682"/>
      <c r="BR23" s="682"/>
      <c r="BS23" s="688" t="s">
        <v>129</v>
      </c>
      <c r="BT23" s="680"/>
      <c r="BU23" s="680"/>
      <c r="BV23" s="680"/>
      <c r="BW23" s="680"/>
      <c r="BX23" s="680"/>
      <c r="BY23" s="680"/>
      <c r="BZ23" s="680"/>
      <c r="CA23" s="680"/>
      <c r="CB23" s="689"/>
      <c r="CD23" s="661" t="s">
        <v>225</v>
      </c>
      <c r="CE23" s="662"/>
      <c r="CF23" s="662"/>
      <c r="CG23" s="662"/>
      <c r="CH23" s="662"/>
      <c r="CI23" s="662"/>
      <c r="CJ23" s="662"/>
      <c r="CK23" s="662"/>
      <c r="CL23" s="662"/>
      <c r="CM23" s="662"/>
      <c r="CN23" s="662"/>
      <c r="CO23" s="662"/>
      <c r="CP23" s="662"/>
      <c r="CQ23" s="663"/>
      <c r="CR23" s="661" t="s">
        <v>287</v>
      </c>
      <c r="CS23" s="662"/>
      <c r="CT23" s="662"/>
      <c r="CU23" s="662"/>
      <c r="CV23" s="662"/>
      <c r="CW23" s="662"/>
      <c r="CX23" s="662"/>
      <c r="CY23" s="663"/>
      <c r="CZ23" s="661" t="s">
        <v>288</v>
      </c>
      <c r="DA23" s="662"/>
      <c r="DB23" s="662"/>
      <c r="DC23" s="663"/>
      <c r="DD23" s="661" t="s">
        <v>289</v>
      </c>
      <c r="DE23" s="662"/>
      <c r="DF23" s="662"/>
      <c r="DG23" s="662"/>
      <c r="DH23" s="662"/>
      <c r="DI23" s="662"/>
      <c r="DJ23" s="662"/>
      <c r="DK23" s="663"/>
      <c r="DL23" s="709" t="s">
        <v>290</v>
      </c>
      <c r="DM23" s="710"/>
      <c r="DN23" s="710"/>
      <c r="DO23" s="710"/>
      <c r="DP23" s="710"/>
      <c r="DQ23" s="710"/>
      <c r="DR23" s="710"/>
      <c r="DS23" s="710"/>
      <c r="DT23" s="710"/>
      <c r="DU23" s="710"/>
      <c r="DV23" s="711"/>
      <c r="DW23" s="661" t="s">
        <v>291</v>
      </c>
      <c r="DX23" s="662"/>
      <c r="DY23" s="662"/>
      <c r="DZ23" s="662"/>
      <c r="EA23" s="662"/>
      <c r="EB23" s="662"/>
      <c r="EC23" s="663"/>
    </row>
    <row r="24" spans="2:133" ht="11.25" customHeight="1" x14ac:dyDescent="0.15">
      <c r="B24" s="676" t="s">
        <v>292</v>
      </c>
      <c r="C24" s="677"/>
      <c r="D24" s="677"/>
      <c r="E24" s="677"/>
      <c r="F24" s="677"/>
      <c r="G24" s="677"/>
      <c r="H24" s="677"/>
      <c r="I24" s="677"/>
      <c r="J24" s="677"/>
      <c r="K24" s="677"/>
      <c r="L24" s="677"/>
      <c r="M24" s="677"/>
      <c r="N24" s="677"/>
      <c r="O24" s="677"/>
      <c r="P24" s="677"/>
      <c r="Q24" s="678"/>
      <c r="R24" s="679">
        <v>287411</v>
      </c>
      <c r="S24" s="680"/>
      <c r="T24" s="680"/>
      <c r="U24" s="680"/>
      <c r="V24" s="680"/>
      <c r="W24" s="680"/>
      <c r="X24" s="680"/>
      <c r="Y24" s="681"/>
      <c r="Z24" s="682">
        <v>1.2</v>
      </c>
      <c r="AA24" s="682"/>
      <c r="AB24" s="682"/>
      <c r="AC24" s="682"/>
      <c r="AD24" s="683">
        <v>2172</v>
      </c>
      <c r="AE24" s="683"/>
      <c r="AF24" s="683"/>
      <c r="AG24" s="683"/>
      <c r="AH24" s="683"/>
      <c r="AI24" s="683"/>
      <c r="AJ24" s="683"/>
      <c r="AK24" s="683"/>
      <c r="AL24" s="684">
        <v>0</v>
      </c>
      <c r="AM24" s="685"/>
      <c r="AN24" s="685"/>
      <c r="AO24" s="686"/>
      <c r="AP24" s="697" t="s">
        <v>293</v>
      </c>
      <c r="AQ24" s="698"/>
      <c r="AR24" s="698"/>
      <c r="AS24" s="698"/>
      <c r="AT24" s="698"/>
      <c r="AU24" s="698"/>
      <c r="AV24" s="698"/>
      <c r="AW24" s="698"/>
      <c r="AX24" s="698"/>
      <c r="AY24" s="698"/>
      <c r="AZ24" s="698"/>
      <c r="BA24" s="698"/>
      <c r="BB24" s="698"/>
      <c r="BC24" s="698"/>
      <c r="BD24" s="698"/>
      <c r="BE24" s="698"/>
      <c r="BF24" s="699"/>
      <c r="BG24" s="679" t="s">
        <v>129</v>
      </c>
      <c r="BH24" s="680"/>
      <c r="BI24" s="680"/>
      <c r="BJ24" s="680"/>
      <c r="BK24" s="680"/>
      <c r="BL24" s="680"/>
      <c r="BM24" s="680"/>
      <c r="BN24" s="681"/>
      <c r="BO24" s="682" t="s">
        <v>249</v>
      </c>
      <c r="BP24" s="682"/>
      <c r="BQ24" s="682"/>
      <c r="BR24" s="682"/>
      <c r="BS24" s="688" t="s">
        <v>249</v>
      </c>
      <c r="BT24" s="680"/>
      <c r="BU24" s="680"/>
      <c r="BV24" s="680"/>
      <c r="BW24" s="680"/>
      <c r="BX24" s="680"/>
      <c r="BY24" s="680"/>
      <c r="BZ24" s="680"/>
      <c r="CA24" s="680"/>
      <c r="CB24" s="689"/>
      <c r="CD24" s="690" t="s">
        <v>294</v>
      </c>
      <c r="CE24" s="691"/>
      <c r="CF24" s="691"/>
      <c r="CG24" s="691"/>
      <c r="CH24" s="691"/>
      <c r="CI24" s="691"/>
      <c r="CJ24" s="691"/>
      <c r="CK24" s="691"/>
      <c r="CL24" s="691"/>
      <c r="CM24" s="691"/>
      <c r="CN24" s="691"/>
      <c r="CO24" s="691"/>
      <c r="CP24" s="691"/>
      <c r="CQ24" s="692"/>
      <c r="CR24" s="668">
        <v>13405218</v>
      </c>
      <c r="CS24" s="669"/>
      <c r="CT24" s="669"/>
      <c r="CU24" s="669"/>
      <c r="CV24" s="669"/>
      <c r="CW24" s="669"/>
      <c r="CX24" s="669"/>
      <c r="CY24" s="670"/>
      <c r="CZ24" s="673">
        <v>56.1</v>
      </c>
      <c r="DA24" s="674"/>
      <c r="DB24" s="674"/>
      <c r="DC24" s="693"/>
      <c r="DD24" s="712">
        <v>8413088</v>
      </c>
      <c r="DE24" s="669"/>
      <c r="DF24" s="669"/>
      <c r="DG24" s="669"/>
      <c r="DH24" s="669"/>
      <c r="DI24" s="669"/>
      <c r="DJ24" s="669"/>
      <c r="DK24" s="670"/>
      <c r="DL24" s="712">
        <v>8367925</v>
      </c>
      <c r="DM24" s="669"/>
      <c r="DN24" s="669"/>
      <c r="DO24" s="669"/>
      <c r="DP24" s="669"/>
      <c r="DQ24" s="669"/>
      <c r="DR24" s="669"/>
      <c r="DS24" s="669"/>
      <c r="DT24" s="669"/>
      <c r="DU24" s="669"/>
      <c r="DV24" s="670"/>
      <c r="DW24" s="673">
        <v>55.4</v>
      </c>
      <c r="DX24" s="674"/>
      <c r="DY24" s="674"/>
      <c r="DZ24" s="674"/>
      <c r="EA24" s="674"/>
      <c r="EB24" s="674"/>
      <c r="EC24" s="675"/>
    </row>
    <row r="25" spans="2:133" ht="11.25" customHeight="1" x14ac:dyDescent="0.15">
      <c r="B25" s="676" t="s">
        <v>295</v>
      </c>
      <c r="C25" s="677"/>
      <c r="D25" s="677"/>
      <c r="E25" s="677"/>
      <c r="F25" s="677"/>
      <c r="G25" s="677"/>
      <c r="H25" s="677"/>
      <c r="I25" s="677"/>
      <c r="J25" s="677"/>
      <c r="K25" s="677"/>
      <c r="L25" s="677"/>
      <c r="M25" s="677"/>
      <c r="N25" s="677"/>
      <c r="O25" s="677"/>
      <c r="P25" s="677"/>
      <c r="Q25" s="678"/>
      <c r="R25" s="679">
        <v>461854</v>
      </c>
      <c r="S25" s="680"/>
      <c r="T25" s="680"/>
      <c r="U25" s="680"/>
      <c r="V25" s="680"/>
      <c r="W25" s="680"/>
      <c r="X25" s="680"/>
      <c r="Y25" s="681"/>
      <c r="Z25" s="682">
        <v>1.9</v>
      </c>
      <c r="AA25" s="682"/>
      <c r="AB25" s="682"/>
      <c r="AC25" s="682"/>
      <c r="AD25" s="683">
        <v>54472</v>
      </c>
      <c r="AE25" s="683"/>
      <c r="AF25" s="683"/>
      <c r="AG25" s="683"/>
      <c r="AH25" s="683"/>
      <c r="AI25" s="683"/>
      <c r="AJ25" s="683"/>
      <c r="AK25" s="683"/>
      <c r="AL25" s="684">
        <v>0.4</v>
      </c>
      <c r="AM25" s="685"/>
      <c r="AN25" s="685"/>
      <c r="AO25" s="686"/>
      <c r="AP25" s="697" t="s">
        <v>296</v>
      </c>
      <c r="AQ25" s="698"/>
      <c r="AR25" s="698"/>
      <c r="AS25" s="698"/>
      <c r="AT25" s="698"/>
      <c r="AU25" s="698"/>
      <c r="AV25" s="698"/>
      <c r="AW25" s="698"/>
      <c r="AX25" s="698"/>
      <c r="AY25" s="698"/>
      <c r="AZ25" s="698"/>
      <c r="BA25" s="698"/>
      <c r="BB25" s="698"/>
      <c r="BC25" s="698"/>
      <c r="BD25" s="698"/>
      <c r="BE25" s="698"/>
      <c r="BF25" s="699"/>
      <c r="BG25" s="679" t="s">
        <v>129</v>
      </c>
      <c r="BH25" s="680"/>
      <c r="BI25" s="680"/>
      <c r="BJ25" s="680"/>
      <c r="BK25" s="680"/>
      <c r="BL25" s="680"/>
      <c r="BM25" s="680"/>
      <c r="BN25" s="681"/>
      <c r="BO25" s="682" t="s">
        <v>129</v>
      </c>
      <c r="BP25" s="682"/>
      <c r="BQ25" s="682"/>
      <c r="BR25" s="682"/>
      <c r="BS25" s="688" t="s">
        <v>129</v>
      </c>
      <c r="BT25" s="680"/>
      <c r="BU25" s="680"/>
      <c r="BV25" s="680"/>
      <c r="BW25" s="680"/>
      <c r="BX25" s="680"/>
      <c r="BY25" s="680"/>
      <c r="BZ25" s="680"/>
      <c r="CA25" s="680"/>
      <c r="CB25" s="689"/>
      <c r="CD25" s="694" t="s">
        <v>297</v>
      </c>
      <c r="CE25" s="695"/>
      <c r="CF25" s="695"/>
      <c r="CG25" s="695"/>
      <c r="CH25" s="695"/>
      <c r="CI25" s="695"/>
      <c r="CJ25" s="695"/>
      <c r="CK25" s="695"/>
      <c r="CL25" s="695"/>
      <c r="CM25" s="695"/>
      <c r="CN25" s="695"/>
      <c r="CO25" s="695"/>
      <c r="CP25" s="695"/>
      <c r="CQ25" s="696"/>
      <c r="CR25" s="679">
        <v>3653462</v>
      </c>
      <c r="CS25" s="715"/>
      <c r="CT25" s="715"/>
      <c r="CU25" s="715"/>
      <c r="CV25" s="715"/>
      <c r="CW25" s="715"/>
      <c r="CX25" s="715"/>
      <c r="CY25" s="716"/>
      <c r="CZ25" s="684">
        <v>15.3</v>
      </c>
      <c r="DA25" s="713"/>
      <c r="DB25" s="713"/>
      <c r="DC25" s="717"/>
      <c r="DD25" s="688">
        <v>3410523</v>
      </c>
      <c r="DE25" s="715"/>
      <c r="DF25" s="715"/>
      <c r="DG25" s="715"/>
      <c r="DH25" s="715"/>
      <c r="DI25" s="715"/>
      <c r="DJ25" s="715"/>
      <c r="DK25" s="716"/>
      <c r="DL25" s="688">
        <v>3402500</v>
      </c>
      <c r="DM25" s="715"/>
      <c r="DN25" s="715"/>
      <c r="DO25" s="715"/>
      <c r="DP25" s="715"/>
      <c r="DQ25" s="715"/>
      <c r="DR25" s="715"/>
      <c r="DS25" s="715"/>
      <c r="DT25" s="715"/>
      <c r="DU25" s="715"/>
      <c r="DV25" s="716"/>
      <c r="DW25" s="684">
        <v>22.5</v>
      </c>
      <c r="DX25" s="713"/>
      <c r="DY25" s="713"/>
      <c r="DZ25" s="713"/>
      <c r="EA25" s="713"/>
      <c r="EB25" s="713"/>
      <c r="EC25" s="714"/>
    </row>
    <row r="26" spans="2:133" ht="11.25" customHeight="1" x14ac:dyDescent="0.15">
      <c r="B26" s="676" t="s">
        <v>298</v>
      </c>
      <c r="C26" s="677"/>
      <c r="D26" s="677"/>
      <c r="E26" s="677"/>
      <c r="F26" s="677"/>
      <c r="G26" s="677"/>
      <c r="H26" s="677"/>
      <c r="I26" s="677"/>
      <c r="J26" s="677"/>
      <c r="K26" s="677"/>
      <c r="L26" s="677"/>
      <c r="M26" s="677"/>
      <c r="N26" s="677"/>
      <c r="O26" s="677"/>
      <c r="P26" s="677"/>
      <c r="Q26" s="678"/>
      <c r="R26" s="679">
        <v>44545</v>
      </c>
      <c r="S26" s="680"/>
      <c r="T26" s="680"/>
      <c r="U26" s="680"/>
      <c r="V26" s="680"/>
      <c r="W26" s="680"/>
      <c r="X26" s="680"/>
      <c r="Y26" s="681"/>
      <c r="Z26" s="682">
        <v>0.2</v>
      </c>
      <c r="AA26" s="682"/>
      <c r="AB26" s="682"/>
      <c r="AC26" s="682"/>
      <c r="AD26" s="683" t="s">
        <v>181</v>
      </c>
      <c r="AE26" s="683"/>
      <c r="AF26" s="683"/>
      <c r="AG26" s="683"/>
      <c r="AH26" s="683"/>
      <c r="AI26" s="683"/>
      <c r="AJ26" s="683"/>
      <c r="AK26" s="683"/>
      <c r="AL26" s="684" t="s">
        <v>129</v>
      </c>
      <c r="AM26" s="685"/>
      <c r="AN26" s="685"/>
      <c r="AO26" s="686"/>
      <c r="AP26" s="697" t="s">
        <v>299</v>
      </c>
      <c r="AQ26" s="718"/>
      <c r="AR26" s="718"/>
      <c r="AS26" s="718"/>
      <c r="AT26" s="718"/>
      <c r="AU26" s="718"/>
      <c r="AV26" s="718"/>
      <c r="AW26" s="718"/>
      <c r="AX26" s="718"/>
      <c r="AY26" s="718"/>
      <c r="AZ26" s="718"/>
      <c r="BA26" s="718"/>
      <c r="BB26" s="718"/>
      <c r="BC26" s="718"/>
      <c r="BD26" s="718"/>
      <c r="BE26" s="718"/>
      <c r="BF26" s="699"/>
      <c r="BG26" s="679" t="s">
        <v>249</v>
      </c>
      <c r="BH26" s="680"/>
      <c r="BI26" s="680"/>
      <c r="BJ26" s="680"/>
      <c r="BK26" s="680"/>
      <c r="BL26" s="680"/>
      <c r="BM26" s="680"/>
      <c r="BN26" s="681"/>
      <c r="BO26" s="682" t="s">
        <v>129</v>
      </c>
      <c r="BP26" s="682"/>
      <c r="BQ26" s="682"/>
      <c r="BR26" s="682"/>
      <c r="BS26" s="688" t="s">
        <v>249</v>
      </c>
      <c r="BT26" s="680"/>
      <c r="BU26" s="680"/>
      <c r="BV26" s="680"/>
      <c r="BW26" s="680"/>
      <c r="BX26" s="680"/>
      <c r="BY26" s="680"/>
      <c r="BZ26" s="680"/>
      <c r="CA26" s="680"/>
      <c r="CB26" s="689"/>
      <c r="CD26" s="694" t="s">
        <v>300</v>
      </c>
      <c r="CE26" s="695"/>
      <c r="CF26" s="695"/>
      <c r="CG26" s="695"/>
      <c r="CH26" s="695"/>
      <c r="CI26" s="695"/>
      <c r="CJ26" s="695"/>
      <c r="CK26" s="695"/>
      <c r="CL26" s="695"/>
      <c r="CM26" s="695"/>
      <c r="CN26" s="695"/>
      <c r="CO26" s="695"/>
      <c r="CP26" s="695"/>
      <c r="CQ26" s="696"/>
      <c r="CR26" s="679">
        <v>2595872</v>
      </c>
      <c r="CS26" s="680"/>
      <c r="CT26" s="680"/>
      <c r="CU26" s="680"/>
      <c r="CV26" s="680"/>
      <c r="CW26" s="680"/>
      <c r="CX26" s="680"/>
      <c r="CY26" s="681"/>
      <c r="CZ26" s="684">
        <v>10.9</v>
      </c>
      <c r="DA26" s="713"/>
      <c r="DB26" s="713"/>
      <c r="DC26" s="717"/>
      <c r="DD26" s="688">
        <v>2364523</v>
      </c>
      <c r="DE26" s="680"/>
      <c r="DF26" s="680"/>
      <c r="DG26" s="680"/>
      <c r="DH26" s="680"/>
      <c r="DI26" s="680"/>
      <c r="DJ26" s="680"/>
      <c r="DK26" s="681"/>
      <c r="DL26" s="688" t="s">
        <v>129</v>
      </c>
      <c r="DM26" s="680"/>
      <c r="DN26" s="680"/>
      <c r="DO26" s="680"/>
      <c r="DP26" s="680"/>
      <c r="DQ26" s="680"/>
      <c r="DR26" s="680"/>
      <c r="DS26" s="680"/>
      <c r="DT26" s="680"/>
      <c r="DU26" s="680"/>
      <c r="DV26" s="681"/>
      <c r="DW26" s="684" t="s">
        <v>129</v>
      </c>
      <c r="DX26" s="713"/>
      <c r="DY26" s="713"/>
      <c r="DZ26" s="713"/>
      <c r="EA26" s="713"/>
      <c r="EB26" s="713"/>
      <c r="EC26" s="714"/>
    </row>
    <row r="27" spans="2:133" ht="11.25" customHeight="1" x14ac:dyDescent="0.15">
      <c r="B27" s="676" t="s">
        <v>301</v>
      </c>
      <c r="C27" s="677"/>
      <c r="D27" s="677"/>
      <c r="E27" s="677"/>
      <c r="F27" s="677"/>
      <c r="G27" s="677"/>
      <c r="H27" s="677"/>
      <c r="I27" s="677"/>
      <c r="J27" s="677"/>
      <c r="K27" s="677"/>
      <c r="L27" s="677"/>
      <c r="M27" s="677"/>
      <c r="N27" s="677"/>
      <c r="O27" s="677"/>
      <c r="P27" s="677"/>
      <c r="Q27" s="678"/>
      <c r="R27" s="679">
        <v>3396083</v>
      </c>
      <c r="S27" s="680"/>
      <c r="T27" s="680"/>
      <c r="U27" s="680"/>
      <c r="V27" s="680"/>
      <c r="W27" s="680"/>
      <c r="X27" s="680"/>
      <c r="Y27" s="681"/>
      <c r="Z27" s="682">
        <v>13.9</v>
      </c>
      <c r="AA27" s="682"/>
      <c r="AB27" s="682"/>
      <c r="AC27" s="682"/>
      <c r="AD27" s="683" t="s">
        <v>249</v>
      </c>
      <c r="AE27" s="683"/>
      <c r="AF27" s="683"/>
      <c r="AG27" s="683"/>
      <c r="AH27" s="683"/>
      <c r="AI27" s="683"/>
      <c r="AJ27" s="683"/>
      <c r="AK27" s="683"/>
      <c r="AL27" s="684" t="s">
        <v>249</v>
      </c>
      <c r="AM27" s="685"/>
      <c r="AN27" s="685"/>
      <c r="AO27" s="686"/>
      <c r="AP27" s="676" t="s">
        <v>302</v>
      </c>
      <c r="AQ27" s="677"/>
      <c r="AR27" s="677"/>
      <c r="AS27" s="677"/>
      <c r="AT27" s="677"/>
      <c r="AU27" s="677"/>
      <c r="AV27" s="677"/>
      <c r="AW27" s="677"/>
      <c r="AX27" s="677"/>
      <c r="AY27" s="677"/>
      <c r="AZ27" s="677"/>
      <c r="BA27" s="677"/>
      <c r="BB27" s="677"/>
      <c r="BC27" s="677"/>
      <c r="BD27" s="677"/>
      <c r="BE27" s="677"/>
      <c r="BF27" s="678"/>
      <c r="BG27" s="679">
        <v>9023599</v>
      </c>
      <c r="BH27" s="680"/>
      <c r="BI27" s="680"/>
      <c r="BJ27" s="680"/>
      <c r="BK27" s="680"/>
      <c r="BL27" s="680"/>
      <c r="BM27" s="680"/>
      <c r="BN27" s="681"/>
      <c r="BO27" s="682">
        <v>100</v>
      </c>
      <c r="BP27" s="682"/>
      <c r="BQ27" s="682"/>
      <c r="BR27" s="682"/>
      <c r="BS27" s="688">
        <v>36708</v>
      </c>
      <c r="BT27" s="680"/>
      <c r="BU27" s="680"/>
      <c r="BV27" s="680"/>
      <c r="BW27" s="680"/>
      <c r="BX27" s="680"/>
      <c r="BY27" s="680"/>
      <c r="BZ27" s="680"/>
      <c r="CA27" s="680"/>
      <c r="CB27" s="689"/>
      <c r="CD27" s="694" t="s">
        <v>303</v>
      </c>
      <c r="CE27" s="695"/>
      <c r="CF27" s="695"/>
      <c r="CG27" s="695"/>
      <c r="CH27" s="695"/>
      <c r="CI27" s="695"/>
      <c r="CJ27" s="695"/>
      <c r="CK27" s="695"/>
      <c r="CL27" s="695"/>
      <c r="CM27" s="695"/>
      <c r="CN27" s="695"/>
      <c r="CO27" s="695"/>
      <c r="CP27" s="695"/>
      <c r="CQ27" s="696"/>
      <c r="CR27" s="679">
        <v>5806571</v>
      </c>
      <c r="CS27" s="715"/>
      <c r="CT27" s="715"/>
      <c r="CU27" s="715"/>
      <c r="CV27" s="715"/>
      <c r="CW27" s="715"/>
      <c r="CX27" s="715"/>
      <c r="CY27" s="716"/>
      <c r="CZ27" s="684">
        <v>24.3</v>
      </c>
      <c r="DA27" s="713"/>
      <c r="DB27" s="713"/>
      <c r="DC27" s="717"/>
      <c r="DD27" s="688">
        <v>1620564</v>
      </c>
      <c r="DE27" s="715"/>
      <c r="DF27" s="715"/>
      <c r="DG27" s="715"/>
      <c r="DH27" s="715"/>
      <c r="DI27" s="715"/>
      <c r="DJ27" s="715"/>
      <c r="DK27" s="716"/>
      <c r="DL27" s="688">
        <v>1583430</v>
      </c>
      <c r="DM27" s="715"/>
      <c r="DN27" s="715"/>
      <c r="DO27" s="715"/>
      <c r="DP27" s="715"/>
      <c r="DQ27" s="715"/>
      <c r="DR27" s="715"/>
      <c r="DS27" s="715"/>
      <c r="DT27" s="715"/>
      <c r="DU27" s="715"/>
      <c r="DV27" s="716"/>
      <c r="DW27" s="684">
        <v>10.5</v>
      </c>
      <c r="DX27" s="713"/>
      <c r="DY27" s="713"/>
      <c r="DZ27" s="713"/>
      <c r="EA27" s="713"/>
      <c r="EB27" s="713"/>
      <c r="EC27" s="714"/>
    </row>
    <row r="28" spans="2:133" ht="11.25" customHeight="1" x14ac:dyDescent="0.15">
      <c r="B28" s="721" t="s">
        <v>304</v>
      </c>
      <c r="C28" s="722"/>
      <c r="D28" s="722"/>
      <c r="E28" s="722"/>
      <c r="F28" s="722"/>
      <c r="G28" s="722"/>
      <c r="H28" s="722"/>
      <c r="I28" s="722"/>
      <c r="J28" s="722"/>
      <c r="K28" s="722"/>
      <c r="L28" s="722"/>
      <c r="M28" s="722"/>
      <c r="N28" s="722"/>
      <c r="O28" s="722"/>
      <c r="P28" s="722"/>
      <c r="Q28" s="723"/>
      <c r="R28" s="679" t="s">
        <v>249</v>
      </c>
      <c r="S28" s="680"/>
      <c r="T28" s="680"/>
      <c r="U28" s="680"/>
      <c r="V28" s="680"/>
      <c r="W28" s="680"/>
      <c r="X28" s="680"/>
      <c r="Y28" s="681"/>
      <c r="Z28" s="682" t="s">
        <v>129</v>
      </c>
      <c r="AA28" s="682"/>
      <c r="AB28" s="682"/>
      <c r="AC28" s="682"/>
      <c r="AD28" s="683" t="s">
        <v>129</v>
      </c>
      <c r="AE28" s="683"/>
      <c r="AF28" s="683"/>
      <c r="AG28" s="683"/>
      <c r="AH28" s="683"/>
      <c r="AI28" s="683"/>
      <c r="AJ28" s="683"/>
      <c r="AK28" s="683"/>
      <c r="AL28" s="684" t="s">
        <v>249</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305</v>
      </c>
      <c r="CE28" s="695"/>
      <c r="CF28" s="695"/>
      <c r="CG28" s="695"/>
      <c r="CH28" s="695"/>
      <c r="CI28" s="695"/>
      <c r="CJ28" s="695"/>
      <c r="CK28" s="695"/>
      <c r="CL28" s="695"/>
      <c r="CM28" s="695"/>
      <c r="CN28" s="695"/>
      <c r="CO28" s="695"/>
      <c r="CP28" s="695"/>
      <c r="CQ28" s="696"/>
      <c r="CR28" s="679">
        <v>3945185</v>
      </c>
      <c r="CS28" s="680"/>
      <c r="CT28" s="680"/>
      <c r="CU28" s="680"/>
      <c r="CV28" s="680"/>
      <c r="CW28" s="680"/>
      <c r="CX28" s="680"/>
      <c r="CY28" s="681"/>
      <c r="CZ28" s="684">
        <v>16.5</v>
      </c>
      <c r="DA28" s="713"/>
      <c r="DB28" s="713"/>
      <c r="DC28" s="717"/>
      <c r="DD28" s="688">
        <v>3382001</v>
      </c>
      <c r="DE28" s="680"/>
      <c r="DF28" s="680"/>
      <c r="DG28" s="680"/>
      <c r="DH28" s="680"/>
      <c r="DI28" s="680"/>
      <c r="DJ28" s="680"/>
      <c r="DK28" s="681"/>
      <c r="DL28" s="688">
        <v>3381995</v>
      </c>
      <c r="DM28" s="680"/>
      <c r="DN28" s="680"/>
      <c r="DO28" s="680"/>
      <c r="DP28" s="680"/>
      <c r="DQ28" s="680"/>
      <c r="DR28" s="680"/>
      <c r="DS28" s="680"/>
      <c r="DT28" s="680"/>
      <c r="DU28" s="680"/>
      <c r="DV28" s="681"/>
      <c r="DW28" s="684">
        <v>22.4</v>
      </c>
      <c r="DX28" s="713"/>
      <c r="DY28" s="713"/>
      <c r="DZ28" s="713"/>
      <c r="EA28" s="713"/>
      <c r="EB28" s="713"/>
      <c r="EC28" s="714"/>
    </row>
    <row r="29" spans="2:133" ht="11.25" customHeight="1" x14ac:dyDescent="0.15">
      <c r="B29" s="676" t="s">
        <v>306</v>
      </c>
      <c r="C29" s="677"/>
      <c r="D29" s="677"/>
      <c r="E29" s="677"/>
      <c r="F29" s="677"/>
      <c r="G29" s="677"/>
      <c r="H29" s="677"/>
      <c r="I29" s="677"/>
      <c r="J29" s="677"/>
      <c r="K29" s="677"/>
      <c r="L29" s="677"/>
      <c r="M29" s="677"/>
      <c r="N29" s="677"/>
      <c r="O29" s="677"/>
      <c r="P29" s="677"/>
      <c r="Q29" s="678"/>
      <c r="R29" s="679">
        <v>1759905</v>
      </c>
      <c r="S29" s="680"/>
      <c r="T29" s="680"/>
      <c r="U29" s="680"/>
      <c r="V29" s="680"/>
      <c r="W29" s="680"/>
      <c r="X29" s="680"/>
      <c r="Y29" s="681"/>
      <c r="Z29" s="682">
        <v>7.2</v>
      </c>
      <c r="AA29" s="682"/>
      <c r="AB29" s="682"/>
      <c r="AC29" s="682"/>
      <c r="AD29" s="683" t="s">
        <v>129</v>
      </c>
      <c r="AE29" s="683"/>
      <c r="AF29" s="683"/>
      <c r="AG29" s="683"/>
      <c r="AH29" s="683"/>
      <c r="AI29" s="683"/>
      <c r="AJ29" s="683"/>
      <c r="AK29" s="683"/>
      <c r="AL29" s="684" t="s">
        <v>181</v>
      </c>
      <c r="AM29" s="685"/>
      <c r="AN29" s="685"/>
      <c r="AO29" s="686"/>
      <c r="AP29" s="658" t="s">
        <v>225</v>
      </c>
      <c r="AQ29" s="659"/>
      <c r="AR29" s="659"/>
      <c r="AS29" s="659"/>
      <c r="AT29" s="659"/>
      <c r="AU29" s="659"/>
      <c r="AV29" s="659"/>
      <c r="AW29" s="659"/>
      <c r="AX29" s="659"/>
      <c r="AY29" s="659"/>
      <c r="AZ29" s="659"/>
      <c r="BA29" s="659"/>
      <c r="BB29" s="659"/>
      <c r="BC29" s="659"/>
      <c r="BD29" s="659"/>
      <c r="BE29" s="659"/>
      <c r="BF29" s="660"/>
      <c r="BG29" s="658" t="s">
        <v>307</v>
      </c>
      <c r="BH29" s="719"/>
      <c r="BI29" s="719"/>
      <c r="BJ29" s="719"/>
      <c r="BK29" s="719"/>
      <c r="BL29" s="719"/>
      <c r="BM29" s="719"/>
      <c r="BN29" s="719"/>
      <c r="BO29" s="719"/>
      <c r="BP29" s="719"/>
      <c r="BQ29" s="720"/>
      <c r="BR29" s="658" t="s">
        <v>308</v>
      </c>
      <c r="BS29" s="719"/>
      <c r="BT29" s="719"/>
      <c r="BU29" s="719"/>
      <c r="BV29" s="719"/>
      <c r="BW29" s="719"/>
      <c r="BX29" s="719"/>
      <c r="BY29" s="719"/>
      <c r="BZ29" s="719"/>
      <c r="CA29" s="719"/>
      <c r="CB29" s="720"/>
      <c r="CD29" s="742" t="s">
        <v>309</v>
      </c>
      <c r="CE29" s="743"/>
      <c r="CF29" s="694" t="s">
        <v>310</v>
      </c>
      <c r="CG29" s="695"/>
      <c r="CH29" s="695"/>
      <c r="CI29" s="695"/>
      <c r="CJ29" s="695"/>
      <c r="CK29" s="695"/>
      <c r="CL29" s="695"/>
      <c r="CM29" s="695"/>
      <c r="CN29" s="695"/>
      <c r="CO29" s="695"/>
      <c r="CP29" s="695"/>
      <c r="CQ29" s="696"/>
      <c r="CR29" s="679">
        <v>3944945</v>
      </c>
      <c r="CS29" s="715"/>
      <c r="CT29" s="715"/>
      <c r="CU29" s="715"/>
      <c r="CV29" s="715"/>
      <c r="CW29" s="715"/>
      <c r="CX29" s="715"/>
      <c r="CY29" s="716"/>
      <c r="CZ29" s="684">
        <v>16.5</v>
      </c>
      <c r="DA29" s="713"/>
      <c r="DB29" s="713"/>
      <c r="DC29" s="717"/>
      <c r="DD29" s="688">
        <v>3381785</v>
      </c>
      <c r="DE29" s="715"/>
      <c r="DF29" s="715"/>
      <c r="DG29" s="715"/>
      <c r="DH29" s="715"/>
      <c r="DI29" s="715"/>
      <c r="DJ29" s="715"/>
      <c r="DK29" s="716"/>
      <c r="DL29" s="688">
        <v>3381785</v>
      </c>
      <c r="DM29" s="715"/>
      <c r="DN29" s="715"/>
      <c r="DO29" s="715"/>
      <c r="DP29" s="715"/>
      <c r="DQ29" s="715"/>
      <c r="DR29" s="715"/>
      <c r="DS29" s="715"/>
      <c r="DT29" s="715"/>
      <c r="DU29" s="715"/>
      <c r="DV29" s="716"/>
      <c r="DW29" s="684">
        <v>22.4</v>
      </c>
      <c r="DX29" s="713"/>
      <c r="DY29" s="713"/>
      <c r="DZ29" s="713"/>
      <c r="EA29" s="713"/>
      <c r="EB29" s="713"/>
      <c r="EC29" s="714"/>
    </row>
    <row r="30" spans="2:133" ht="11.25" customHeight="1" x14ac:dyDescent="0.15">
      <c r="B30" s="676" t="s">
        <v>311</v>
      </c>
      <c r="C30" s="677"/>
      <c r="D30" s="677"/>
      <c r="E30" s="677"/>
      <c r="F30" s="677"/>
      <c r="G30" s="677"/>
      <c r="H30" s="677"/>
      <c r="I30" s="677"/>
      <c r="J30" s="677"/>
      <c r="K30" s="677"/>
      <c r="L30" s="677"/>
      <c r="M30" s="677"/>
      <c r="N30" s="677"/>
      <c r="O30" s="677"/>
      <c r="P30" s="677"/>
      <c r="Q30" s="678"/>
      <c r="R30" s="679">
        <v>712513</v>
      </c>
      <c r="S30" s="680"/>
      <c r="T30" s="680"/>
      <c r="U30" s="680"/>
      <c r="V30" s="680"/>
      <c r="W30" s="680"/>
      <c r="X30" s="680"/>
      <c r="Y30" s="681"/>
      <c r="Z30" s="682">
        <v>2.9</v>
      </c>
      <c r="AA30" s="682"/>
      <c r="AB30" s="682"/>
      <c r="AC30" s="682"/>
      <c r="AD30" s="683">
        <v>8961</v>
      </c>
      <c r="AE30" s="683"/>
      <c r="AF30" s="683"/>
      <c r="AG30" s="683"/>
      <c r="AH30" s="683"/>
      <c r="AI30" s="683"/>
      <c r="AJ30" s="683"/>
      <c r="AK30" s="683"/>
      <c r="AL30" s="684">
        <v>0.1</v>
      </c>
      <c r="AM30" s="685"/>
      <c r="AN30" s="685"/>
      <c r="AO30" s="686"/>
      <c r="AP30" s="727" t="s">
        <v>312</v>
      </c>
      <c r="AQ30" s="728"/>
      <c r="AR30" s="728"/>
      <c r="AS30" s="728"/>
      <c r="AT30" s="733" t="s">
        <v>313</v>
      </c>
      <c r="AU30" s="230"/>
      <c r="AV30" s="230"/>
      <c r="AW30" s="230"/>
      <c r="AX30" s="665" t="s">
        <v>190</v>
      </c>
      <c r="AY30" s="666"/>
      <c r="AZ30" s="666"/>
      <c r="BA30" s="666"/>
      <c r="BB30" s="666"/>
      <c r="BC30" s="666"/>
      <c r="BD30" s="666"/>
      <c r="BE30" s="666"/>
      <c r="BF30" s="667"/>
      <c r="BG30" s="739">
        <v>99</v>
      </c>
      <c r="BH30" s="740"/>
      <c r="BI30" s="740"/>
      <c r="BJ30" s="740"/>
      <c r="BK30" s="740"/>
      <c r="BL30" s="740"/>
      <c r="BM30" s="674">
        <v>95.8</v>
      </c>
      <c r="BN30" s="740"/>
      <c r="BO30" s="740"/>
      <c r="BP30" s="740"/>
      <c r="BQ30" s="741"/>
      <c r="BR30" s="739">
        <v>98.9</v>
      </c>
      <c r="BS30" s="740"/>
      <c r="BT30" s="740"/>
      <c r="BU30" s="740"/>
      <c r="BV30" s="740"/>
      <c r="BW30" s="740"/>
      <c r="BX30" s="674">
        <v>95.8</v>
      </c>
      <c r="BY30" s="740"/>
      <c r="BZ30" s="740"/>
      <c r="CA30" s="740"/>
      <c r="CB30" s="741"/>
      <c r="CD30" s="744"/>
      <c r="CE30" s="745"/>
      <c r="CF30" s="694" t="s">
        <v>314</v>
      </c>
      <c r="CG30" s="695"/>
      <c r="CH30" s="695"/>
      <c r="CI30" s="695"/>
      <c r="CJ30" s="695"/>
      <c r="CK30" s="695"/>
      <c r="CL30" s="695"/>
      <c r="CM30" s="695"/>
      <c r="CN30" s="695"/>
      <c r="CO30" s="695"/>
      <c r="CP30" s="695"/>
      <c r="CQ30" s="696"/>
      <c r="CR30" s="679">
        <v>3678594</v>
      </c>
      <c r="CS30" s="680"/>
      <c r="CT30" s="680"/>
      <c r="CU30" s="680"/>
      <c r="CV30" s="680"/>
      <c r="CW30" s="680"/>
      <c r="CX30" s="680"/>
      <c r="CY30" s="681"/>
      <c r="CZ30" s="684">
        <v>15.4</v>
      </c>
      <c r="DA30" s="713"/>
      <c r="DB30" s="713"/>
      <c r="DC30" s="717"/>
      <c r="DD30" s="688">
        <v>3115809</v>
      </c>
      <c r="DE30" s="680"/>
      <c r="DF30" s="680"/>
      <c r="DG30" s="680"/>
      <c r="DH30" s="680"/>
      <c r="DI30" s="680"/>
      <c r="DJ30" s="680"/>
      <c r="DK30" s="681"/>
      <c r="DL30" s="688">
        <v>3115809</v>
      </c>
      <c r="DM30" s="680"/>
      <c r="DN30" s="680"/>
      <c r="DO30" s="680"/>
      <c r="DP30" s="680"/>
      <c r="DQ30" s="680"/>
      <c r="DR30" s="680"/>
      <c r="DS30" s="680"/>
      <c r="DT30" s="680"/>
      <c r="DU30" s="680"/>
      <c r="DV30" s="681"/>
      <c r="DW30" s="684">
        <v>20.6</v>
      </c>
      <c r="DX30" s="713"/>
      <c r="DY30" s="713"/>
      <c r="DZ30" s="713"/>
      <c r="EA30" s="713"/>
      <c r="EB30" s="713"/>
      <c r="EC30" s="714"/>
    </row>
    <row r="31" spans="2:133" ht="11.25" customHeight="1" x14ac:dyDescent="0.15">
      <c r="B31" s="676" t="s">
        <v>315</v>
      </c>
      <c r="C31" s="677"/>
      <c r="D31" s="677"/>
      <c r="E31" s="677"/>
      <c r="F31" s="677"/>
      <c r="G31" s="677"/>
      <c r="H31" s="677"/>
      <c r="I31" s="677"/>
      <c r="J31" s="677"/>
      <c r="K31" s="677"/>
      <c r="L31" s="677"/>
      <c r="M31" s="677"/>
      <c r="N31" s="677"/>
      <c r="O31" s="677"/>
      <c r="P31" s="677"/>
      <c r="Q31" s="678"/>
      <c r="R31" s="679">
        <v>40839</v>
      </c>
      <c r="S31" s="680"/>
      <c r="T31" s="680"/>
      <c r="U31" s="680"/>
      <c r="V31" s="680"/>
      <c r="W31" s="680"/>
      <c r="X31" s="680"/>
      <c r="Y31" s="681"/>
      <c r="Z31" s="682">
        <v>0.2</v>
      </c>
      <c r="AA31" s="682"/>
      <c r="AB31" s="682"/>
      <c r="AC31" s="682"/>
      <c r="AD31" s="683" t="s">
        <v>129</v>
      </c>
      <c r="AE31" s="683"/>
      <c r="AF31" s="683"/>
      <c r="AG31" s="683"/>
      <c r="AH31" s="683"/>
      <c r="AI31" s="683"/>
      <c r="AJ31" s="683"/>
      <c r="AK31" s="683"/>
      <c r="AL31" s="684" t="s">
        <v>129</v>
      </c>
      <c r="AM31" s="685"/>
      <c r="AN31" s="685"/>
      <c r="AO31" s="686"/>
      <c r="AP31" s="729"/>
      <c r="AQ31" s="730"/>
      <c r="AR31" s="730"/>
      <c r="AS31" s="730"/>
      <c r="AT31" s="734"/>
      <c r="AU31" s="229" t="s">
        <v>316</v>
      </c>
      <c r="AV31" s="229"/>
      <c r="AW31" s="229"/>
      <c r="AX31" s="676" t="s">
        <v>317</v>
      </c>
      <c r="AY31" s="677"/>
      <c r="AZ31" s="677"/>
      <c r="BA31" s="677"/>
      <c r="BB31" s="677"/>
      <c r="BC31" s="677"/>
      <c r="BD31" s="677"/>
      <c r="BE31" s="677"/>
      <c r="BF31" s="678"/>
      <c r="BG31" s="736">
        <v>99.1</v>
      </c>
      <c r="BH31" s="715"/>
      <c r="BI31" s="715"/>
      <c r="BJ31" s="715"/>
      <c r="BK31" s="715"/>
      <c r="BL31" s="715"/>
      <c r="BM31" s="685">
        <v>97.4</v>
      </c>
      <c r="BN31" s="737"/>
      <c r="BO31" s="737"/>
      <c r="BP31" s="737"/>
      <c r="BQ31" s="738"/>
      <c r="BR31" s="736">
        <v>99.1</v>
      </c>
      <c r="BS31" s="715"/>
      <c r="BT31" s="715"/>
      <c r="BU31" s="715"/>
      <c r="BV31" s="715"/>
      <c r="BW31" s="715"/>
      <c r="BX31" s="685">
        <v>97.4</v>
      </c>
      <c r="BY31" s="737"/>
      <c r="BZ31" s="737"/>
      <c r="CA31" s="737"/>
      <c r="CB31" s="738"/>
      <c r="CD31" s="744"/>
      <c r="CE31" s="745"/>
      <c r="CF31" s="694" t="s">
        <v>318</v>
      </c>
      <c r="CG31" s="695"/>
      <c r="CH31" s="695"/>
      <c r="CI31" s="695"/>
      <c r="CJ31" s="695"/>
      <c r="CK31" s="695"/>
      <c r="CL31" s="695"/>
      <c r="CM31" s="695"/>
      <c r="CN31" s="695"/>
      <c r="CO31" s="695"/>
      <c r="CP31" s="695"/>
      <c r="CQ31" s="696"/>
      <c r="CR31" s="679">
        <v>266351</v>
      </c>
      <c r="CS31" s="715"/>
      <c r="CT31" s="715"/>
      <c r="CU31" s="715"/>
      <c r="CV31" s="715"/>
      <c r="CW31" s="715"/>
      <c r="CX31" s="715"/>
      <c r="CY31" s="716"/>
      <c r="CZ31" s="684">
        <v>1.1000000000000001</v>
      </c>
      <c r="DA31" s="713"/>
      <c r="DB31" s="713"/>
      <c r="DC31" s="717"/>
      <c r="DD31" s="688">
        <v>265976</v>
      </c>
      <c r="DE31" s="715"/>
      <c r="DF31" s="715"/>
      <c r="DG31" s="715"/>
      <c r="DH31" s="715"/>
      <c r="DI31" s="715"/>
      <c r="DJ31" s="715"/>
      <c r="DK31" s="716"/>
      <c r="DL31" s="688">
        <v>265976</v>
      </c>
      <c r="DM31" s="715"/>
      <c r="DN31" s="715"/>
      <c r="DO31" s="715"/>
      <c r="DP31" s="715"/>
      <c r="DQ31" s="715"/>
      <c r="DR31" s="715"/>
      <c r="DS31" s="715"/>
      <c r="DT31" s="715"/>
      <c r="DU31" s="715"/>
      <c r="DV31" s="716"/>
      <c r="DW31" s="684">
        <v>1.8</v>
      </c>
      <c r="DX31" s="713"/>
      <c r="DY31" s="713"/>
      <c r="DZ31" s="713"/>
      <c r="EA31" s="713"/>
      <c r="EB31" s="713"/>
      <c r="EC31" s="714"/>
    </row>
    <row r="32" spans="2:133" ht="11.25" customHeight="1" x14ac:dyDescent="0.15">
      <c r="B32" s="676" t="s">
        <v>319</v>
      </c>
      <c r="C32" s="677"/>
      <c r="D32" s="677"/>
      <c r="E32" s="677"/>
      <c r="F32" s="677"/>
      <c r="G32" s="677"/>
      <c r="H32" s="677"/>
      <c r="I32" s="677"/>
      <c r="J32" s="677"/>
      <c r="K32" s="677"/>
      <c r="L32" s="677"/>
      <c r="M32" s="677"/>
      <c r="N32" s="677"/>
      <c r="O32" s="677"/>
      <c r="P32" s="677"/>
      <c r="Q32" s="678"/>
      <c r="R32" s="679">
        <v>133894</v>
      </c>
      <c r="S32" s="680"/>
      <c r="T32" s="680"/>
      <c r="U32" s="680"/>
      <c r="V32" s="680"/>
      <c r="W32" s="680"/>
      <c r="X32" s="680"/>
      <c r="Y32" s="681"/>
      <c r="Z32" s="682">
        <v>0.5</v>
      </c>
      <c r="AA32" s="682"/>
      <c r="AB32" s="682"/>
      <c r="AC32" s="682"/>
      <c r="AD32" s="683" t="s">
        <v>129</v>
      </c>
      <c r="AE32" s="683"/>
      <c r="AF32" s="683"/>
      <c r="AG32" s="683"/>
      <c r="AH32" s="683"/>
      <c r="AI32" s="683"/>
      <c r="AJ32" s="683"/>
      <c r="AK32" s="683"/>
      <c r="AL32" s="684" t="s">
        <v>249</v>
      </c>
      <c r="AM32" s="685"/>
      <c r="AN32" s="685"/>
      <c r="AO32" s="686"/>
      <c r="AP32" s="731"/>
      <c r="AQ32" s="732"/>
      <c r="AR32" s="732"/>
      <c r="AS32" s="732"/>
      <c r="AT32" s="735"/>
      <c r="AU32" s="231"/>
      <c r="AV32" s="231"/>
      <c r="AW32" s="231"/>
      <c r="AX32" s="724" t="s">
        <v>320</v>
      </c>
      <c r="AY32" s="725"/>
      <c r="AZ32" s="725"/>
      <c r="BA32" s="725"/>
      <c r="BB32" s="725"/>
      <c r="BC32" s="725"/>
      <c r="BD32" s="725"/>
      <c r="BE32" s="725"/>
      <c r="BF32" s="726"/>
      <c r="BG32" s="748">
        <v>98.8</v>
      </c>
      <c r="BH32" s="749"/>
      <c r="BI32" s="749"/>
      <c r="BJ32" s="749"/>
      <c r="BK32" s="749"/>
      <c r="BL32" s="749"/>
      <c r="BM32" s="750">
        <v>93.6</v>
      </c>
      <c r="BN32" s="749"/>
      <c r="BO32" s="749"/>
      <c r="BP32" s="749"/>
      <c r="BQ32" s="751"/>
      <c r="BR32" s="748">
        <v>98.6</v>
      </c>
      <c r="BS32" s="749"/>
      <c r="BT32" s="749"/>
      <c r="BU32" s="749"/>
      <c r="BV32" s="749"/>
      <c r="BW32" s="749"/>
      <c r="BX32" s="750">
        <v>93.4</v>
      </c>
      <c r="BY32" s="749"/>
      <c r="BZ32" s="749"/>
      <c r="CA32" s="749"/>
      <c r="CB32" s="751"/>
      <c r="CD32" s="746"/>
      <c r="CE32" s="747"/>
      <c r="CF32" s="694" t="s">
        <v>321</v>
      </c>
      <c r="CG32" s="695"/>
      <c r="CH32" s="695"/>
      <c r="CI32" s="695"/>
      <c r="CJ32" s="695"/>
      <c r="CK32" s="695"/>
      <c r="CL32" s="695"/>
      <c r="CM32" s="695"/>
      <c r="CN32" s="695"/>
      <c r="CO32" s="695"/>
      <c r="CP32" s="695"/>
      <c r="CQ32" s="696"/>
      <c r="CR32" s="679">
        <v>240</v>
      </c>
      <c r="CS32" s="680"/>
      <c r="CT32" s="680"/>
      <c r="CU32" s="680"/>
      <c r="CV32" s="680"/>
      <c r="CW32" s="680"/>
      <c r="CX32" s="680"/>
      <c r="CY32" s="681"/>
      <c r="CZ32" s="684">
        <v>0</v>
      </c>
      <c r="DA32" s="713"/>
      <c r="DB32" s="713"/>
      <c r="DC32" s="717"/>
      <c r="DD32" s="688">
        <v>210</v>
      </c>
      <c r="DE32" s="680"/>
      <c r="DF32" s="680"/>
      <c r="DG32" s="680"/>
      <c r="DH32" s="680"/>
      <c r="DI32" s="680"/>
      <c r="DJ32" s="680"/>
      <c r="DK32" s="681"/>
      <c r="DL32" s="688">
        <v>210</v>
      </c>
      <c r="DM32" s="680"/>
      <c r="DN32" s="680"/>
      <c r="DO32" s="680"/>
      <c r="DP32" s="680"/>
      <c r="DQ32" s="680"/>
      <c r="DR32" s="680"/>
      <c r="DS32" s="680"/>
      <c r="DT32" s="680"/>
      <c r="DU32" s="680"/>
      <c r="DV32" s="681"/>
      <c r="DW32" s="684">
        <v>0</v>
      </c>
      <c r="DX32" s="713"/>
      <c r="DY32" s="713"/>
      <c r="DZ32" s="713"/>
      <c r="EA32" s="713"/>
      <c r="EB32" s="713"/>
      <c r="EC32" s="714"/>
    </row>
    <row r="33" spans="2:133" ht="11.25" customHeight="1" x14ac:dyDescent="0.15">
      <c r="B33" s="676" t="s">
        <v>322</v>
      </c>
      <c r="C33" s="677"/>
      <c r="D33" s="677"/>
      <c r="E33" s="677"/>
      <c r="F33" s="677"/>
      <c r="G33" s="677"/>
      <c r="H33" s="677"/>
      <c r="I33" s="677"/>
      <c r="J33" s="677"/>
      <c r="K33" s="677"/>
      <c r="L33" s="677"/>
      <c r="M33" s="677"/>
      <c r="N33" s="677"/>
      <c r="O33" s="677"/>
      <c r="P33" s="677"/>
      <c r="Q33" s="678"/>
      <c r="R33" s="679">
        <v>315177</v>
      </c>
      <c r="S33" s="680"/>
      <c r="T33" s="680"/>
      <c r="U33" s="680"/>
      <c r="V33" s="680"/>
      <c r="W33" s="680"/>
      <c r="X33" s="680"/>
      <c r="Y33" s="681"/>
      <c r="Z33" s="682">
        <v>1.3</v>
      </c>
      <c r="AA33" s="682"/>
      <c r="AB33" s="682"/>
      <c r="AC33" s="682"/>
      <c r="AD33" s="683" t="s">
        <v>249</v>
      </c>
      <c r="AE33" s="683"/>
      <c r="AF33" s="683"/>
      <c r="AG33" s="683"/>
      <c r="AH33" s="683"/>
      <c r="AI33" s="683"/>
      <c r="AJ33" s="683"/>
      <c r="AK33" s="683"/>
      <c r="AL33" s="684" t="s">
        <v>129</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323</v>
      </c>
      <c r="CE33" s="695"/>
      <c r="CF33" s="695"/>
      <c r="CG33" s="695"/>
      <c r="CH33" s="695"/>
      <c r="CI33" s="695"/>
      <c r="CJ33" s="695"/>
      <c r="CK33" s="695"/>
      <c r="CL33" s="695"/>
      <c r="CM33" s="695"/>
      <c r="CN33" s="695"/>
      <c r="CO33" s="695"/>
      <c r="CP33" s="695"/>
      <c r="CQ33" s="696"/>
      <c r="CR33" s="679">
        <v>8842165</v>
      </c>
      <c r="CS33" s="715"/>
      <c r="CT33" s="715"/>
      <c r="CU33" s="715"/>
      <c r="CV33" s="715"/>
      <c r="CW33" s="715"/>
      <c r="CX33" s="715"/>
      <c r="CY33" s="716"/>
      <c r="CZ33" s="684">
        <v>37</v>
      </c>
      <c r="DA33" s="713"/>
      <c r="DB33" s="713"/>
      <c r="DC33" s="717"/>
      <c r="DD33" s="688">
        <v>6974890</v>
      </c>
      <c r="DE33" s="715"/>
      <c r="DF33" s="715"/>
      <c r="DG33" s="715"/>
      <c r="DH33" s="715"/>
      <c r="DI33" s="715"/>
      <c r="DJ33" s="715"/>
      <c r="DK33" s="716"/>
      <c r="DL33" s="688">
        <v>5199808</v>
      </c>
      <c r="DM33" s="715"/>
      <c r="DN33" s="715"/>
      <c r="DO33" s="715"/>
      <c r="DP33" s="715"/>
      <c r="DQ33" s="715"/>
      <c r="DR33" s="715"/>
      <c r="DS33" s="715"/>
      <c r="DT33" s="715"/>
      <c r="DU33" s="715"/>
      <c r="DV33" s="716"/>
      <c r="DW33" s="684">
        <v>34.4</v>
      </c>
      <c r="DX33" s="713"/>
      <c r="DY33" s="713"/>
      <c r="DZ33" s="713"/>
      <c r="EA33" s="713"/>
      <c r="EB33" s="713"/>
      <c r="EC33" s="714"/>
    </row>
    <row r="34" spans="2:133" ht="11.25" customHeight="1" x14ac:dyDescent="0.15">
      <c r="B34" s="676" t="s">
        <v>324</v>
      </c>
      <c r="C34" s="677"/>
      <c r="D34" s="677"/>
      <c r="E34" s="677"/>
      <c r="F34" s="677"/>
      <c r="G34" s="677"/>
      <c r="H34" s="677"/>
      <c r="I34" s="677"/>
      <c r="J34" s="677"/>
      <c r="K34" s="677"/>
      <c r="L34" s="677"/>
      <c r="M34" s="677"/>
      <c r="N34" s="677"/>
      <c r="O34" s="677"/>
      <c r="P34" s="677"/>
      <c r="Q34" s="678"/>
      <c r="R34" s="679">
        <v>656490</v>
      </c>
      <c r="S34" s="680"/>
      <c r="T34" s="680"/>
      <c r="U34" s="680"/>
      <c r="V34" s="680"/>
      <c r="W34" s="680"/>
      <c r="X34" s="680"/>
      <c r="Y34" s="681"/>
      <c r="Z34" s="682">
        <v>2.7</v>
      </c>
      <c r="AA34" s="682"/>
      <c r="AB34" s="682"/>
      <c r="AC34" s="682"/>
      <c r="AD34" s="683">
        <v>17140</v>
      </c>
      <c r="AE34" s="683"/>
      <c r="AF34" s="683"/>
      <c r="AG34" s="683"/>
      <c r="AH34" s="683"/>
      <c r="AI34" s="683"/>
      <c r="AJ34" s="683"/>
      <c r="AK34" s="683"/>
      <c r="AL34" s="684">
        <v>0.1</v>
      </c>
      <c r="AM34" s="685"/>
      <c r="AN34" s="685"/>
      <c r="AO34" s="686"/>
      <c r="AP34" s="234"/>
      <c r="AQ34" s="658" t="s">
        <v>325</v>
      </c>
      <c r="AR34" s="659"/>
      <c r="AS34" s="659"/>
      <c r="AT34" s="659"/>
      <c r="AU34" s="659"/>
      <c r="AV34" s="659"/>
      <c r="AW34" s="659"/>
      <c r="AX34" s="659"/>
      <c r="AY34" s="659"/>
      <c r="AZ34" s="659"/>
      <c r="BA34" s="659"/>
      <c r="BB34" s="659"/>
      <c r="BC34" s="659"/>
      <c r="BD34" s="659"/>
      <c r="BE34" s="659"/>
      <c r="BF34" s="660"/>
      <c r="BG34" s="658" t="s">
        <v>326</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327</v>
      </c>
      <c r="CE34" s="695"/>
      <c r="CF34" s="695"/>
      <c r="CG34" s="695"/>
      <c r="CH34" s="695"/>
      <c r="CI34" s="695"/>
      <c r="CJ34" s="695"/>
      <c r="CK34" s="695"/>
      <c r="CL34" s="695"/>
      <c r="CM34" s="695"/>
      <c r="CN34" s="695"/>
      <c r="CO34" s="695"/>
      <c r="CP34" s="695"/>
      <c r="CQ34" s="696"/>
      <c r="CR34" s="679">
        <v>3034691</v>
      </c>
      <c r="CS34" s="680"/>
      <c r="CT34" s="680"/>
      <c r="CU34" s="680"/>
      <c r="CV34" s="680"/>
      <c r="CW34" s="680"/>
      <c r="CX34" s="680"/>
      <c r="CY34" s="681"/>
      <c r="CZ34" s="684">
        <v>12.7</v>
      </c>
      <c r="DA34" s="713"/>
      <c r="DB34" s="713"/>
      <c r="DC34" s="717"/>
      <c r="DD34" s="688">
        <v>2141740</v>
      </c>
      <c r="DE34" s="680"/>
      <c r="DF34" s="680"/>
      <c r="DG34" s="680"/>
      <c r="DH34" s="680"/>
      <c r="DI34" s="680"/>
      <c r="DJ34" s="680"/>
      <c r="DK34" s="681"/>
      <c r="DL34" s="688">
        <v>1588698</v>
      </c>
      <c r="DM34" s="680"/>
      <c r="DN34" s="680"/>
      <c r="DO34" s="680"/>
      <c r="DP34" s="680"/>
      <c r="DQ34" s="680"/>
      <c r="DR34" s="680"/>
      <c r="DS34" s="680"/>
      <c r="DT34" s="680"/>
      <c r="DU34" s="680"/>
      <c r="DV34" s="681"/>
      <c r="DW34" s="684">
        <v>10.5</v>
      </c>
      <c r="DX34" s="713"/>
      <c r="DY34" s="713"/>
      <c r="DZ34" s="713"/>
      <c r="EA34" s="713"/>
      <c r="EB34" s="713"/>
      <c r="EC34" s="714"/>
    </row>
    <row r="35" spans="2:133" ht="11.25" customHeight="1" x14ac:dyDescent="0.15">
      <c r="B35" s="676" t="s">
        <v>328</v>
      </c>
      <c r="C35" s="677"/>
      <c r="D35" s="677"/>
      <c r="E35" s="677"/>
      <c r="F35" s="677"/>
      <c r="G35" s="677"/>
      <c r="H35" s="677"/>
      <c r="I35" s="677"/>
      <c r="J35" s="677"/>
      <c r="K35" s="677"/>
      <c r="L35" s="677"/>
      <c r="M35" s="677"/>
      <c r="N35" s="677"/>
      <c r="O35" s="677"/>
      <c r="P35" s="677"/>
      <c r="Q35" s="678"/>
      <c r="R35" s="679">
        <v>1936300</v>
      </c>
      <c r="S35" s="680"/>
      <c r="T35" s="680"/>
      <c r="U35" s="680"/>
      <c r="V35" s="680"/>
      <c r="W35" s="680"/>
      <c r="X35" s="680"/>
      <c r="Y35" s="681"/>
      <c r="Z35" s="682">
        <v>7.9</v>
      </c>
      <c r="AA35" s="682"/>
      <c r="AB35" s="682"/>
      <c r="AC35" s="682"/>
      <c r="AD35" s="683" t="s">
        <v>129</v>
      </c>
      <c r="AE35" s="683"/>
      <c r="AF35" s="683"/>
      <c r="AG35" s="683"/>
      <c r="AH35" s="683"/>
      <c r="AI35" s="683"/>
      <c r="AJ35" s="683"/>
      <c r="AK35" s="683"/>
      <c r="AL35" s="684" t="s">
        <v>129</v>
      </c>
      <c r="AM35" s="685"/>
      <c r="AN35" s="685"/>
      <c r="AO35" s="686"/>
      <c r="AP35" s="234"/>
      <c r="AQ35" s="752" t="s">
        <v>329</v>
      </c>
      <c r="AR35" s="753"/>
      <c r="AS35" s="753"/>
      <c r="AT35" s="753"/>
      <c r="AU35" s="753"/>
      <c r="AV35" s="753"/>
      <c r="AW35" s="753"/>
      <c r="AX35" s="753"/>
      <c r="AY35" s="754"/>
      <c r="AZ35" s="668">
        <v>2392628</v>
      </c>
      <c r="BA35" s="669"/>
      <c r="BB35" s="669"/>
      <c r="BC35" s="669"/>
      <c r="BD35" s="669"/>
      <c r="BE35" s="669"/>
      <c r="BF35" s="755"/>
      <c r="BG35" s="690" t="s">
        <v>330</v>
      </c>
      <c r="BH35" s="691"/>
      <c r="BI35" s="691"/>
      <c r="BJ35" s="691"/>
      <c r="BK35" s="691"/>
      <c r="BL35" s="691"/>
      <c r="BM35" s="691"/>
      <c r="BN35" s="691"/>
      <c r="BO35" s="691"/>
      <c r="BP35" s="691"/>
      <c r="BQ35" s="691"/>
      <c r="BR35" s="691"/>
      <c r="BS35" s="691"/>
      <c r="BT35" s="691"/>
      <c r="BU35" s="692"/>
      <c r="BV35" s="668">
        <v>52785</v>
      </c>
      <c r="BW35" s="669"/>
      <c r="BX35" s="669"/>
      <c r="BY35" s="669"/>
      <c r="BZ35" s="669"/>
      <c r="CA35" s="669"/>
      <c r="CB35" s="755"/>
      <c r="CD35" s="694" t="s">
        <v>331</v>
      </c>
      <c r="CE35" s="695"/>
      <c r="CF35" s="695"/>
      <c r="CG35" s="695"/>
      <c r="CH35" s="695"/>
      <c r="CI35" s="695"/>
      <c r="CJ35" s="695"/>
      <c r="CK35" s="695"/>
      <c r="CL35" s="695"/>
      <c r="CM35" s="695"/>
      <c r="CN35" s="695"/>
      <c r="CO35" s="695"/>
      <c r="CP35" s="695"/>
      <c r="CQ35" s="696"/>
      <c r="CR35" s="679">
        <v>79762</v>
      </c>
      <c r="CS35" s="715"/>
      <c r="CT35" s="715"/>
      <c r="CU35" s="715"/>
      <c r="CV35" s="715"/>
      <c r="CW35" s="715"/>
      <c r="CX35" s="715"/>
      <c r="CY35" s="716"/>
      <c r="CZ35" s="684">
        <v>0.3</v>
      </c>
      <c r="DA35" s="713"/>
      <c r="DB35" s="713"/>
      <c r="DC35" s="717"/>
      <c r="DD35" s="688">
        <v>71302</v>
      </c>
      <c r="DE35" s="715"/>
      <c r="DF35" s="715"/>
      <c r="DG35" s="715"/>
      <c r="DH35" s="715"/>
      <c r="DI35" s="715"/>
      <c r="DJ35" s="715"/>
      <c r="DK35" s="716"/>
      <c r="DL35" s="688">
        <v>71302</v>
      </c>
      <c r="DM35" s="715"/>
      <c r="DN35" s="715"/>
      <c r="DO35" s="715"/>
      <c r="DP35" s="715"/>
      <c r="DQ35" s="715"/>
      <c r="DR35" s="715"/>
      <c r="DS35" s="715"/>
      <c r="DT35" s="715"/>
      <c r="DU35" s="715"/>
      <c r="DV35" s="716"/>
      <c r="DW35" s="684">
        <v>0.5</v>
      </c>
      <c r="DX35" s="713"/>
      <c r="DY35" s="713"/>
      <c r="DZ35" s="713"/>
      <c r="EA35" s="713"/>
      <c r="EB35" s="713"/>
      <c r="EC35" s="714"/>
    </row>
    <row r="36" spans="2:133" ht="11.25" customHeight="1" x14ac:dyDescent="0.15">
      <c r="B36" s="676" t="s">
        <v>332</v>
      </c>
      <c r="C36" s="677"/>
      <c r="D36" s="677"/>
      <c r="E36" s="677"/>
      <c r="F36" s="677"/>
      <c r="G36" s="677"/>
      <c r="H36" s="677"/>
      <c r="I36" s="677"/>
      <c r="J36" s="677"/>
      <c r="K36" s="677"/>
      <c r="L36" s="677"/>
      <c r="M36" s="677"/>
      <c r="N36" s="677"/>
      <c r="O36" s="677"/>
      <c r="P36" s="677"/>
      <c r="Q36" s="678"/>
      <c r="R36" s="679" t="s">
        <v>249</v>
      </c>
      <c r="S36" s="680"/>
      <c r="T36" s="680"/>
      <c r="U36" s="680"/>
      <c r="V36" s="680"/>
      <c r="W36" s="680"/>
      <c r="X36" s="680"/>
      <c r="Y36" s="681"/>
      <c r="Z36" s="682" t="s">
        <v>181</v>
      </c>
      <c r="AA36" s="682"/>
      <c r="AB36" s="682"/>
      <c r="AC36" s="682"/>
      <c r="AD36" s="683" t="s">
        <v>129</v>
      </c>
      <c r="AE36" s="683"/>
      <c r="AF36" s="683"/>
      <c r="AG36" s="683"/>
      <c r="AH36" s="683"/>
      <c r="AI36" s="683"/>
      <c r="AJ36" s="683"/>
      <c r="AK36" s="683"/>
      <c r="AL36" s="684" t="s">
        <v>249</v>
      </c>
      <c r="AM36" s="685"/>
      <c r="AN36" s="685"/>
      <c r="AO36" s="686"/>
      <c r="AQ36" s="756" t="s">
        <v>333</v>
      </c>
      <c r="AR36" s="757"/>
      <c r="AS36" s="757"/>
      <c r="AT36" s="757"/>
      <c r="AU36" s="757"/>
      <c r="AV36" s="757"/>
      <c r="AW36" s="757"/>
      <c r="AX36" s="757"/>
      <c r="AY36" s="758"/>
      <c r="AZ36" s="679">
        <v>413900</v>
      </c>
      <c r="BA36" s="680"/>
      <c r="BB36" s="680"/>
      <c r="BC36" s="680"/>
      <c r="BD36" s="715"/>
      <c r="BE36" s="715"/>
      <c r="BF36" s="738"/>
      <c r="BG36" s="694" t="s">
        <v>334</v>
      </c>
      <c r="BH36" s="695"/>
      <c r="BI36" s="695"/>
      <c r="BJ36" s="695"/>
      <c r="BK36" s="695"/>
      <c r="BL36" s="695"/>
      <c r="BM36" s="695"/>
      <c r="BN36" s="695"/>
      <c r="BO36" s="695"/>
      <c r="BP36" s="695"/>
      <c r="BQ36" s="695"/>
      <c r="BR36" s="695"/>
      <c r="BS36" s="695"/>
      <c r="BT36" s="695"/>
      <c r="BU36" s="696"/>
      <c r="BV36" s="679">
        <v>26377</v>
      </c>
      <c r="BW36" s="680"/>
      <c r="BX36" s="680"/>
      <c r="BY36" s="680"/>
      <c r="BZ36" s="680"/>
      <c r="CA36" s="680"/>
      <c r="CB36" s="689"/>
      <c r="CD36" s="694" t="s">
        <v>335</v>
      </c>
      <c r="CE36" s="695"/>
      <c r="CF36" s="695"/>
      <c r="CG36" s="695"/>
      <c r="CH36" s="695"/>
      <c r="CI36" s="695"/>
      <c r="CJ36" s="695"/>
      <c r="CK36" s="695"/>
      <c r="CL36" s="695"/>
      <c r="CM36" s="695"/>
      <c r="CN36" s="695"/>
      <c r="CO36" s="695"/>
      <c r="CP36" s="695"/>
      <c r="CQ36" s="696"/>
      <c r="CR36" s="679">
        <v>3230606</v>
      </c>
      <c r="CS36" s="680"/>
      <c r="CT36" s="680"/>
      <c r="CU36" s="680"/>
      <c r="CV36" s="680"/>
      <c r="CW36" s="680"/>
      <c r="CX36" s="680"/>
      <c r="CY36" s="681"/>
      <c r="CZ36" s="684">
        <v>13.5</v>
      </c>
      <c r="DA36" s="713"/>
      <c r="DB36" s="713"/>
      <c r="DC36" s="717"/>
      <c r="DD36" s="688">
        <v>2696316</v>
      </c>
      <c r="DE36" s="680"/>
      <c r="DF36" s="680"/>
      <c r="DG36" s="680"/>
      <c r="DH36" s="680"/>
      <c r="DI36" s="680"/>
      <c r="DJ36" s="680"/>
      <c r="DK36" s="681"/>
      <c r="DL36" s="688">
        <v>1998294</v>
      </c>
      <c r="DM36" s="680"/>
      <c r="DN36" s="680"/>
      <c r="DO36" s="680"/>
      <c r="DP36" s="680"/>
      <c r="DQ36" s="680"/>
      <c r="DR36" s="680"/>
      <c r="DS36" s="680"/>
      <c r="DT36" s="680"/>
      <c r="DU36" s="680"/>
      <c r="DV36" s="681"/>
      <c r="DW36" s="684">
        <v>13.2</v>
      </c>
      <c r="DX36" s="713"/>
      <c r="DY36" s="713"/>
      <c r="DZ36" s="713"/>
      <c r="EA36" s="713"/>
      <c r="EB36" s="713"/>
      <c r="EC36" s="714"/>
    </row>
    <row r="37" spans="2:133" ht="11.25" customHeight="1" x14ac:dyDescent="0.15">
      <c r="B37" s="676" t="s">
        <v>336</v>
      </c>
      <c r="C37" s="677"/>
      <c r="D37" s="677"/>
      <c r="E37" s="677"/>
      <c r="F37" s="677"/>
      <c r="G37" s="677"/>
      <c r="H37" s="677"/>
      <c r="I37" s="677"/>
      <c r="J37" s="677"/>
      <c r="K37" s="677"/>
      <c r="L37" s="677"/>
      <c r="M37" s="677"/>
      <c r="N37" s="677"/>
      <c r="O37" s="677"/>
      <c r="P37" s="677"/>
      <c r="Q37" s="678"/>
      <c r="R37" s="679">
        <v>994300</v>
      </c>
      <c r="S37" s="680"/>
      <c r="T37" s="680"/>
      <c r="U37" s="680"/>
      <c r="V37" s="680"/>
      <c r="W37" s="680"/>
      <c r="X37" s="680"/>
      <c r="Y37" s="681"/>
      <c r="Z37" s="682">
        <v>4.0999999999999996</v>
      </c>
      <c r="AA37" s="682"/>
      <c r="AB37" s="682"/>
      <c r="AC37" s="682"/>
      <c r="AD37" s="683" t="s">
        <v>249</v>
      </c>
      <c r="AE37" s="683"/>
      <c r="AF37" s="683"/>
      <c r="AG37" s="683"/>
      <c r="AH37" s="683"/>
      <c r="AI37" s="683"/>
      <c r="AJ37" s="683"/>
      <c r="AK37" s="683"/>
      <c r="AL37" s="684" t="s">
        <v>181</v>
      </c>
      <c r="AM37" s="685"/>
      <c r="AN37" s="685"/>
      <c r="AO37" s="686"/>
      <c r="AQ37" s="756" t="s">
        <v>337</v>
      </c>
      <c r="AR37" s="757"/>
      <c r="AS37" s="757"/>
      <c r="AT37" s="757"/>
      <c r="AU37" s="757"/>
      <c r="AV37" s="757"/>
      <c r="AW37" s="757"/>
      <c r="AX37" s="757"/>
      <c r="AY37" s="758"/>
      <c r="AZ37" s="679">
        <v>8000</v>
      </c>
      <c r="BA37" s="680"/>
      <c r="BB37" s="680"/>
      <c r="BC37" s="680"/>
      <c r="BD37" s="715"/>
      <c r="BE37" s="715"/>
      <c r="BF37" s="738"/>
      <c r="BG37" s="694" t="s">
        <v>338</v>
      </c>
      <c r="BH37" s="695"/>
      <c r="BI37" s="695"/>
      <c r="BJ37" s="695"/>
      <c r="BK37" s="695"/>
      <c r="BL37" s="695"/>
      <c r="BM37" s="695"/>
      <c r="BN37" s="695"/>
      <c r="BO37" s="695"/>
      <c r="BP37" s="695"/>
      <c r="BQ37" s="695"/>
      <c r="BR37" s="695"/>
      <c r="BS37" s="695"/>
      <c r="BT37" s="695"/>
      <c r="BU37" s="696"/>
      <c r="BV37" s="679">
        <v>8931</v>
      </c>
      <c r="BW37" s="680"/>
      <c r="BX37" s="680"/>
      <c r="BY37" s="680"/>
      <c r="BZ37" s="680"/>
      <c r="CA37" s="680"/>
      <c r="CB37" s="689"/>
      <c r="CD37" s="694" t="s">
        <v>339</v>
      </c>
      <c r="CE37" s="695"/>
      <c r="CF37" s="695"/>
      <c r="CG37" s="695"/>
      <c r="CH37" s="695"/>
      <c r="CI37" s="695"/>
      <c r="CJ37" s="695"/>
      <c r="CK37" s="695"/>
      <c r="CL37" s="695"/>
      <c r="CM37" s="695"/>
      <c r="CN37" s="695"/>
      <c r="CO37" s="695"/>
      <c r="CP37" s="695"/>
      <c r="CQ37" s="696"/>
      <c r="CR37" s="679">
        <v>1456593</v>
      </c>
      <c r="CS37" s="715"/>
      <c r="CT37" s="715"/>
      <c r="CU37" s="715"/>
      <c r="CV37" s="715"/>
      <c r="CW37" s="715"/>
      <c r="CX37" s="715"/>
      <c r="CY37" s="716"/>
      <c r="CZ37" s="684">
        <v>6.1</v>
      </c>
      <c r="DA37" s="713"/>
      <c r="DB37" s="713"/>
      <c r="DC37" s="717"/>
      <c r="DD37" s="688">
        <v>1456593</v>
      </c>
      <c r="DE37" s="715"/>
      <c r="DF37" s="715"/>
      <c r="DG37" s="715"/>
      <c r="DH37" s="715"/>
      <c r="DI37" s="715"/>
      <c r="DJ37" s="715"/>
      <c r="DK37" s="716"/>
      <c r="DL37" s="688">
        <v>1412028</v>
      </c>
      <c r="DM37" s="715"/>
      <c r="DN37" s="715"/>
      <c r="DO37" s="715"/>
      <c r="DP37" s="715"/>
      <c r="DQ37" s="715"/>
      <c r="DR37" s="715"/>
      <c r="DS37" s="715"/>
      <c r="DT37" s="715"/>
      <c r="DU37" s="715"/>
      <c r="DV37" s="716"/>
      <c r="DW37" s="684">
        <v>9.3000000000000007</v>
      </c>
      <c r="DX37" s="713"/>
      <c r="DY37" s="713"/>
      <c r="DZ37" s="713"/>
      <c r="EA37" s="713"/>
      <c r="EB37" s="713"/>
      <c r="EC37" s="714"/>
    </row>
    <row r="38" spans="2:133" ht="11.25" customHeight="1" x14ac:dyDescent="0.15">
      <c r="B38" s="724" t="s">
        <v>340</v>
      </c>
      <c r="C38" s="725"/>
      <c r="D38" s="725"/>
      <c r="E38" s="725"/>
      <c r="F38" s="725"/>
      <c r="G38" s="725"/>
      <c r="H38" s="725"/>
      <c r="I38" s="725"/>
      <c r="J38" s="725"/>
      <c r="K38" s="725"/>
      <c r="L38" s="725"/>
      <c r="M38" s="725"/>
      <c r="N38" s="725"/>
      <c r="O38" s="725"/>
      <c r="P38" s="725"/>
      <c r="Q38" s="726"/>
      <c r="R38" s="759">
        <v>24385236</v>
      </c>
      <c r="S38" s="760"/>
      <c r="T38" s="760"/>
      <c r="U38" s="760"/>
      <c r="V38" s="760"/>
      <c r="W38" s="760"/>
      <c r="X38" s="760"/>
      <c r="Y38" s="761"/>
      <c r="Z38" s="762">
        <v>100</v>
      </c>
      <c r="AA38" s="762"/>
      <c r="AB38" s="762"/>
      <c r="AC38" s="762"/>
      <c r="AD38" s="763">
        <v>14121673</v>
      </c>
      <c r="AE38" s="763"/>
      <c r="AF38" s="763"/>
      <c r="AG38" s="763"/>
      <c r="AH38" s="763"/>
      <c r="AI38" s="763"/>
      <c r="AJ38" s="763"/>
      <c r="AK38" s="763"/>
      <c r="AL38" s="764">
        <v>100</v>
      </c>
      <c r="AM38" s="750"/>
      <c r="AN38" s="750"/>
      <c r="AO38" s="765"/>
      <c r="AQ38" s="756" t="s">
        <v>341</v>
      </c>
      <c r="AR38" s="757"/>
      <c r="AS38" s="757"/>
      <c r="AT38" s="757"/>
      <c r="AU38" s="757"/>
      <c r="AV38" s="757"/>
      <c r="AW38" s="757"/>
      <c r="AX38" s="757"/>
      <c r="AY38" s="758"/>
      <c r="AZ38" s="679" t="s">
        <v>249</v>
      </c>
      <c r="BA38" s="680"/>
      <c r="BB38" s="680"/>
      <c r="BC38" s="680"/>
      <c r="BD38" s="715"/>
      <c r="BE38" s="715"/>
      <c r="BF38" s="738"/>
      <c r="BG38" s="694" t="s">
        <v>342</v>
      </c>
      <c r="BH38" s="695"/>
      <c r="BI38" s="695"/>
      <c r="BJ38" s="695"/>
      <c r="BK38" s="695"/>
      <c r="BL38" s="695"/>
      <c r="BM38" s="695"/>
      <c r="BN38" s="695"/>
      <c r="BO38" s="695"/>
      <c r="BP38" s="695"/>
      <c r="BQ38" s="695"/>
      <c r="BR38" s="695"/>
      <c r="BS38" s="695"/>
      <c r="BT38" s="695"/>
      <c r="BU38" s="696"/>
      <c r="BV38" s="679">
        <v>15127</v>
      </c>
      <c r="BW38" s="680"/>
      <c r="BX38" s="680"/>
      <c r="BY38" s="680"/>
      <c r="BZ38" s="680"/>
      <c r="CA38" s="680"/>
      <c r="CB38" s="689"/>
      <c r="CD38" s="694" t="s">
        <v>343</v>
      </c>
      <c r="CE38" s="695"/>
      <c r="CF38" s="695"/>
      <c r="CG38" s="695"/>
      <c r="CH38" s="695"/>
      <c r="CI38" s="695"/>
      <c r="CJ38" s="695"/>
      <c r="CK38" s="695"/>
      <c r="CL38" s="695"/>
      <c r="CM38" s="695"/>
      <c r="CN38" s="695"/>
      <c r="CO38" s="695"/>
      <c r="CP38" s="695"/>
      <c r="CQ38" s="696"/>
      <c r="CR38" s="679">
        <v>1970728</v>
      </c>
      <c r="CS38" s="680"/>
      <c r="CT38" s="680"/>
      <c r="CU38" s="680"/>
      <c r="CV38" s="680"/>
      <c r="CW38" s="680"/>
      <c r="CX38" s="680"/>
      <c r="CY38" s="681"/>
      <c r="CZ38" s="684">
        <v>8.1999999999999993</v>
      </c>
      <c r="DA38" s="713"/>
      <c r="DB38" s="713"/>
      <c r="DC38" s="717"/>
      <c r="DD38" s="688">
        <v>1583135</v>
      </c>
      <c r="DE38" s="680"/>
      <c r="DF38" s="680"/>
      <c r="DG38" s="680"/>
      <c r="DH38" s="680"/>
      <c r="DI38" s="680"/>
      <c r="DJ38" s="680"/>
      <c r="DK38" s="681"/>
      <c r="DL38" s="688">
        <v>1541514</v>
      </c>
      <c r="DM38" s="680"/>
      <c r="DN38" s="680"/>
      <c r="DO38" s="680"/>
      <c r="DP38" s="680"/>
      <c r="DQ38" s="680"/>
      <c r="DR38" s="680"/>
      <c r="DS38" s="680"/>
      <c r="DT38" s="680"/>
      <c r="DU38" s="680"/>
      <c r="DV38" s="681"/>
      <c r="DW38" s="684">
        <v>10.199999999999999</v>
      </c>
      <c r="DX38" s="713"/>
      <c r="DY38" s="713"/>
      <c r="DZ38" s="713"/>
      <c r="EA38" s="713"/>
      <c r="EB38" s="713"/>
      <c r="EC38" s="714"/>
    </row>
    <row r="39" spans="2:133" ht="11.25" customHeight="1" x14ac:dyDescent="0.15">
      <c r="AQ39" s="756" t="s">
        <v>344</v>
      </c>
      <c r="AR39" s="757"/>
      <c r="AS39" s="757"/>
      <c r="AT39" s="757"/>
      <c r="AU39" s="757"/>
      <c r="AV39" s="757"/>
      <c r="AW39" s="757"/>
      <c r="AX39" s="757"/>
      <c r="AY39" s="758"/>
      <c r="AZ39" s="679" t="s">
        <v>249</v>
      </c>
      <c r="BA39" s="680"/>
      <c r="BB39" s="680"/>
      <c r="BC39" s="680"/>
      <c r="BD39" s="715"/>
      <c r="BE39" s="715"/>
      <c r="BF39" s="738"/>
      <c r="BG39" s="770" t="s">
        <v>345</v>
      </c>
      <c r="BH39" s="771"/>
      <c r="BI39" s="771"/>
      <c r="BJ39" s="771"/>
      <c r="BK39" s="771"/>
      <c r="BL39" s="235"/>
      <c r="BM39" s="695" t="s">
        <v>346</v>
      </c>
      <c r="BN39" s="695"/>
      <c r="BO39" s="695"/>
      <c r="BP39" s="695"/>
      <c r="BQ39" s="695"/>
      <c r="BR39" s="695"/>
      <c r="BS39" s="695"/>
      <c r="BT39" s="695"/>
      <c r="BU39" s="696"/>
      <c r="BV39" s="679">
        <v>97</v>
      </c>
      <c r="BW39" s="680"/>
      <c r="BX39" s="680"/>
      <c r="BY39" s="680"/>
      <c r="BZ39" s="680"/>
      <c r="CA39" s="680"/>
      <c r="CB39" s="689"/>
      <c r="CD39" s="694" t="s">
        <v>347</v>
      </c>
      <c r="CE39" s="695"/>
      <c r="CF39" s="695"/>
      <c r="CG39" s="695"/>
      <c r="CH39" s="695"/>
      <c r="CI39" s="695"/>
      <c r="CJ39" s="695"/>
      <c r="CK39" s="695"/>
      <c r="CL39" s="695"/>
      <c r="CM39" s="695"/>
      <c r="CN39" s="695"/>
      <c r="CO39" s="695"/>
      <c r="CP39" s="695"/>
      <c r="CQ39" s="696"/>
      <c r="CR39" s="679">
        <v>526378</v>
      </c>
      <c r="CS39" s="715"/>
      <c r="CT39" s="715"/>
      <c r="CU39" s="715"/>
      <c r="CV39" s="715"/>
      <c r="CW39" s="715"/>
      <c r="CX39" s="715"/>
      <c r="CY39" s="716"/>
      <c r="CZ39" s="684">
        <v>2.2000000000000002</v>
      </c>
      <c r="DA39" s="713"/>
      <c r="DB39" s="713"/>
      <c r="DC39" s="717"/>
      <c r="DD39" s="688">
        <v>482397</v>
      </c>
      <c r="DE39" s="715"/>
      <c r="DF39" s="715"/>
      <c r="DG39" s="715"/>
      <c r="DH39" s="715"/>
      <c r="DI39" s="715"/>
      <c r="DJ39" s="715"/>
      <c r="DK39" s="716"/>
      <c r="DL39" s="688" t="s">
        <v>249</v>
      </c>
      <c r="DM39" s="715"/>
      <c r="DN39" s="715"/>
      <c r="DO39" s="715"/>
      <c r="DP39" s="715"/>
      <c r="DQ39" s="715"/>
      <c r="DR39" s="715"/>
      <c r="DS39" s="715"/>
      <c r="DT39" s="715"/>
      <c r="DU39" s="715"/>
      <c r="DV39" s="716"/>
      <c r="DW39" s="684" t="s">
        <v>249</v>
      </c>
      <c r="DX39" s="713"/>
      <c r="DY39" s="713"/>
      <c r="DZ39" s="713"/>
      <c r="EA39" s="713"/>
      <c r="EB39" s="713"/>
      <c r="EC39" s="714"/>
    </row>
    <row r="40" spans="2:133" ht="11.25" customHeight="1" x14ac:dyDescent="0.15">
      <c r="AQ40" s="756" t="s">
        <v>348</v>
      </c>
      <c r="AR40" s="757"/>
      <c r="AS40" s="757"/>
      <c r="AT40" s="757"/>
      <c r="AU40" s="757"/>
      <c r="AV40" s="757"/>
      <c r="AW40" s="757"/>
      <c r="AX40" s="757"/>
      <c r="AY40" s="758"/>
      <c r="AZ40" s="679">
        <v>545963</v>
      </c>
      <c r="BA40" s="680"/>
      <c r="BB40" s="680"/>
      <c r="BC40" s="680"/>
      <c r="BD40" s="715"/>
      <c r="BE40" s="715"/>
      <c r="BF40" s="738"/>
      <c r="BG40" s="770"/>
      <c r="BH40" s="771"/>
      <c r="BI40" s="771"/>
      <c r="BJ40" s="771"/>
      <c r="BK40" s="771"/>
      <c r="BL40" s="235"/>
      <c r="BM40" s="695" t="s">
        <v>349</v>
      </c>
      <c r="BN40" s="695"/>
      <c r="BO40" s="695"/>
      <c r="BP40" s="695"/>
      <c r="BQ40" s="695"/>
      <c r="BR40" s="695"/>
      <c r="BS40" s="695"/>
      <c r="BT40" s="695"/>
      <c r="BU40" s="696"/>
      <c r="BV40" s="679" t="s">
        <v>249</v>
      </c>
      <c r="BW40" s="680"/>
      <c r="BX40" s="680"/>
      <c r="BY40" s="680"/>
      <c r="BZ40" s="680"/>
      <c r="CA40" s="680"/>
      <c r="CB40" s="689"/>
      <c r="CD40" s="694" t="s">
        <v>350</v>
      </c>
      <c r="CE40" s="695"/>
      <c r="CF40" s="695"/>
      <c r="CG40" s="695"/>
      <c r="CH40" s="695"/>
      <c r="CI40" s="695"/>
      <c r="CJ40" s="695"/>
      <c r="CK40" s="695"/>
      <c r="CL40" s="695"/>
      <c r="CM40" s="695"/>
      <c r="CN40" s="695"/>
      <c r="CO40" s="695"/>
      <c r="CP40" s="695"/>
      <c r="CQ40" s="696"/>
      <c r="CR40" s="679" t="s">
        <v>129</v>
      </c>
      <c r="CS40" s="680"/>
      <c r="CT40" s="680"/>
      <c r="CU40" s="680"/>
      <c r="CV40" s="680"/>
      <c r="CW40" s="680"/>
      <c r="CX40" s="680"/>
      <c r="CY40" s="681"/>
      <c r="CZ40" s="684" t="s">
        <v>129</v>
      </c>
      <c r="DA40" s="713"/>
      <c r="DB40" s="713"/>
      <c r="DC40" s="717"/>
      <c r="DD40" s="688" t="s">
        <v>249</v>
      </c>
      <c r="DE40" s="680"/>
      <c r="DF40" s="680"/>
      <c r="DG40" s="680"/>
      <c r="DH40" s="680"/>
      <c r="DI40" s="680"/>
      <c r="DJ40" s="680"/>
      <c r="DK40" s="681"/>
      <c r="DL40" s="688" t="s">
        <v>249</v>
      </c>
      <c r="DM40" s="680"/>
      <c r="DN40" s="680"/>
      <c r="DO40" s="680"/>
      <c r="DP40" s="680"/>
      <c r="DQ40" s="680"/>
      <c r="DR40" s="680"/>
      <c r="DS40" s="680"/>
      <c r="DT40" s="680"/>
      <c r="DU40" s="680"/>
      <c r="DV40" s="681"/>
      <c r="DW40" s="684" t="s">
        <v>129</v>
      </c>
      <c r="DX40" s="713"/>
      <c r="DY40" s="713"/>
      <c r="DZ40" s="713"/>
      <c r="EA40" s="713"/>
      <c r="EB40" s="713"/>
      <c r="EC40" s="714"/>
    </row>
    <row r="41" spans="2:133" ht="11.25" customHeight="1" x14ac:dyDescent="0.15">
      <c r="AQ41" s="766" t="s">
        <v>351</v>
      </c>
      <c r="AR41" s="767"/>
      <c r="AS41" s="767"/>
      <c r="AT41" s="767"/>
      <c r="AU41" s="767"/>
      <c r="AV41" s="767"/>
      <c r="AW41" s="767"/>
      <c r="AX41" s="767"/>
      <c r="AY41" s="768"/>
      <c r="AZ41" s="759">
        <v>1424765</v>
      </c>
      <c r="BA41" s="760"/>
      <c r="BB41" s="760"/>
      <c r="BC41" s="760"/>
      <c r="BD41" s="749"/>
      <c r="BE41" s="749"/>
      <c r="BF41" s="751"/>
      <c r="BG41" s="772"/>
      <c r="BH41" s="773"/>
      <c r="BI41" s="773"/>
      <c r="BJ41" s="773"/>
      <c r="BK41" s="773"/>
      <c r="BL41" s="236"/>
      <c r="BM41" s="704" t="s">
        <v>352</v>
      </c>
      <c r="BN41" s="704"/>
      <c r="BO41" s="704"/>
      <c r="BP41" s="704"/>
      <c r="BQ41" s="704"/>
      <c r="BR41" s="704"/>
      <c r="BS41" s="704"/>
      <c r="BT41" s="704"/>
      <c r="BU41" s="705"/>
      <c r="BV41" s="759">
        <v>306</v>
      </c>
      <c r="BW41" s="760"/>
      <c r="BX41" s="760"/>
      <c r="BY41" s="760"/>
      <c r="BZ41" s="760"/>
      <c r="CA41" s="760"/>
      <c r="CB41" s="769"/>
      <c r="CD41" s="694" t="s">
        <v>353</v>
      </c>
      <c r="CE41" s="695"/>
      <c r="CF41" s="695"/>
      <c r="CG41" s="695"/>
      <c r="CH41" s="695"/>
      <c r="CI41" s="695"/>
      <c r="CJ41" s="695"/>
      <c r="CK41" s="695"/>
      <c r="CL41" s="695"/>
      <c r="CM41" s="695"/>
      <c r="CN41" s="695"/>
      <c r="CO41" s="695"/>
      <c r="CP41" s="695"/>
      <c r="CQ41" s="696"/>
      <c r="CR41" s="679" t="s">
        <v>249</v>
      </c>
      <c r="CS41" s="715"/>
      <c r="CT41" s="715"/>
      <c r="CU41" s="715"/>
      <c r="CV41" s="715"/>
      <c r="CW41" s="715"/>
      <c r="CX41" s="715"/>
      <c r="CY41" s="716"/>
      <c r="CZ41" s="684" t="s">
        <v>129</v>
      </c>
      <c r="DA41" s="713"/>
      <c r="DB41" s="713"/>
      <c r="DC41" s="717"/>
      <c r="DD41" s="688" t="s">
        <v>249</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354</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355</v>
      </c>
      <c r="CE42" s="677"/>
      <c r="CF42" s="677"/>
      <c r="CG42" s="677"/>
      <c r="CH42" s="677"/>
      <c r="CI42" s="677"/>
      <c r="CJ42" s="677"/>
      <c r="CK42" s="677"/>
      <c r="CL42" s="677"/>
      <c r="CM42" s="677"/>
      <c r="CN42" s="677"/>
      <c r="CO42" s="677"/>
      <c r="CP42" s="677"/>
      <c r="CQ42" s="678"/>
      <c r="CR42" s="679">
        <v>1666122</v>
      </c>
      <c r="CS42" s="680"/>
      <c r="CT42" s="680"/>
      <c r="CU42" s="680"/>
      <c r="CV42" s="680"/>
      <c r="CW42" s="680"/>
      <c r="CX42" s="680"/>
      <c r="CY42" s="681"/>
      <c r="CZ42" s="684">
        <v>7</v>
      </c>
      <c r="DA42" s="685"/>
      <c r="DB42" s="685"/>
      <c r="DC42" s="780"/>
      <c r="DD42" s="688">
        <v>428446</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356</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357</v>
      </c>
      <c r="CE43" s="677"/>
      <c r="CF43" s="677"/>
      <c r="CG43" s="677"/>
      <c r="CH43" s="677"/>
      <c r="CI43" s="677"/>
      <c r="CJ43" s="677"/>
      <c r="CK43" s="677"/>
      <c r="CL43" s="677"/>
      <c r="CM43" s="677"/>
      <c r="CN43" s="677"/>
      <c r="CO43" s="677"/>
      <c r="CP43" s="677"/>
      <c r="CQ43" s="678"/>
      <c r="CR43" s="679">
        <v>150494</v>
      </c>
      <c r="CS43" s="715"/>
      <c r="CT43" s="715"/>
      <c r="CU43" s="715"/>
      <c r="CV43" s="715"/>
      <c r="CW43" s="715"/>
      <c r="CX43" s="715"/>
      <c r="CY43" s="716"/>
      <c r="CZ43" s="684">
        <v>0.6</v>
      </c>
      <c r="DA43" s="713"/>
      <c r="DB43" s="713"/>
      <c r="DC43" s="717"/>
      <c r="DD43" s="688">
        <v>149596</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358</v>
      </c>
      <c r="CD44" s="791" t="s">
        <v>309</v>
      </c>
      <c r="CE44" s="792"/>
      <c r="CF44" s="676" t="s">
        <v>359</v>
      </c>
      <c r="CG44" s="677"/>
      <c r="CH44" s="677"/>
      <c r="CI44" s="677"/>
      <c r="CJ44" s="677"/>
      <c r="CK44" s="677"/>
      <c r="CL44" s="677"/>
      <c r="CM44" s="677"/>
      <c r="CN44" s="677"/>
      <c r="CO44" s="677"/>
      <c r="CP44" s="677"/>
      <c r="CQ44" s="678"/>
      <c r="CR44" s="679">
        <v>1665227</v>
      </c>
      <c r="CS44" s="680"/>
      <c r="CT44" s="680"/>
      <c r="CU44" s="680"/>
      <c r="CV44" s="680"/>
      <c r="CW44" s="680"/>
      <c r="CX44" s="680"/>
      <c r="CY44" s="681"/>
      <c r="CZ44" s="684">
        <v>7</v>
      </c>
      <c r="DA44" s="685"/>
      <c r="DB44" s="685"/>
      <c r="DC44" s="780"/>
      <c r="DD44" s="688">
        <v>428422</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360</v>
      </c>
      <c r="CG45" s="677"/>
      <c r="CH45" s="677"/>
      <c r="CI45" s="677"/>
      <c r="CJ45" s="677"/>
      <c r="CK45" s="677"/>
      <c r="CL45" s="677"/>
      <c r="CM45" s="677"/>
      <c r="CN45" s="677"/>
      <c r="CO45" s="677"/>
      <c r="CP45" s="677"/>
      <c r="CQ45" s="678"/>
      <c r="CR45" s="679">
        <v>675438</v>
      </c>
      <c r="CS45" s="715"/>
      <c r="CT45" s="715"/>
      <c r="CU45" s="715"/>
      <c r="CV45" s="715"/>
      <c r="CW45" s="715"/>
      <c r="CX45" s="715"/>
      <c r="CY45" s="716"/>
      <c r="CZ45" s="684">
        <v>2.8</v>
      </c>
      <c r="DA45" s="713"/>
      <c r="DB45" s="713"/>
      <c r="DC45" s="717"/>
      <c r="DD45" s="688">
        <v>20713</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361</v>
      </c>
      <c r="CG46" s="677"/>
      <c r="CH46" s="677"/>
      <c r="CI46" s="677"/>
      <c r="CJ46" s="677"/>
      <c r="CK46" s="677"/>
      <c r="CL46" s="677"/>
      <c r="CM46" s="677"/>
      <c r="CN46" s="677"/>
      <c r="CO46" s="677"/>
      <c r="CP46" s="677"/>
      <c r="CQ46" s="678"/>
      <c r="CR46" s="679">
        <v>989789</v>
      </c>
      <c r="CS46" s="680"/>
      <c r="CT46" s="680"/>
      <c r="CU46" s="680"/>
      <c r="CV46" s="680"/>
      <c r="CW46" s="680"/>
      <c r="CX46" s="680"/>
      <c r="CY46" s="681"/>
      <c r="CZ46" s="684">
        <v>4.0999999999999996</v>
      </c>
      <c r="DA46" s="685"/>
      <c r="DB46" s="685"/>
      <c r="DC46" s="780"/>
      <c r="DD46" s="688">
        <v>407709</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362</v>
      </c>
      <c r="CG47" s="677"/>
      <c r="CH47" s="677"/>
      <c r="CI47" s="677"/>
      <c r="CJ47" s="677"/>
      <c r="CK47" s="677"/>
      <c r="CL47" s="677"/>
      <c r="CM47" s="677"/>
      <c r="CN47" s="677"/>
      <c r="CO47" s="677"/>
      <c r="CP47" s="677"/>
      <c r="CQ47" s="678"/>
      <c r="CR47" s="679">
        <v>895</v>
      </c>
      <c r="CS47" s="715"/>
      <c r="CT47" s="715"/>
      <c r="CU47" s="715"/>
      <c r="CV47" s="715"/>
      <c r="CW47" s="715"/>
      <c r="CX47" s="715"/>
      <c r="CY47" s="716"/>
      <c r="CZ47" s="684">
        <v>0</v>
      </c>
      <c r="DA47" s="713"/>
      <c r="DB47" s="713"/>
      <c r="DC47" s="717"/>
      <c r="DD47" s="688">
        <v>24</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363</v>
      </c>
      <c r="CG48" s="677"/>
      <c r="CH48" s="677"/>
      <c r="CI48" s="677"/>
      <c r="CJ48" s="677"/>
      <c r="CK48" s="677"/>
      <c r="CL48" s="677"/>
      <c r="CM48" s="677"/>
      <c r="CN48" s="677"/>
      <c r="CO48" s="677"/>
      <c r="CP48" s="677"/>
      <c r="CQ48" s="678"/>
      <c r="CR48" s="679" t="s">
        <v>249</v>
      </c>
      <c r="CS48" s="680"/>
      <c r="CT48" s="680"/>
      <c r="CU48" s="680"/>
      <c r="CV48" s="680"/>
      <c r="CW48" s="680"/>
      <c r="CX48" s="680"/>
      <c r="CY48" s="681"/>
      <c r="CZ48" s="684" t="s">
        <v>249</v>
      </c>
      <c r="DA48" s="685"/>
      <c r="DB48" s="685"/>
      <c r="DC48" s="780"/>
      <c r="DD48" s="688" t="s">
        <v>249</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364</v>
      </c>
      <c r="CE49" s="725"/>
      <c r="CF49" s="725"/>
      <c r="CG49" s="725"/>
      <c r="CH49" s="725"/>
      <c r="CI49" s="725"/>
      <c r="CJ49" s="725"/>
      <c r="CK49" s="725"/>
      <c r="CL49" s="725"/>
      <c r="CM49" s="725"/>
      <c r="CN49" s="725"/>
      <c r="CO49" s="725"/>
      <c r="CP49" s="725"/>
      <c r="CQ49" s="726"/>
      <c r="CR49" s="759">
        <v>23913505</v>
      </c>
      <c r="CS49" s="749"/>
      <c r="CT49" s="749"/>
      <c r="CU49" s="749"/>
      <c r="CV49" s="749"/>
      <c r="CW49" s="749"/>
      <c r="CX49" s="749"/>
      <c r="CY49" s="781"/>
      <c r="CZ49" s="764">
        <v>100</v>
      </c>
      <c r="DA49" s="782"/>
      <c r="DB49" s="782"/>
      <c r="DC49" s="783"/>
      <c r="DD49" s="784">
        <v>15816424</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NgkG1BpR/EQTa/CVPoebhM1llbL1KlI+jdeQ1d38+xg/4vx2H08vPATH+hrnsrdSQfZX9mruXR5c2LXCcKAl1w==" saltValue="K1CuiZe/sPxrEDN4aiysJ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365</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366</v>
      </c>
      <c r="DK2" s="827"/>
      <c r="DL2" s="827"/>
      <c r="DM2" s="827"/>
      <c r="DN2" s="827"/>
      <c r="DO2" s="828"/>
      <c r="DP2" s="249"/>
      <c r="DQ2" s="826" t="s">
        <v>367</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368</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369</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370</v>
      </c>
      <c r="B5" s="821"/>
      <c r="C5" s="821"/>
      <c r="D5" s="821"/>
      <c r="E5" s="821"/>
      <c r="F5" s="821"/>
      <c r="G5" s="821"/>
      <c r="H5" s="821"/>
      <c r="I5" s="821"/>
      <c r="J5" s="821"/>
      <c r="K5" s="821"/>
      <c r="L5" s="821"/>
      <c r="M5" s="821"/>
      <c r="N5" s="821"/>
      <c r="O5" s="821"/>
      <c r="P5" s="822"/>
      <c r="Q5" s="797" t="s">
        <v>371</v>
      </c>
      <c r="R5" s="798"/>
      <c r="S5" s="798"/>
      <c r="T5" s="798"/>
      <c r="U5" s="799"/>
      <c r="V5" s="797" t="s">
        <v>372</v>
      </c>
      <c r="W5" s="798"/>
      <c r="X5" s="798"/>
      <c r="Y5" s="798"/>
      <c r="Z5" s="799"/>
      <c r="AA5" s="797" t="s">
        <v>373</v>
      </c>
      <c r="AB5" s="798"/>
      <c r="AC5" s="798"/>
      <c r="AD5" s="798"/>
      <c r="AE5" s="798"/>
      <c r="AF5" s="830" t="s">
        <v>374</v>
      </c>
      <c r="AG5" s="798"/>
      <c r="AH5" s="798"/>
      <c r="AI5" s="798"/>
      <c r="AJ5" s="809"/>
      <c r="AK5" s="798" t="s">
        <v>375</v>
      </c>
      <c r="AL5" s="798"/>
      <c r="AM5" s="798"/>
      <c r="AN5" s="798"/>
      <c r="AO5" s="799"/>
      <c r="AP5" s="797" t="s">
        <v>376</v>
      </c>
      <c r="AQ5" s="798"/>
      <c r="AR5" s="798"/>
      <c r="AS5" s="798"/>
      <c r="AT5" s="799"/>
      <c r="AU5" s="797" t="s">
        <v>377</v>
      </c>
      <c r="AV5" s="798"/>
      <c r="AW5" s="798"/>
      <c r="AX5" s="798"/>
      <c r="AY5" s="809"/>
      <c r="AZ5" s="256"/>
      <c r="BA5" s="256"/>
      <c r="BB5" s="256"/>
      <c r="BC5" s="256"/>
      <c r="BD5" s="256"/>
      <c r="BE5" s="257"/>
      <c r="BF5" s="257"/>
      <c r="BG5" s="257"/>
      <c r="BH5" s="257"/>
      <c r="BI5" s="257"/>
      <c r="BJ5" s="257"/>
      <c r="BK5" s="257"/>
      <c r="BL5" s="257"/>
      <c r="BM5" s="257"/>
      <c r="BN5" s="257"/>
      <c r="BO5" s="257"/>
      <c r="BP5" s="257"/>
      <c r="BQ5" s="820" t="s">
        <v>378</v>
      </c>
      <c r="BR5" s="821"/>
      <c r="BS5" s="821"/>
      <c r="BT5" s="821"/>
      <c r="BU5" s="821"/>
      <c r="BV5" s="821"/>
      <c r="BW5" s="821"/>
      <c r="BX5" s="821"/>
      <c r="BY5" s="821"/>
      <c r="BZ5" s="821"/>
      <c r="CA5" s="821"/>
      <c r="CB5" s="821"/>
      <c r="CC5" s="821"/>
      <c r="CD5" s="821"/>
      <c r="CE5" s="821"/>
      <c r="CF5" s="821"/>
      <c r="CG5" s="822"/>
      <c r="CH5" s="797" t="s">
        <v>379</v>
      </c>
      <c r="CI5" s="798"/>
      <c r="CJ5" s="798"/>
      <c r="CK5" s="798"/>
      <c r="CL5" s="799"/>
      <c r="CM5" s="797" t="s">
        <v>380</v>
      </c>
      <c r="CN5" s="798"/>
      <c r="CO5" s="798"/>
      <c r="CP5" s="798"/>
      <c r="CQ5" s="799"/>
      <c r="CR5" s="797" t="s">
        <v>381</v>
      </c>
      <c r="CS5" s="798"/>
      <c r="CT5" s="798"/>
      <c r="CU5" s="798"/>
      <c r="CV5" s="799"/>
      <c r="CW5" s="797" t="s">
        <v>382</v>
      </c>
      <c r="CX5" s="798"/>
      <c r="CY5" s="798"/>
      <c r="CZ5" s="798"/>
      <c r="DA5" s="799"/>
      <c r="DB5" s="797" t="s">
        <v>383</v>
      </c>
      <c r="DC5" s="798"/>
      <c r="DD5" s="798"/>
      <c r="DE5" s="798"/>
      <c r="DF5" s="799"/>
      <c r="DG5" s="803" t="s">
        <v>384</v>
      </c>
      <c r="DH5" s="804"/>
      <c r="DI5" s="804"/>
      <c r="DJ5" s="804"/>
      <c r="DK5" s="805"/>
      <c r="DL5" s="803" t="s">
        <v>385</v>
      </c>
      <c r="DM5" s="804"/>
      <c r="DN5" s="804"/>
      <c r="DO5" s="804"/>
      <c r="DP5" s="805"/>
      <c r="DQ5" s="797" t="s">
        <v>386</v>
      </c>
      <c r="DR5" s="798"/>
      <c r="DS5" s="798"/>
      <c r="DT5" s="798"/>
      <c r="DU5" s="799"/>
      <c r="DV5" s="797" t="s">
        <v>377</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387</v>
      </c>
      <c r="C7" s="812"/>
      <c r="D7" s="812"/>
      <c r="E7" s="812"/>
      <c r="F7" s="812"/>
      <c r="G7" s="812"/>
      <c r="H7" s="812"/>
      <c r="I7" s="812"/>
      <c r="J7" s="812"/>
      <c r="K7" s="812"/>
      <c r="L7" s="812"/>
      <c r="M7" s="812"/>
      <c r="N7" s="812"/>
      <c r="O7" s="812"/>
      <c r="P7" s="813"/>
      <c r="Q7" s="814">
        <v>23483</v>
      </c>
      <c r="R7" s="815"/>
      <c r="S7" s="815"/>
      <c r="T7" s="815"/>
      <c r="U7" s="815"/>
      <c r="V7" s="815">
        <v>23085</v>
      </c>
      <c r="W7" s="815"/>
      <c r="X7" s="815"/>
      <c r="Y7" s="815"/>
      <c r="Z7" s="815"/>
      <c r="AA7" s="815">
        <v>398</v>
      </c>
      <c r="AB7" s="815"/>
      <c r="AC7" s="815"/>
      <c r="AD7" s="815"/>
      <c r="AE7" s="816"/>
      <c r="AF7" s="817">
        <v>379</v>
      </c>
      <c r="AG7" s="818"/>
      <c r="AH7" s="818"/>
      <c r="AI7" s="818"/>
      <c r="AJ7" s="819"/>
      <c r="AK7" s="854">
        <v>138</v>
      </c>
      <c r="AL7" s="855"/>
      <c r="AM7" s="855"/>
      <c r="AN7" s="855"/>
      <c r="AO7" s="855"/>
      <c r="AP7" s="855">
        <v>31270</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c r="BT7" s="859"/>
      <c r="BU7" s="859"/>
      <c r="BV7" s="859"/>
      <c r="BW7" s="859"/>
      <c r="BX7" s="859"/>
      <c r="BY7" s="859"/>
      <c r="BZ7" s="859"/>
      <c r="CA7" s="859"/>
      <c r="CB7" s="859"/>
      <c r="CC7" s="859"/>
      <c r="CD7" s="859"/>
      <c r="CE7" s="859"/>
      <c r="CF7" s="859"/>
      <c r="CG7" s="860"/>
      <c r="CH7" s="851"/>
      <c r="CI7" s="852"/>
      <c r="CJ7" s="852"/>
      <c r="CK7" s="852"/>
      <c r="CL7" s="853"/>
      <c r="CM7" s="851"/>
      <c r="CN7" s="852"/>
      <c r="CO7" s="852"/>
      <c r="CP7" s="852"/>
      <c r="CQ7" s="853"/>
      <c r="CR7" s="851"/>
      <c r="CS7" s="852"/>
      <c r="CT7" s="852"/>
      <c r="CU7" s="852"/>
      <c r="CV7" s="853"/>
      <c r="CW7" s="851"/>
      <c r="CX7" s="852"/>
      <c r="CY7" s="852"/>
      <c r="CZ7" s="852"/>
      <c r="DA7" s="853"/>
      <c r="DB7" s="851"/>
      <c r="DC7" s="852"/>
      <c r="DD7" s="852"/>
      <c r="DE7" s="852"/>
      <c r="DF7" s="853"/>
      <c r="DG7" s="851"/>
      <c r="DH7" s="852"/>
      <c r="DI7" s="852"/>
      <c r="DJ7" s="852"/>
      <c r="DK7" s="853"/>
      <c r="DL7" s="851"/>
      <c r="DM7" s="852"/>
      <c r="DN7" s="852"/>
      <c r="DO7" s="852"/>
      <c r="DP7" s="853"/>
      <c r="DQ7" s="851"/>
      <c r="DR7" s="852"/>
      <c r="DS7" s="852"/>
      <c r="DT7" s="852"/>
      <c r="DU7" s="853"/>
      <c r="DV7" s="832"/>
      <c r="DW7" s="833"/>
      <c r="DX7" s="833"/>
      <c r="DY7" s="833"/>
      <c r="DZ7" s="834"/>
      <c r="EA7" s="254"/>
    </row>
    <row r="8" spans="1:131" s="255" customFormat="1" ht="26.25" customHeight="1" x14ac:dyDescent="0.15">
      <c r="A8" s="261">
        <v>2</v>
      </c>
      <c r="B8" s="835" t="s">
        <v>388</v>
      </c>
      <c r="C8" s="836"/>
      <c r="D8" s="836"/>
      <c r="E8" s="836"/>
      <c r="F8" s="836"/>
      <c r="G8" s="836"/>
      <c r="H8" s="836"/>
      <c r="I8" s="836"/>
      <c r="J8" s="836"/>
      <c r="K8" s="836"/>
      <c r="L8" s="836"/>
      <c r="M8" s="836"/>
      <c r="N8" s="836"/>
      <c r="O8" s="836"/>
      <c r="P8" s="837"/>
      <c r="Q8" s="838">
        <v>906</v>
      </c>
      <c r="R8" s="839"/>
      <c r="S8" s="839"/>
      <c r="T8" s="839"/>
      <c r="U8" s="839"/>
      <c r="V8" s="839">
        <v>833</v>
      </c>
      <c r="W8" s="839"/>
      <c r="X8" s="839"/>
      <c r="Y8" s="839"/>
      <c r="Z8" s="839"/>
      <c r="AA8" s="839">
        <v>74</v>
      </c>
      <c r="AB8" s="839"/>
      <c r="AC8" s="839"/>
      <c r="AD8" s="839"/>
      <c r="AE8" s="840"/>
      <c r="AF8" s="841">
        <v>74</v>
      </c>
      <c r="AG8" s="842"/>
      <c r="AH8" s="842"/>
      <c r="AI8" s="842"/>
      <c r="AJ8" s="843"/>
      <c r="AK8" s="844">
        <v>0</v>
      </c>
      <c r="AL8" s="845"/>
      <c r="AM8" s="845"/>
      <c r="AN8" s="845"/>
      <c r="AO8" s="845"/>
      <c r="AP8" s="845">
        <v>671</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389</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390</v>
      </c>
      <c r="B23" s="870" t="s">
        <v>391</v>
      </c>
      <c r="C23" s="871"/>
      <c r="D23" s="871"/>
      <c r="E23" s="871"/>
      <c r="F23" s="871"/>
      <c r="G23" s="871"/>
      <c r="H23" s="871"/>
      <c r="I23" s="871"/>
      <c r="J23" s="871"/>
      <c r="K23" s="871"/>
      <c r="L23" s="871"/>
      <c r="M23" s="871"/>
      <c r="N23" s="871"/>
      <c r="O23" s="871"/>
      <c r="P23" s="872"/>
      <c r="Q23" s="873">
        <v>24385</v>
      </c>
      <c r="R23" s="874"/>
      <c r="S23" s="874"/>
      <c r="T23" s="874"/>
      <c r="U23" s="874"/>
      <c r="V23" s="874">
        <v>23914</v>
      </c>
      <c r="W23" s="874"/>
      <c r="X23" s="874"/>
      <c r="Y23" s="874"/>
      <c r="Z23" s="874"/>
      <c r="AA23" s="874">
        <v>394</v>
      </c>
      <c r="AB23" s="874"/>
      <c r="AC23" s="874"/>
      <c r="AD23" s="874"/>
      <c r="AE23" s="875"/>
      <c r="AF23" s="876">
        <v>452</v>
      </c>
      <c r="AG23" s="874"/>
      <c r="AH23" s="874"/>
      <c r="AI23" s="874"/>
      <c r="AJ23" s="877"/>
      <c r="AK23" s="878"/>
      <c r="AL23" s="879"/>
      <c r="AM23" s="879"/>
      <c r="AN23" s="879"/>
      <c r="AO23" s="879"/>
      <c r="AP23" s="874">
        <v>31940</v>
      </c>
      <c r="AQ23" s="874"/>
      <c r="AR23" s="874"/>
      <c r="AS23" s="874"/>
      <c r="AT23" s="874"/>
      <c r="AU23" s="880"/>
      <c r="AV23" s="880"/>
      <c r="AW23" s="880"/>
      <c r="AX23" s="880"/>
      <c r="AY23" s="881"/>
      <c r="AZ23" s="889" t="s">
        <v>392</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393</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394</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370</v>
      </c>
      <c r="B26" s="821"/>
      <c r="C26" s="821"/>
      <c r="D26" s="821"/>
      <c r="E26" s="821"/>
      <c r="F26" s="821"/>
      <c r="G26" s="821"/>
      <c r="H26" s="821"/>
      <c r="I26" s="821"/>
      <c r="J26" s="821"/>
      <c r="K26" s="821"/>
      <c r="L26" s="821"/>
      <c r="M26" s="821"/>
      <c r="N26" s="821"/>
      <c r="O26" s="821"/>
      <c r="P26" s="822"/>
      <c r="Q26" s="797" t="s">
        <v>395</v>
      </c>
      <c r="R26" s="798"/>
      <c r="S26" s="798"/>
      <c r="T26" s="798"/>
      <c r="U26" s="799"/>
      <c r="V26" s="797" t="s">
        <v>396</v>
      </c>
      <c r="W26" s="798"/>
      <c r="X26" s="798"/>
      <c r="Y26" s="798"/>
      <c r="Z26" s="799"/>
      <c r="AA26" s="797" t="s">
        <v>397</v>
      </c>
      <c r="AB26" s="798"/>
      <c r="AC26" s="798"/>
      <c r="AD26" s="798"/>
      <c r="AE26" s="798"/>
      <c r="AF26" s="892" t="s">
        <v>398</v>
      </c>
      <c r="AG26" s="893"/>
      <c r="AH26" s="893"/>
      <c r="AI26" s="893"/>
      <c r="AJ26" s="894"/>
      <c r="AK26" s="798" t="s">
        <v>399</v>
      </c>
      <c r="AL26" s="798"/>
      <c r="AM26" s="798"/>
      <c r="AN26" s="798"/>
      <c r="AO26" s="799"/>
      <c r="AP26" s="797" t="s">
        <v>400</v>
      </c>
      <c r="AQ26" s="798"/>
      <c r="AR26" s="798"/>
      <c r="AS26" s="798"/>
      <c r="AT26" s="799"/>
      <c r="AU26" s="797" t="s">
        <v>401</v>
      </c>
      <c r="AV26" s="798"/>
      <c r="AW26" s="798"/>
      <c r="AX26" s="798"/>
      <c r="AY26" s="799"/>
      <c r="AZ26" s="797" t="s">
        <v>402</v>
      </c>
      <c r="BA26" s="798"/>
      <c r="BB26" s="798"/>
      <c r="BC26" s="798"/>
      <c r="BD26" s="799"/>
      <c r="BE26" s="797" t="s">
        <v>377</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403</v>
      </c>
      <c r="C28" s="812"/>
      <c r="D28" s="812"/>
      <c r="E28" s="812"/>
      <c r="F28" s="812"/>
      <c r="G28" s="812"/>
      <c r="H28" s="812"/>
      <c r="I28" s="812"/>
      <c r="J28" s="812"/>
      <c r="K28" s="812"/>
      <c r="L28" s="812"/>
      <c r="M28" s="812"/>
      <c r="N28" s="812"/>
      <c r="O28" s="812"/>
      <c r="P28" s="813"/>
      <c r="Q28" s="902">
        <v>6855</v>
      </c>
      <c r="R28" s="903"/>
      <c r="S28" s="903"/>
      <c r="T28" s="903"/>
      <c r="U28" s="903"/>
      <c r="V28" s="903">
        <v>6803</v>
      </c>
      <c r="W28" s="903"/>
      <c r="X28" s="903"/>
      <c r="Y28" s="903"/>
      <c r="Z28" s="903"/>
      <c r="AA28" s="903">
        <v>53</v>
      </c>
      <c r="AB28" s="903"/>
      <c r="AC28" s="903"/>
      <c r="AD28" s="903"/>
      <c r="AE28" s="904"/>
      <c r="AF28" s="905">
        <v>53</v>
      </c>
      <c r="AG28" s="903"/>
      <c r="AH28" s="903"/>
      <c r="AI28" s="903"/>
      <c r="AJ28" s="906"/>
      <c r="AK28" s="907">
        <v>546</v>
      </c>
      <c r="AL28" s="898"/>
      <c r="AM28" s="898"/>
      <c r="AN28" s="898"/>
      <c r="AO28" s="898"/>
      <c r="AP28" s="898" t="s">
        <v>576</v>
      </c>
      <c r="AQ28" s="898"/>
      <c r="AR28" s="898"/>
      <c r="AS28" s="898"/>
      <c r="AT28" s="898"/>
      <c r="AU28" s="898" t="s">
        <v>577</v>
      </c>
      <c r="AV28" s="898"/>
      <c r="AW28" s="898"/>
      <c r="AX28" s="898"/>
      <c r="AY28" s="898"/>
      <c r="AZ28" s="899" t="s">
        <v>576</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404</v>
      </c>
      <c r="C29" s="836"/>
      <c r="D29" s="836"/>
      <c r="E29" s="836"/>
      <c r="F29" s="836"/>
      <c r="G29" s="836"/>
      <c r="H29" s="836"/>
      <c r="I29" s="836"/>
      <c r="J29" s="836"/>
      <c r="K29" s="836"/>
      <c r="L29" s="836"/>
      <c r="M29" s="836"/>
      <c r="N29" s="836"/>
      <c r="O29" s="836"/>
      <c r="P29" s="837"/>
      <c r="Q29" s="838">
        <v>919</v>
      </c>
      <c r="R29" s="839"/>
      <c r="S29" s="839"/>
      <c r="T29" s="839"/>
      <c r="U29" s="839"/>
      <c r="V29" s="839">
        <v>917</v>
      </c>
      <c r="W29" s="839"/>
      <c r="X29" s="839"/>
      <c r="Y29" s="839"/>
      <c r="Z29" s="839"/>
      <c r="AA29" s="839">
        <v>3</v>
      </c>
      <c r="AB29" s="839"/>
      <c r="AC29" s="839"/>
      <c r="AD29" s="839"/>
      <c r="AE29" s="840"/>
      <c r="AF29" s="841">
        <v>3</v>
      </c>
      <c r="AG29" s="842"/>
      <c r="AH29" s="842"/>
      <c r="AI29" s="842"/>
      <c r="AJ29" s="843"/>
      <c r="AK29" s="910">
        <v>195</v>
      </c>
      <c r="AL29" s="911"/>
      <c r="AM29" s="911"/>
      <c r="AN29" s="911"/>
      <c r="AO29" s="911"/>
      <c r="AP29" s="911" t="s">
        <v>576</v>
      </c>
      <c r="AQ29" s="911"/>
      <c r="AR29" s="911"/>
      <c r="AS29" s="911"/>
      <c r="AT29" s="911"/>
      <c r="AU29" s="911" t="s">
        <v>577</v>
      </c>
      <c r="AV29" s="911"/>
      <c r="AW29" s="911"/>
      <c r="AX29" s="911"/>
      <c r="AY29" s="911"/>
      <c r="AZ29" s="912" t="s">
        <v>577</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405</v>
      </c>
      <c r="C30" s="836"/>
      <c r="D30" s="836"/>
      <c r="E30" s="836"/>
      <c r="F30" s="836"/>
      <c r="G30" s="836"/>
      <c r="H30" s="836"/>
      <c r="I30" s="836"/>
      <c r="J30" s="836"/>
      <c r="K30" s="836"/>
      <c r="L30" s="836"/>
      <c r="M30" s="836"/>
      <c r="N30" s="836"/>
      <c r="O30" s="836"/>
      <c r="P30" s="837"/>
      <c r="Q30" s="838">
        <v>4358</v>
      </c>
      <c r="R30" s="839"/>
      <c r="S30" s="839"/>
      <c r="T30" s="839"/>
      <c r="U30" s="839"/>
      <c r="V30" s="839">
        <v>4224</v>
      </c>
      <c r="W30" s="839"/>
      <c r="X30" s="839"/>
      <c r="Y30" s="839"/>
      <c r="Z30" s="839"/>
      <c r="AA30" s="839">
        <v>134</v>
      </c>
      <c r="AB30" s="839"/>
      <c r="AC30" s="839"/>
      <c r="AD30" s="839"/>
      <c r="AE30" s="840"/>
      <c r="AF30" s="841">
        <v>134</v>
      </c>
      <c r="AG30" s="842"/>
      <c r="AH30" s="842"/>
      <c r="AI30" s="842"/>
      <c r="AJ30" s="843"/>
      <c r="AK30" s="910">
        <v>647</v>
      </c>
      <c r="AL30" s="911"/>
      <c r="AM30" s="911"/>
      <c r="AN30" s="911"/>
      <c r="AO30" s="911"/>
      <c r="AP30" s="911" t="s">
        <v>577</v>
      </c>
      <c r="AQ30" s="911"/>
      <c r="AR30" s="911"/>
      <c r="AS30" s="911"/>
      <c r="AT30" s="911"/>
      <c r="AU30" s="911" t="s">
        <v>577</v>
      </c>
      <c r="AV30" s="911"/>
      <c r="AW30" s="911"/>
      <c r="AX30" s="911"/>
      <c r="AY30" s="911"/>
      <c r="AZ30" s="912" t="s">
        <v>577</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406</v>
      </c>
      <c r="C31" s="836"/>
      <c r="D31" s="836"/>
      <c r="E31" s="836"/>
      <c r="F31" s="836"/>
      <c r="G31" s="836"/>
      <c r="H31" s="836"/>
      <c r="I31" s="836"/>
      <c r="J31" s="836"/>
      <c r="K31" s="836"/>
      <c r="L31" s="836"/>
      <c r="M31" s="836"/>
      <c r="N31" s="836"/>
      <c r="O31" s="836"/>
      <c r="P31" s="837"/>
      <c r="Q31" s="838">
        <v>2854</v>
      </c>
      <c r="R31" s="839"/>
      <c r="S31" s="839"/>
      <c r="T31" s="839"/>
      <c r="U31" s="839"/>
      <c r="V31" s="839">
        <v>399</v>
      </c>
      <c r="W31" s="839"/>
      <c r="X31" s="839"/>
      <c r="Y31" s="839"/>
      <c r="Z31" s="839"/>
      <c r="AA31" s="839">
        <v>2455</v>
      </c>
      <c r="AB31" s="839"/>
      <c r="AC31" s="839"/>
      <c r="AD31" s="839"/>
      <c r="AE31" s="840"/>
      <c r="AF31" s="841">
        <v>2455</v>
      </c>
      <c r="AG31" s="842"/>
      <c r="AH31" s="842"/>
      <c r="AI31" s="842"/>
      <c r="AJ31" s="843"/>
      <c r="AK31" s="910">
        <v>14</v>
      </c>
      <c r="AL31" s="911"/>
      <c r="AM31" s="911"/>
      <c r="AN31" s="911"/>
      <c r="AO31" s="911"/>
      <c r="AP31" s="911">
        <v>128</v>
      </c>
      <c r="AQ31" s="911"/>
      <c r="AR31" s="911"/>
      <c r="AS31" s="911"/>
      <c r="AT31" s="911"/>
      <c r="AU31" s="913" t="s">
        <v>591</v>
      </c>
      <c r="AV31" s="914"/>
      <c r="AW31" s="914"/>
      <c r="AX31" s="914"/>
      <c r="AY31" s="910"/>
      <c r="AZ31" s="912" t="s">
        <v>577</v>
      </c>
      <c r="BA31" s="912"/>
      <c r="BB31" s="912"/>
      <c r="BC31" s="912"/>
      <c r="BD31" s="912"/>
      <c r="BE31" s="908" t="s">
        <v>407</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408</v>
      </c>
      <c r="C32" s="836"/>
      <c r="D32" s="836"/>
      <c r="E32" s="836"/>
      <c r="F32" s="836"/>
      <c r="G32" s="836"/>
      <c r="H32" s="836"/>
      <c r="I32" s="836"/>
      <c r="J32" s="836"/>
      <c r="K32" s="836"/>
      <c r="L32" s="836"/>
      <c r="M32" s="836"/>
      <c r="N32" s="836"/>
      <c r="O32" s="836"/>
      <c r="P32" s="837"/>
      <c r="Q32" s="838">
        <v>783</v>
      </c>
      <c r="R32" s="839"/>
      <c r="S32" s="839"/>
      <c r="T32" s="839"/>
      <c r="U32" s="839"/>
      <c r="V32" s="839">
        <v>290</v>
      </c>
      <c r="W32" s="839"/>
      <c r="X32" s="839"/>
      <c r="Y32" s="839"/>
      <c r="Z32" s="839"/>
      <c r="AA32" s="839">
        <v>493</v>
      </c>
      <c r="AB32" s="839"/>
      <c r="AC32" s="839"/>
      <c r="AD32" s="839"/>
      <c r="AE32" s="840"/>
      <c r="AF32" s="841">
        <v>493</v>
      </c>
      <c r="AG32" s="842"/>
      <c r="AH32" s="842"/>
      <c r="AI32" s="842"/>
      <c r="AJ32" s="843"/>
      <c r="AK32" s="910">
        <v>414</v>
      </c>
      <c r="AL32" s="911"/>
      <c r="AM32" s="911"/>
      <c r="AN32" s="911"/>
      <c r="AO32" s="911"/>
      <c r="AP32" s="911">
        <v>11735</v>
      </c>
      <c r="AQ32" s="911"/>
      <c r="AR32" s="911"/>
      <c r="AS32" s="911"/>
      <c r="AT32" s="911"/>
      <c r="AU32" s="913">
        <v>6560</v>
      </c>
      <c r="AV32" s="914"/>
      <c r="AW32" s="914"/>
      <c r="AX32" s="914"/>
      <c r="AY32" s="910"/>
      <c r="AZ32" s="912" t="s">
        <v>578</v>
      </c>
      <c r="BA32" s="912"/>
      <c r="BB32" s="912"/>
      <c r="BC32" s="912"/>
      <c r="BD32" s="912"/>
      <c r="BE32" s="908" t="s">
        <v>407</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0"/>
      <c r="AL33" s="911"/>
      <c r="AM33" s="911"/>
      <c r="AN33" s="911"/>
      <c r="AO33" s="911"/>
      <c r="AP33" s="911"/>
      <c r="AQ33" s="911"/>
      <c r="AR33" s="911"/>
      <c r="AS33" s="911"/>
      <c r="AT33" s="911"/>
      <c r="AU33" s="911"/>
      <c r="AV33" s="911"/>
      <c r="AW33" s="911"/>
      <c r="AX33" s="911"/>
      <c r="AY33" s="911"/>
      <c r="AZ33" s="912"/>
      <c r="BA33" s="912"/>
      <c r="BB33" s="912"/>
      <c r="BC33" s="912"/>
      <c r="BD33" s="912"/>
      <c r="BE33" s="908"/>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5"/>
      <c r="R50" s="916"/>
      <c r="S50" s="916"/>
      <c r="T50" s="916"/>
      <c r="U50" s="916"/>
      <c r="V50" s="916"/>
      <c r="W50" s="916"/>
      <c r="X50" s="916"/>
      <c r="Y50" s="916"/>
      <c r="Z50" s="916"/>
      <c r="AA50" s="916"/>
      <c r="AB50" s="916"/>
      <c r="AC50" s="916"/>
      <c r="AD50" s="916"/>
      <c r="AE50" s="917"/>
      <c r="AF50" s="841"/>
      <c r="AG50" s="842"/>
      <c r="AH50" s="842"/>
      <c r="AI50" s="842"/>
      <c r="AJ50" s="843"/>
      <c r="AK50" s="918"/>
      <c r="AL50" s="916"/>
      <c r="AM50" s="916"/>
      <c r="AN50" s="916"/>
      <c r="AO50" s="916"/>
      <c r="AP50" s="916"/>
      <c r="AQ50" s="916"/>
      <c r="AR50" s="916"/>
      <c r="AS50" s="916"/>
      <c r="AT50" s="916"/>
      <c r="AU50" s="916"/>
      <c r="AV50" s="916"/>
      <c r="AW50" s="916"/>
      <c r="AX50" s="916"/>
      <c r="AY50" s="916"/>
      <c r="AZ50" s="919"/>
      <c r="BA50" s="919"/>
      <c r="BB50" s="919"/>
      <c r="BC50" s="919"/>
      <c r="BD50" s="919"/>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5"/>
      <c r="R51" s="916"/>
      <c r="S51" s="916"/>
      <c r="T51" s="916"/>
      <c r="U51" s="916"/>
      <c r="V51" s="916"/>
      <c r="W51" s="916"/>
      <c r="X51" s="916"/>
      <c r="Y51" s="916"/>
      <c r="Z51" s="916"/>
      <c r="AA51" s="916"/>
      <c r="AB51" s="916"/>
      <c r="AC51" s="916"/>
      <c r="AD51" s="916"/>
      <c r="AE51" s="917"/>
      <c r="AF51" s="841"/>
      <c r="AG51" s="842"/>
      <c r="AH51" s="842"/>
      <c r="AI51" s="842"/>
      <c r="AJ51" s="843"/>
      <c r="AK51" s="918"/>
      <c r="AL51" s="916"/>
      <c r="AM51" s="916"/>
      <c r="AN51" s="916"/>
      <c r="AO51" s="916"/>
      <c r="AP51" s="916"/>
      <c r="AQ51" s="916"/>
      <c r="AR51" s="916"/>
      <c r="AS51" s="916"/>
      <c r="AT51" s="916"/>
      <c r="AU51" s="916"/>
      <c r="AV51" s="916"/>
      <c r="AW51" s="916"/>
      <c r="AX51" s="916"/>
      <c r="AY51" s="916"/>
      <c r="AZ51" s="919"/>
      <c r="BA51" s="919"/>
      <c r="BB51" s="919"/>
      <c r="BC51" s="919"/>
      <c r="BD51" s="919"/>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5"/>
      <c r="R52" s="916"/>
      <c r="S52" s="916"/>
      <c r="T52" s="916"/>
      <c r="U52" s="916"/>
      <c r="V52" s="916"/>
      <c r="W52" s="916"/>
      <c r="X52" s="916"/>
      <c r="Y52" s="916"/>
      <c r="Z52" s="916"/>
      <c r="AA52" s="916"/>
      <c r="AB52" s="916"/>
      <c r="AC52" s="916"/>
      <c r="AD52" s="916"/>
      <c r="AE52" s="917"/>
      <c r="AF52" s="841"/>
      <c r="AG52" s="842"/>
      <c r="AH52" s="842"/>
      <c r="AI52" s="842"/>
      <c r="AJ52" s="843"/>
      <c r="AK52" s="918"/>
      <c r="AL52" s="916"/>
      <c r="AM52" s="916"/>
      <c r="AN52" s="916"/>
      <c r="AO52" s="916"/>
      <c r="AP52" s="916"/>
      <c r="AQ52" s="916"/>
      <c r="AR52" s="916"/>
      <c r="AS52" s="916"/>
      <c r="AT52" s="916"/>
      <c r="AU52" s="916"/>
      <c r="AV52" s="916"/>
      <c r="AW52" s="916"/>
      <c r="AX52" s="916"/>
      <c r="AY52" s="916"/>
      <c r="AZ52" s="919"/>
      <c r="BA52" s="919"/>
      <c r="BB52" s="919"/>
      <c r="BC52" s="919"/>
      <c r="BD52" s="919"/>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5"/>
      <c r="R53" s="916"/>
      <c r="S53" s="916"/>
      <c r="T53" s="916"/>
      <c r="U53" s="916"/>
      <c r="V53" s="916"/>
      <c r="W53" s="916"/>
      <c r="X53" s="916"/>
      <c r="Y53" s="916"/>
      <c r="Z53" s="916"/>
      <c r="AA53" s="916"/>
      <c r="AB53" s="916"/>
      <c r="AC53" s="916"/>
      <c r="AD53" s="916"/>
      <c r="AE53" s="917"/>
      <c r="AF53" s="841"/>
      <c r="AG53" s="842"/>
      <c r="AH53" s="842"/>
      <c r="AI53" s="842"/>
      <c r="AJ53" s="843"/>
      <c r="AK53" s="918"/>
      <c r="AL53" s="916"/>
      <c r="AM53" s="916"/>
      <c r="AN53" s="916"/>
      <c r="AO53" s="916"/>
      <c r="AP53" s="916"/>
      <c r="AQ53" s="916"/>
      <c r="AR53" s="916"/>
      <c r="AS53" s="916"/>
      <c r="AT53" s="916"/>
      <c r="AU53" s="916"/>
      <c r="AV53" s="916"/>
      <c r="AW53" s="916"/>
      <c r="AX53" s="916"/>
      <c r="AY53" s="916"/>
      <c r="AZ53" s="919"/>
      <c r="BA53" s="919"/>
      <c r="BB53" s="919"/>
      <c r="BC53" s="919"/>
      <c r="BD53" s="919"/>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5"/>
      <c r="R54" s="916"/>
      <c r="S54" s="916"/>
      <c r="T54" s="916"/>
      <c r="U54" s="916"/>
      <c r="V54" s="916"/>
      <c r="W54" s="916"/>
      <c r="X54" s="916"/>
      <c r="Y54" s="916"/>
      <c r="Z54" s="916"/>
      <c r="AA54" s="916"/>
      <c r="AB54" s="916"/>
      <c r="AC54" s="916"/>
      <c r="AD54" s="916"/>
      <c r="AE54" s="917"/>
      <c r="AF54" s="841"/>
      <c r="AG54" s="842"/>
      <c r="AH54" s="842"/>
      <c r="AI54" s="842"/>
      <c r="AJ54" s="843"/>
      <c r="AK54" s="918"/>
      <c r="AL54" s="916"/>
      <c r="AM54" s="916"/>
      <c r="AN54" s="916"/>
      <c r="AO54" s="916"/>
      <c r="AP54" s="916"/>
      <c r="AQ54" s="916"/>
      <c r="AR54" s="916"/>
      <c r="AS54" s="916"/>
      <c r="AT54" s="916"/>
      <c r="AU54" s="916"/>
      <c r="AV54" s="916"/>
      <c r="AW54" s="916"/>
      <c r="AX54" s="916"/>
      <c r="AY54" s="916"/>
      <c r="AZ54" s="919"/>
      <c r="BA54" s="919"/>
      <c r="BB54" s="919"/>
      <c r="BC54" s="919"/>
      <c r="BD54" s="919"/>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5"/>
      <c r="R55" s="916"/>
      <c r="S55" s="916"/>
      <c r="T55" s="916"/>
      <c r="U55" s="916"/>
      <c r="V55" s="916"/>
      <c r="W55" s="916"/>
      <c r="X55" s="916"/>
      <c r="Y55" s="916"/>
      <c r="Z55" s="916"/>
      <c r="AA55" s="916"/>
      <c r="AB55" s="916"/>
      <c r="AC55" s="916"/>
      <c r="AD55" s="916"/>
      <c r="AE55" s="917"/>
      <c r="AF55" s="841"/>
      <c r="AG55" s="842"/>
      <c r="AH55" s="842"/>
      <c r="AI55" s="842"/>
      <c r="AJ55" s="843"/>
      <c r="AK55" s="918"/>
      <c r="AL55" s="916"/>
      <c r="AM55" s="916"/>
      <c r="AN55" s="916"/>
      <c r="AO55" s="916"/>
      <c r="AP55" s="916"/>
      <c r="AQ55" s="916"/>
      <c r="AR55" s="916"/>
      <c r="AS55" s="916"/>
      <c r="AT55" s="916"/>
      <c r="AU55" s="916"/>
      <c r="AV55" s="916"/>
      <c r="AW55" s="916"/>
      <c r="AX55" s="916"/>
      <c r="AY55" s="916"/>
      <c r="AZ55" s="919"/>
      <c r="BA55" s="919"/>
      <c r="BB55" s="919"/>
      <c r="BC55" s="919"/>
      <c r="BD55" s="919"/>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5"/>
      <c r="R56" s="916"/>
      <c r="S56" s="916"/>
      <c r="T56" s="916"/>
      <c r="U56" s="916"/>
      <c r="V56" s="916"/>
      <c r="W56" s="916"/>
      <c r="X56" s="916"/>
      <c r="Y56" s="916"/>
      <c r="Z56" s="916"/>
      <c r="AA56" s="916"/>
      <c r="AB56" s="916"/>
      <c r="AC56" s="916"/>
      <c r="AD56" s="916"/>
      <c r="AE56" s="917"/>
      <c r="AF56" s="841"/>
      <c r="AG56" s="842"/>
      <c r="AH56" s="842"/>
      <c r="AI56" s="842"/>
      <c r="AJ56" s="843"/>
      <c r="AK56" s="918"/>
      <c r="AL56" s="916"/>
      <c r="AM56" s="916"/>
      <c r="AN56" s="916"/>
      <c r="AO56" s="916"/>
      <c r="AP56" s="916"/>
      <c r="AQ56" s="916"/>
      <c r="AR56" s="916"/>
      <c r="AS56" s="916"/>
      <c r="AT56" s="916"/>
      <c r="AU56" s="916"/>
      <c r="AV56" s="916"/>
      <c r="AW56" s="916"/>
      <c r="AX56" s="916"/>
      <c r="AY56" s="916"/>
      <c r="AZ56" s="919"/>
      <c r="BA56" s="919"/>
      <c r="BB56" s="919"/>
      <c r="BC56" s="919"/>
      <c r="BD56" s="919"/>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5"/>
      <c r="R57" s="916"/>
      <c r="S57" s="916"/>
      <c r="T57" s="916"/>
      <c r="U57" s="916"/>
      <c r="V57" s="916"/>
      <c r="W57" s="916"/>
      <c r="X57" s="916"/>
      <c r="Y57" s="916"/>
      <c r="Z57" s="916"/>
      <c r="AA57" s="916"/>
      <c r="AB57" s="916"/>
      <c r="AC57" s="916"/>
      <c r="AD57" s="916"/>
      <c r="AE57" s="917"/>
      <c r="AF57" s="841"/>
      <c r="AG57" s="842"/>
      <c r="AH57" s="842"/>
      <c r="AI57" s="842"/>
      <c r="AJ57" s="843"/>
      <c r="AK57" s="918"/>
      <c r="AL57" s="916"/>
      <c r="AM57" s="916"/>
      <c r="AN57" s="916"/>
      <c r="AO57" s="916"/>
      <c r="AP57" s="916"/>
      <c r="AQ57" s="916"/>
      <c r="AR57" s="916"/>
      <c r="AS57" s="916"/>
      <c r="AT57" s="916"/>
      <c r="AU57" s="916"/>
      <c r="AV57" s="916"/>
      <c r="AW57" s="916"/>
      <c r="AX57" s="916"/>
      <c r="AY57" s="916"/>
      <c r="AZ57" s="919"/>
      <c r="BA57" s="919"/>
      <c r="BB57" s="919"/>
      <c r="BC57" s="919"/>
      <c r="BD57" s="919"/>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5"/>
      <c r="R58" s="916"/>
      <c r="S58" s="916"/>
      <c r="T58" s="916"/>
      <c r="U58" s="916"/>
      <c r="V58" s="916"/>
      <c r="W58" s="916"/>
      <c r="X58" s="916"/>
      <c r="Y58" s="916"/>
      <c r="Z58" s="916"/>
      <c r="AA58" s="916"/>
      <c r="AB58" s="916"/>
      <c r="AC58" s="916"/>
      <c r="AD58" s="916"/>
      <c r="AE58" s="917"/>
      <c r="AF58" s="841"/>
      <c r="AG58" s="842"/>
      <c r="AH58" s="842"/>
      <c r="AI58" s="842"/>
      <c r="AJ58" s="843"/>
      <c r="AK58" s="918"/>
      <c r="AL58" s="916"/>
      <c r="AM58" s="916"/>
      <c r="AN58" s="916"/>
      <c r="AO58" s="916"/>
      <c r="AP58" s="916"/>
      <c r="AQ58" s="916"/>
      <c r="AR58" s="916"/>
      <c r="AS58" s="916"/>
      <c r="AT58" s="916"/>
      <c r="AU58" s="916"/>
      <c r="AV58" s="916"/>
      <c r="AW58" s="916"/>
      <c r="AX58" s="916"/>
      <c r="AY58" s="916"/>
      <c r="AZ58" s="919"/>
      <c r="BA58" s="919"/>
      <c r="BB58" s="919"/>
      <c r="BC58" s="919"/>
      <c r="BD58" s="919"/>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5"/>
      <c r="R59" s="916"/>
      <c r="S59" s="916"/>
      <c r="T59" s="916"/>
      <c r="U59" s="916"/>
      <c r="V59" s="916"/>
      <c r="W59" s="916"/>
      <c r="X59" s="916"/>
      <c r="Y59" s="916"/>
      <c r="Z59" s="916"/>
      <c r="AA59" s="916"/>
      <c r="AB59" s="916"/>
      <c r="AC59" s="916"/>
      <c r="AD59" s="916"/>
      <c r="AE59" s="917"/>
      <c r="AF59" s="841"/>
      <c r="AG59" s="842"/>
      <c r="AH59" s="842"/>
      <c r="AI59" s="842"/>
      <c r="AJ59" s="843"/>
      <c r="AK59" s="918"/>
      <c r="AL59" s="916"/>
      <c r="AM59" s="916"/>
      <c r="AN59" s="916"/>
      <c r="AO59" s="916"/>
      <c r="AP59" s="916"/>
      <c r="AQ59" s="916"/>
      <c r="AR59" s="916"/>
      <c r="AS59" s="916"/>
      <c r="AT59" s="916"/>
      <c r="AU59" s="916"/>
      <c r="AV59" s="916"/>
      <c r="AW59" s="916"/>
      <c r="AX59" s="916"/>
      <c r="AY59" s="916"/>
      <c r="AZ59" s="919"/>
      <c r="BA59" s="919"/>
      <c r="BB59" s="919"/>
      <c r="BC59" s="919"/>
      <c r="BD59" s="919"/>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5"/>
      <c r="R60" s="916"/>
      <c r="S60" s="916"/>
      <c r="T60" s="916"/>
      <c r="U60" s="916"/>
      <c r="V60" s="916"/>
      <c r="W60" s="916"/>
      <c r="X60" s="916"/>
      <c r="Y60" s="916"/>
      <c r="Z60" s="916"/>
      <c r="AA60" s="916"/>
      <c r="AB60" s="916"/>
      <c r="AC60" s="916"/>
      <c r="AD60" s="916"/>
      <c r="AE60" s="917"/>
      <c r="AF60" s="841"/>
      <c r="AG60" s="842"/>
      <c r="AH60" s="842"/>
      <c r="AI60" s="842"/>
      <c r="AJ60" s="843"/>
      <c r="AK60" s="918"/>
      <c r="AL60" s="916"/>
      <c r="AM60" s="916"/>
      <c r="AN60" s="916"/>
      <c r="AO60" s="916"/>
      <c r="AP60" s="916"/>
      <c r="AQ60" s="916"/>
      <c r="AR60" s="916"/>
      <c r="AS60" s="916"/>
      <c r="AT60" s="916"/>
      <c r="AU60" s="916"/>
      <c r="AV60" s="916"/>
      <c r="AW60" s="916"/>
      <c r="AX60" s="916"/>
      <c r="AY60" s="916"/>
      <c r="AZ60" s="919"/>
      <c r="BA60" s="919"/>
      <c r="BB60" s="919"/>
      <c r="BC60" s="919"/>
      <c r="BD60" s="919"/>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5"/>
      <c r="R61" s="916"/>
      <c r="S61" s="916"/>
      <c r="T61" s="916"/>
      <c r="U61" s="916"/>
      <c r="V61" s="916"/>
      <c r="W61" s="916"/>
      <c r="X61" s="916"/>
      <c r="Y61" s="916"/>
      <c r="Z61" s="916"/>
      <c r="AA61" s="916"/>
      <c r="AB61" s="916"/>
      <c r="AC61" s="916"/>
      <c r="AD61" s="916"/>
      <c r="AE61" s="917"/>
      <c r="AF61" s="841"/>
      <c r="AG61" s="842"/>
      <c r="AH61" s="842"/>
      <c r="AI61" s="842"/>
      <c r="AJ61" s="843"/>
      <c r="AK61" s="918"/>
      <c r="AL61" s="916"/>
      <c r="AM61" s="916"/>
      <c r="AN61" s="916"/>
      <c r="AO61" s="916"/>
      <c r="AP61" s="916"/>
      <c r="AQ61" s="916"/>
      <c r="AR61" s="916"/>
      <c r="AS61" s="916"/>
      <c r="AT61" s="916"/>
      <c r="AU61" s="916"/>
      <c r="AV61" s="916"/>
      <c r="AW61" s="916"/>
      <c r="AX61" s="916"/>
      <c r="AY61" s="916"/>
      <c r="AZ61" s="919"/>
      <c r="BA61" s="919"/>
      <c r="BB61" s="919"/>
      <c r="BC61" s="919"/>
      <c r="BD61" s="919"/>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5"/>
      <c r="R62" s="916"/>
      <c r="S62" s="916"/>
      <c r="T62" s="916"/>
      <c r="U62" s="916"/>
      <c r="V62" s="916"/>
      <c r="W62" s="916"/>
      <c r="X62" s="916"/>
      <c r="Y62" s="916"/>
      <c r="Z62" s="916"/>
      <c r="AA62" s="916"/>
      <c r="AB62" s="916"/>
      <c r="AC62" s="916"/>
      <c r="AD62" s="916"/>
      <c r="AE62" s="917"/>
      <c r="AF62" s="841"/>
      <c r="AG62" s="842"/>
      <c r="AH62" s="842"/>
      <c r="AI62" s="842"/>
      <c r="AJ62" s="843"/>
      <c r="AK62" s="918"/>
      <c r="AL62" s="916"/>
      <c r="AM62" s="916"/>
      <c r="AN62" s="916"/>
      <c r="AO62" s="916"/>
      <c r="AP62" s="916"/>
      <c r="AQ62" s="916"/>
      <c r="AR62" s="916"/>
      <c r="AS62" s="916"/>
      <c r="AT62" s="916"/>
      <c r="AU62" s="916"/>
      <c r="AV62" s="916"/>
      <c r="AW62" s="916"/>
      <c r="AX62" s="916"/>
      <c r="AY62" s="916"/>
      <c r="AZ62" s="919"/>
      <c r="BA62" s="919"/>
      <c r="BB62" s="919"/>
      <c r="BC62" s="919"/>
      <c r="BD62" s="919"/>
      <c r="BE62" s="908"/>
      <c r="BF62" s="908"/>
      <c r="BG62" s="908"/>
      <c r="BH62" s="908"/>
      <c r="BI62" s="909"/>
      <c r="BJ62" s="927" t="s">
        <v>409</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390</v>
      </c>
      <c r="B63" s="870" t="s">
        <v>410</v>
      </c>
      <c r="C63" s="871"/>
      <c r="D63" s="871"/>
      <c r="E63" s="871"/>
      <c r="F63" s="871"/>
      <c r="G63" s="871"/>
      <c r="H63" s="871"/>
      <c r="I63" s="871"/>
      <c r="J63" s="871"/>
      <c r="K63" s="871"/>
      <c r="L63" s="871"/>
      <c r="M63" s="871"/>
      <c r="N63" s="871"/>
      <c r="O63" s="871"/>
      <c r="P63" s="872"/>
      <c r="Q63" s="920"/>
      <c r="R63" s="921"/>
      <c r="S63" s="921"/>
      <c r="T63" s="921"/>
      <c r="U63" s="921"/>
      <c r="V63" s="921"/>
      <c r="W63" s="921"/>
      <c r="X63" s="921"/>
      <c r="Y63" s="921"/>
      <c r="Z63" s="921"/>
      <c r="AA63" s="921"/>
      <c r="AB63" s="921"/>
      <c r="AC63" s="921"/>
      <c r="AD63" s="921"/>
      <c r="AE63" s="922"/>
      <c r="AF63" s="923">
        <v>3138</v>
      </c>
      <c r="AG63" s="924"/>
      <c r="AH63" s="924"/>
      <c r="AI63" s="924"/>
      <c r="AJ63" s="925"/>
      <c r="AK63" s="926"/>
      <c r="AL63" s="921"/>
      <c r="AM63" s="921"/>
      <c r="AN63" s="921"/>
      <c r="AO63" s="921"/>
      <c r="AP63" s="924">
        <v>11863</v>
      </c>
      <c r="AQ63" s="924"/>
      <c r="AR63" s="924"/>
      <c r="AS63" s="924"/>
      <c r="AT63" s="924"/>
      <c r="AU63" s="924">
        <v>6560</v>
      </c>
      <c r="AV63" s="924"/>
      <c r="AW63" s="924"/>
      <c r="AX63" s="924"/>
      <c r="AY63" s="924"/>
      <c r="AZ63" s="928"/>
      <c r="BA63" s="928"/>
      <c r="BB63" s="928"/>
      <c r="BC63" s="928"/>
      <c r="BD63" s="928"/>
      <c r="BE63" s="929"/>
      <c r="BF63" s="929"/>
      <c r="BG63" s="929"/>
      <c r="BH63" s="929"/>
      <c r="BI63" s="930"/>
      <c r="BJ63" s="931" t="s">
        <v>411</v>
      </c>
      <c r="BK63" s="932"/>
      <c r="BL63" s="932"/>
      <c r="BM63" s="932"/>
      <c r="BN63" s="933"/>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412</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413</v>
      </c>
      <c r="B66" s="821"/>
      <c r="C66" s="821"/>
      <c r="D66" s="821"/>
      <c r="E66" s="821"/>
      <c r="F66" s="821"/>
      <c r="G66" s="821"/>
      <c r="H66" s="821"/>
      <c r="I66" s="821"/>
      <c r="J66" s="821"/>
      <c r="K66" s="821"/>
      <c r="L66" s="821"/>
      <c r="M66" s="821"/>
      <c r="N66" s="821"/>
      <c r="O66" s="821"/>
      <c r="P66" s="822"/>
      <c r="Q66" s="797" t="s">
        <v>414</v>
      </c>
      <c r="R66" s="798"/>
      <c r="S66" s="798"/>
      <c r="T66" s="798"/>
      <c r="U66" s="799"/>
      <c r="V66" s="797" t="s">
        <v>415</v>
      </c>
      <c r="W66" s="798"/>
      <c r="X66" s="798"/>
      <c r="Y66" s="798"/>
      <c r="Z66" s="799"/>
      <c r="AA66" s="797" t="s">
        <v>416</v>
      </c>
      <c r="AB66" s="798"/>
      <c r="AC66" s="798"/>
      <c r="AD66" s="798"/>
      <c r="AE66" s="799"/>
      <c r="AF66" s="934" t="s">
        <v>417</v>
      </c>
      <c r="AG66" s="893"/>
      <c r="AH66" s="893"/>
      <c r="AI66" s="893"/>
      <c r="AJ66" s="935"/>
      <c r="AK66" s="797" t="s">
        <v>418</v>
      </c>
      <c r="AL66" s="821"/>
      <c r="AM66" s="821"/>
      <c r="AN66" s="821"/>
      <c r="AO66" s="822"/>
      <c r="AP66" s="797" t="s">
        <v>419</v>
      </c>
      <c r="AQ66" s="798"/>
      <c r="AR66" s="798"/>
      <c r="AS66" s="798"/>
      <c r="AT66" s="799"/>
      <c r="AU66" s="797" t="s">
        <v>420</v>
      </c>
      <c r="AV66" s="798"/>
      <c r="AW66" s="798"/>
      <c r="AX66" s="798"/>
      <c r="AY66" s="799"/>
      <c r="AZ66" s="797" t="s">
        <v>377</v>
      </c>
      <c r="BA66" s="798"/>
      <c r="BB66" s="798"/>
      <c r="BC66" s="798"/>
      <c r="BD66" s="809"/>
      <c r="BE66" s="265"/>
      <c r="BF66" s="265"/>
      <c r="BG66" s="265"/>
      <c r="BH66" s="265"/>
      <c r="BI66" s="265"/>
      <c r="BJ66" s="265"/>
      <c r="BK66" s="265"/>
      <c r="BL66" s="265"/>
      <c r="BM66" s="265"/>
      <c r="BN66" s="265"/>
      <c r="BO66" s="265"/>
      <c r="BP66" s="265"/>
      <c r="BQ66" s="262">
        <v>60</v>
      </c>
      <c r="BR66" s="267"/>
      <c r="BS66" s="945"/>
      <c r="BT66" s="946"/>
      <c r="BU66" s="946"/>
      <c r="BV66" s="946"/>
      <c r="BW66" s="946"/>
      <c r="BX66" s="946"/>
      <c r="BY66" s="946"/>
      <c r="BZ66" s="946"/>
      <c r="CA66" s="946"/>
      <c r="CB66" s="946"/>
      <c r="CC66" s="946"/>
      <c r="CD66" s="946"/>
      <c r="CE66" s="946"/>
      <c r="CF66" s="946"/>
      <c r="CG66" s="947"/>
      <c r="CH66" s="942"/>
      <c r="CI66" s="943"/>
      <c r="CJ66" s="943"/>
      <c r="CK66" s="943"/>
      <c r="CL66" s="944"/>
      <c r="CM66" s="942"/>
      <c r="CN66" s="943"/>
      <c r="CO66" s="943"/>
      <c r="CP66" s="943"/>
      <c r="CQ66" s="944"/>
      <c r="CR66" s="942"/>
      <c r="CS66" s="943"/>
      <c r="CT66" s="943"/>
      <c r="CU66" s="943"/>
      <c r="CV66" s="944"/>
      <c r="CW66" s="942"/>
      <c r="CX66" s="943"/>
      <c r="CY66" s="943"/>
      <c r="CZ66" s="943"/>
      <c r="DA66" s="944"/>
      <c r="DB66" s="942"/>
      <c r="DC66" s="943"/>
      <c r="DD66" s="943"/>
      <c r="DE66" s="943"/>
      <c r="DF66" s="944"/>
      <c r="DG66" s="942"/>
      <c r="DH66" s="943"/>
      <c r="DI66" s="943"/>
      <c r="DJ66" s="943"/>
      <c r="DK66" s="944"/>
      <c r="DL66" s="942"/>
      <c r="DM66" s="943"/>
      <c r="DN66" s="943"/>
      <c r="DO66" s="943"/>
      <c r="DP66" s="944"/>
      <c r="DQ66" s="942"/>
      <c r="DR66" s="943"/>
      <c r="DS66" s="943"/>
      <c r="DT66" s="943"/>
      <c r="DU66" s="944"/>
      <c r="DV66" s="939"/>
      <c r="DW66" s="940"/>
      <c r="DX66" s="940"/>
      <c r="DY66" s="940"/>
      <c r="DZ66" s="941"/>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6"/>
      <c r="AG67" s="896"/>
      <c r="AH67" s="896"/>
      <c r="AI67" s="896"/>
      <c r="AJ67" s="937"/>
      <c r="AK67" s="938"/>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5"/>
      <c r="BT67" s="946"/>
      <c r="BU67" s="946"/>
      <c r="BV67" s="946"/>
      <c r="BW67" s="946"/>
      <c r="BX67" s="946"/>
      <c r="BY67" s="946"/>
      <c r="BZ67" s="946"/>
      <c r="CA67" s="946"/>
      <c r="CB67" s="946"/>
      <c r="CC67" s="946"/>
      <c r="CD67" s="946"/>
      <c r="CE67" s="946"/>
      <c r="CF67" s="946"/>
      <c r="CG67" s="947"/>
      <c r="CH67" s="942"/>
      <c r="CI67" s="943"/>
      <c r="CJ67" s="943"/>
      <c r="CK67" s="943"/>
      <c r="CL67" s="944"/>
      <c r="CM67" s="942"/>
      <c r="CN67" s="943"/>
      <c r="CO67" s="943"/>
      <c r="CP67" s="943"/>
      <c r="CQ67" s="944"/>
      <c r="CR67" s="942"/>
      <c r="CS67" s="943"/>
      <c r="CT67" s="943"/>
      <c r="CU67" s="943"/>
      <c r="CV67" s="944"/>
      <c r="CW67" s="942"/>
      <c r="CX67" s="943"/>
      <c r="CY67" s="943"/>
      <c r="CZ67" s="943"/>
      <c r="DA67" s="944"/>
      <c r="DB67" s="942"/>
      <c r="DC67" s="943"/>
      <c r="DD67" s="943"/>
      <c r="DE67" s="943"/>
      <c r="DF67" s="944"/>
      <c r="DG67" s="942"/>
      <c r="DH67" s="943"/>
      <c r="DI67" s="943"/>
      <c r="DJ67" s="943"/>
      <c r="DK67" s="944"/>
      <c r="DL67" s="942"/>
      <c r="DM67" s="943"/>
      <c r="DN67" s="943"/>
      <c r="DO67" s="943"/>
      <c r="DP67" s="944"/>
      <c r="DQ67" s="942"/>
      <c r="DR67" s="943"/>
      <c r="DS67" s="943"/>
      <c r="DT67" s="943"/>
      <c r="DU67" s="944"/>
      <c r="DV67" s="939"/>
      <c r="DW67" s="940"/>
      <c r="DX67" s="940"/>
      <c r="DY67" s="940"/>
      <c r="DZ67" s="941"/>
      <c r="EA67" s="246"/>
    </row>
    <row r="68" spans="1:131" s="247" customFormat="1" ht="26.25" customHeight="1" thickTop="1" x14ac:dyDescent="0.15">
      <c r="A68" s="258">
        <v>1</v>
      </c>
      <c r="B68" s="951" t="s">
        <v>579</v>
      </c>
      <c r="C68" s="952"/>
      <c r="D68" s="952"/>
      <c r="E68" s="952"/>
      <c r="F68" s="952"/>
      <c r="G68" s="952"/>
      <c r="H68" s="952"/>
      <c r="I68" s="952"/>
      <c r="J68" s="952"/>
      <c r="K68" s="952"/>
      <c r="L68" s="952"/>
      <c r="M68" s="952"/>
      <c r="N68" s="952"/>
      <c r="O68" s="952"/>
      <c r="P68" s="953"/>
      <c r="Q68" s="954">
        <v>1982</v>
      </c>
      <c r="R68" s="948"/>
      <c r="S68" s="948"/>
      <c r="T68" s="948"/>
      <c r="U68" s="948"/>
      <c r="V68" s="948">
        <v>1967</v>
      </c>
      <c r="W68" s="948"/>
      <c r="X68" s="948"/>
      <c r="Y68" s="948"/>
      <c r="Z68" s="948"/>
      <c r="AA68" s="948">
        <v>15</v>
      </c>
      <c r="AB68" s="948"/>
      <c r="AC68" s="948"/>
      <c r="AD68" s="948"/>
      <c r="AE68" s="948"/>
      <c r="AF68" s="948">
        <v>0</v>
      </c>
      <c r="AG68" s="948"/>
      <c r="AH68" s="948"/>
      <c r="AI68" s="948"/>
      <c r="AJ68" s="948"/>
      <c r="AK68" s="948">
        <v>1571</v>
      </c>
      <c r="AL68" s="948"/>
      <c r="AM68" s="948"/>
      <c r="AN68" s="948"/>
      <c r="AO68" s="948"/>
      <c r="AP68" s="948">
        <v>3193</v>
      </c>
      <c r="AQ68" s="948"/>
      <c r="AR68" s="948"/>
      <c r="AS68" s="948"/>
      <c r="AT68" s="948"/>
      <c r="AU68" s="948">
        <v>188</v>
      </c>
      <c r="AV68" s="948"/>
      <c r="AW68" s="948"/>
      <c r="AX68" s="948"/>
      <c r="AY68" s="948"/>
      <c r="AZ68" s="949"/>
      <c r="BA68" s="949"/>
      <c r="BB68" s="949"/>
      <c r="BC68" s="949"/>
      <c r="BD68" s="950"/>
      <c r="BE68" s="265"/>
      <c r="BF68" s="265"/>
      <c r="BG68" s="265"/>
      <c r="BH68" s="265"/>
      <c r="BI68" s="265"/>
      <c r="BJ68" s="265"/>
      <c r="BK68" s="265"/>
      <c r="BL68" s="265"/>
      <c r="BM68" s="265"/>
      <c r="BN68" s="265"/>
      <c r="BO68" s="265"/>
      <c r="BP68" s="265"/>
      <c r="BQ68" s="262">
        <v>62</v>
      </c>
      <c r="BR68" s="267"/>
      <c r="BS68" s="945"/>
      <c r="BT68" s="946"/>
      <c r="BU68" s="946"/>
      <c r="BV68" s="946"/>
      <c r="BW68" s="946"/>
      <c r="BX68" s="946"/>
      <c r="BY68" s="946"/>
      <c r="BZ68" s="946"/>
      <c r="CA68" s="946"/>
      <c r="CB68" s="946"/>
      <c r="CC68" s="946"/>
      <c r="CD68" s="946"/>
      <c r="CE68" s="946"/>
      <c r="CF68" s="946"/>
      <c r="CG68" s="947"/>
      <c r="CH68" s="942"/>
      <c r="CI68" s="943"/>
      <c r="CJ68" s="943"/>
      <c r="CK68" s="943"/>
      <c r="CL68" s="944"/>
      <c r="CM68" s="942"/>
      <c r="CN68" s="943"/>
      <c r="CO68" s="943"/>
      <c r="CP68" s="943"/>
      <c r="CQ68" s="944"/>
      <c r="CR68" s="942"/>
      <c r="CS68" s="943"/>
      <c r="CT68" s="943"/>
      <c r="CU68" s="943"/>
      <c r="CV68" s="944"/>
      <c r="CW68" s="942"/>
      <c r="CX68" s="943"/>
      <c r="CY68" s="943"/>
      <c r="CZ68" s="943"/>
      <c r="DA68" s="944"/>
      <c r="DB68" s="942"/>
      <c r="DC68" s="943"/>
      <c r="DD68" s="943"/>
      <c r="DE68" s="943"/>
      <c r="DF68" s="944"/>
      <c r="DG68" s="942"/>
      <c r="DH68" s="943"/>
      <c r="DI68" s="943"/>
      <c r="DJ68" s="943"/>
      <c r="DK68" s="944"/>
      <c r="DL68" s="942"/>
      <c r="DM68" s="943"/>
      <c r="DN68" s="943"/>
      <c r="DO68" s="943"/>
      <c r="DP68" s="944"/>
      <c r="DQ68" s="942"/>
      <c r="DR68" s="943"/>
      <c r="DS68" s="943"/>
      <c r="DT68" s="943"/>
      <c r="DU68" s="944"/>
      <c r="DV68" s="939"/>
      <c r="DW68" s="940"/>
      <c r="DX68" s="940"/>
      <c r="DY68" s="940"/>
      <c r="DZ68" s="941"/>
      <c r="EA68" s="246"/>
    </row>
    <row r="69" spans="1:131" s="247" customFormat="1" ht="26.25" customHeight="1" x14ac:dyDescent="0.15">
      <c r="A69" s="261">
        <v>2</v>
      </c>
      <c r="B69" s="955" t="s">
        <v>580</v>
      </c>
      <c r="C69" s="956"/>
      <c r="D69" s="956"/>
      <c r="E69" s="956"/>
      <c r="F69" s="956"/>
      <c r="G69" s="956"/>
      <c r="H69" s="956"/>
      <c r="I69" s="956"/>
      <c r="J69" s="956"/>
      <c r="K69" s="956"/>
      <c r="L69" s="956"/>
      <c r="M69" s="956"/>
      <c r="N69" s="956"/>
      <c r="O69" s="956"/>
      <c r="P69" s="957"/>
      <c r="Q69" s="958">
        <v>1360</v>
      </c>
      <c r="R69" s="911"/>
      <c r="S69" s="911"/>
      <c r="T69" s="911"/>
      <c r="U69" s="911"/>
      <c r="V69" s="911">
        <v>1331</v>
      </c>
      <c r="W69" s="911"/>
      <c r="X69" s="911"/>
      <c r="Y69" s="911"/>
      <c r="Z69" s="911"/>
      <c r="AA69" s="911">
        <v>29</v>
      </c>
      <c r="AB69" s="911"/>
      <c r="AC69" s="911"/>
      <c r="AD69" s="911"/>
      <c r="AE69" s="911"/>
      <c r="AF69" s="911">
        <v>29</v>
      </c>
      <c r="AG69" s="911"/>
      <c r="AH69" s="911"/>
      <c r="AI69" s="911"/>
      <c r="AJ69" s="911"/>
      <c r="AK69" s="911">
        <v>0</v>
      </c>
      <c r="AL69" s="911"/>
      <c r="AM69" s="911"/>
      <c r="AN69" s="911"/>
      <c r="AO69" s="911"/>
      <c r="AP69" s="911">
        <v>343</v>
      </c>
      <c r="AQ69" s="911"/>
      <c r="AR69" s="911"/>
      <c r="AS69" s="911"/>
      <c r="AT69" s="911"/>
      <c r="AU69" s="911">
        <v>275</v>
      </c>
      <c r="AV69" s="911"/>
      <c r="AW69" s="911"/>
      <c r="AX69" s="911"/>
      <c r="AY69" s="911"/>
      <c r="AZ69" s="959"/>
      <c r="BA69" s="959"/>
      <c r="BB69" s="959"/>
      <c r="BC69" s="959"/>
      <c r="BD69" s="960"/>
      <c r="BE69" s="265"/>
      <c r="BF69" s="265"/>
      <c r="BG69" s="265"/>
      <c r="BH69" s="265"/>
      <c r="BI69" s="265"/>
      <c r="BJ69" s="265"/>
      <c r="BK69" s="265"/>
      <c r="BL69" s="265"/>
      <c r="BM69" s="265"/>
      <c r="BN69" s="265"/>
      <c r="BO69" s="265"/>
      <c r="BP69" s="265"/>
      <c r="BQ69" s="262">
        <v>63</v>
      </c>
      <c r="BR69" s="267"/>
      <c r="BS69" s="945"/>
      <c r="BT69" s="946"/>
      <c r="BU69" s="946"/>
      <c r="BV69" s="946"/>
      <c r="BW69" s="946"/>
      <c r="BX69" s="946"/>
      <c r="BY69" s="946"/>
      <c r="BZ69" s="946"/>
      <c r="CA69" s="946"/>
      <c r="CB69" s="946"/>
      <c r="CC69" s="946"/>
      <c r="CD69" s="946"/>
      <c r="CE69" s="946"/>
      <c r="CF69" s="946"/>
      <c r="CG69" s="947"/>
      <c r="CH69" s="942"/>
      <c r="CI69" s="943"/>
      <c r="CJ69" s="943"/>
      <c r="CK69" s="943"/>
      <c r="CL69" s="944"/>
      <c r="CM69" s="942"/>
      <c r="CN69" s="943"/>
      <c r="CO69" s="943"/>
      <c r="CP69" s="943"/>
      <c r="CQ69" s="944"/>
      <c r="CR69" s="942"/>
      <c r="CS69" s="943"/>
      <c r="CT69" s="943"/>
      <c r="CU69" s="943"/>
      <c r="CV69" s="944"/>
      <c r="CW69" s="942"/>
      <c r="CX69" s="943"/>
      <c r="CY69" s="943"/>
      <c r="CZ69" s="943"/>
      <c r="DA69" s="944"/>
      <c r="DB69" s="942"/>
      <c r="DC69" s="943"/>
      <c r="DD69" s="943"/>
      <c r="DE69" s="943"/>
      <c r="DF69" s="944"/>
      <c r="DG69" s="942"/>
      <c r="DH69" s="943"/>
      <c r="DI69" s="943"/>
      <c r="DJ69" s="943"/>
      <c r="DK69" s="944"/>
      <c r="DL69" s="942"/>
      <c r="DM69" s="943"/>
      <c r="DN69" s="943"/>
      <c r="DO69" s="943"/>
      <c r="DP69" s="944"/>
      <c r="DQ69" s="942"/>
      <c r="DR69" s="943"/>
      <c r="DS69" s="943"/>
      <c r="DT69" s="943"/>
      <c r="DU69" s="944"/>
      <c r="DV69" s="939"/>
      <c r="DW69" s="940"/>
      <c r="DX69" s="940"/>
      <c r="DY69" s="940"/>
      <c r="DZ69" s="941"/>
      <c r="EA69" s="246"/>
    </row>
    <row r="70" spans="1:131" s="247" customFormat="1" ht="26.25" customHeight="1" x14ac:dyDescent="0.15">
      <c r="A70" s="261">
        <v>3</v>
      </c>
      <c r="B70" s="955" t="s">
        <v>581</v>
      </c>
      <c r="C70" s="956"/>
      <c r="D70" s="956"/>
      <c r="E70" s="956"/>
      <c r="F70" s="956"/>
      <c r="G70" s="956"/>
      <c r="H70" s="956"/>
      <c r="I70" s="956"/>
      <c r="J70" s="956"/>
      <c r="K70" s="956"/>
      <c r="L70" s="956"/>
      <c r="M70" s="956"/>
      <c r="N70" s="956"/>
      <c r="O70" s="956"/>
      <c r="P70" s="957"/>
      <c r="Q70" s="958">
        <v>645</v>
      </c>
      <c r="R70" s="911"/>
      <c r="S70" s="911"/>
      <c r="T70" s="911"/>
      <c r="U70" s="911"/>
      <c r="V70" s="911">
        <v>634</v>
      </c>
      <c r="W70" s="911"/>
      <c r="X70" s="911"/>
      <c r="Y70" s="911"/>
      <c r="Z70" s="911"/>
      <c r="AA70" s="911">
        <v>11</v>
      </c>
      <c r="AB70" s="911"/>
      <c r="AC70" s="911"/>
      <c r="AD70" s="911"/>
      <c r="AE70" s="911"/>
      <c r="AF70" s="911">
        <v>11</v>
      </c>
      <c r="AG70" s="911"/>
      <c r="AH70" s="911"/>
      <c r="AI70" s="911"/>
      <c r="AJ70" s="911"/>
      <c r="AK70" s="911">
        <v>0</v>
      </c>
      <c r="AL70" s="911"/>
      <c r="AM70" s="911"/>
      <c r="AN70" s="911"/>
      <c r="AO70" s="911"/>
      <c r="AP70" s="911">
        <v>152</v>
      </c>
      <c r="AQ70" s="911"/>
      <c r="AR70" s="911"/>
      <c r="AS70" s="911"/>
      <c r="AT70" s="911"/>
      <c r="AU70" s="911">
        <v>105</v>
      </c>
      <c r="AV70" s="911"/>
      <c r="AW70" s="911"/>
      <c r="AX70" s="911"/>
      <c r="AY70" s="911"/>
      <c r="AZ70" s="959"/>
      <c r="BA70" s="959"/>
      <c r="BB70" s="959"/>
      <c r="BC70" s="959"/>
      <c r="BD70" s="960"/>
      <c r="BE70" s="265"/>
      <c r="BF70" s="265"/>
      <c r="BG70" s="265"/>
      <c r="BH70" s="265"/>
      <c r="BI70" s="265"/>
      <c r="BJ70" s="265"/>
      <c r="BK70" s="265"/>
      <c r="BL70" s="265"/>
      <c r="BM70" s="265"/>
      <c r="BN70" s="265"/>
      <c r="BO70" s="265"/>
      <c r="BP70" s="265"/>
      <c r="BQ70" s="262">
        <v>64</v>
      </c>
      <c r="BR70" s="267"/>
      <c r="BS70" s="945"/>
      <c r="BT70" s="946"/>
      <c r="BU70" s="946"/>
      <c r="BV70" s="946"/>
      <c r="BW70" s="946"/>
      <c r="BX70" s="946"/>
      <c r="BY70" s="946"/>
      <c r="BZ70" s="946"/>
      <c r="CA70" s="946"/>
      <c r="CB70" s="946"/>
      <c r="CC70" s="946"/>
      <c r="CD70" s="946"/>
      <c r="CE70" s="946"/>
      <c r="CF70" s="946"/>
      <c r="CG70" s="947"/>
      <c r="CH70" s="942"/>
      <c r="CI70" s="943"/>
      <c r="CJ70" s="943"/>
      <c r="CK70" s="943"/>
      <c r="CL70" s="944"/>
      <c r="CM70" s="942"/>
      <c r="CN70" s="943"/>
      <c r="CO70" s="943"/>
      <c r="CP70" s="943"/>
      <c r="CQ70" s="944"/>
      <c r="CR70" s="942"/>
      <c r="CS70" s="943"/>
      <c r="CT70" s="943"/>
      <c r="CU70" s="943"/>
      <c r="CV70" s="944"/>
      <c r="CW70" s="942"/>
      <c r="CX70" s="943"/>
      <c r="CY70" s="943"/>
      <c r="CZ70" s="943"/>
      <c r="DA70" s="944"/>
      <c r="DB70" s="942"/>
      <c r="DC70" s="943"/>
      <c r="DD70" s="943"/>
      <c r="DE70" s="943"/>
      <c r="DF70" s="944"/>
      <c r="DG70" s="942"/>
      <c r="DH70" s="943"/>
      <c r="DI70" s="943"/>
      <c r="DJ70" s="943"/>
      <c r="DK70" s="944"/>
      <c r="DL70" s="942"/>
      <c r="DM70" s="943"/>
      <c r="DN70" s="943"/>
      <c r="DO70" s="943"/>
      <c r="DP70" s="944"/>
      <c r="DQ70" s="942"/>
      <c r="DR70" s="943"/>
      <c r="DS70" s="943"/>
      <c r="DT70" s="943"/>
      <c r="DU70" s="944"/>
      <c r="DV70" s="939"/>
      <c r="DW70" s="940"/>
      <c r="DX70" s="940"/>
      <c r="DY70" s="940"/>
      <c r="DZ70" s="941"/>
      <c r="EA70" s="246"/>
    </row>
    <row r="71" spans="1:131" s="247" customFormat="1" ht="26.25" customHeight="1" x14ac:dyDescent="0.15">
      <c r="A71" s="261">
        <v>4</v>
      </c>
      <c r="B71" s="955" t="s">
        <v>582</v>
      </c>
      <c r="C71" s="956"/>
      <c r="D71" s="956"/>
      <c r="E71" s="956"/>
      <c r="F71" s="956"/>
      <c r="G71" s="956"/>
      <c r="H71" s="956"/>
      <c r="I71" s="956"/>
      <c r="J71" s="956"/>
      <c r="K71" s="956"/>
      <c r="L71" s="956"/>
      <c r="M71" s="956"/>
      <c r="N71" s="956"/>
      <c r="O71" s="956"/>
      <c r="P71" s="957"/>
      <c r="Q71" s="958">
        <v>143</v>
      </c>
      <c r="R71" s="911"/>
      <c r="S71" s="911"/>
      <c r="T71" s="911"/>
      <c r="U71" s="911"/>
      <c r="V71" s="911">
        <v>98</v>
      </c>
      <c r="W71" s="911"/>
      <c r="X71" s="911"/>
      <c r="Y71" s="911"/>
      <c r="Z71" s="911"/>
      <c r="AA71" s="911">
        <v>45</v>
      </c>
      <c r="AB71" s="911"/>
      <c r="AC71" s="911"/>
      <c r="AD71" s="911"/>
      <c r="AE71" s="911"/>
      <c r="AF71" s="911">
        <v>45</v>
      </c>
      <c r="AG71" s="911"/>
      <c r="AH71" s="911"/>
      <c r="AI71" s="911"/>
      <c r="AJ71" s="911"/>
      <c r="AK71" s="911">
        <v>0</v>
      </c>
      <c r="AL71" s="911"/>
      <c r="AM71" s="911"/>
      <c r="AN71" s="911"/>
      <c r="AO71" s="911"/>
      <c r="AP71" s="911">
        <v>3</v>
      </c>
      <c r="AQ71" s="911"/>
      <c r="AR71" s="911"/>
      <c r="AS71" s="911"/>
      <c r="AT71" s="911"/>
      <c r="AU71" s="911">
        <v>1</v>
      </c>
      <c r="AV71" s="911"/>
      <c r="AW71" s="911"/>
      <c r="AX71" s="911"/>
      <c r="AY71" s="911"/>
      <c r="AZ71" s="959"/>
      <c r="BA71" s="959"/>
      <c r="BB71" s="959"/>
      <c r="BC71" s="959"/>
      <c r="BD71" s="960"/>
      <c r="BE71" s="265"/>
      <c r="BF71" s="265"/>
      <c r="BG71" s="265"/>
      <c r="BH71" s="265"/>
      <c r="BI71" s="265"/>
      <c r="BJ71" s="265"/>
      <c r="BK71" s="265"/>
      <c r="BL71" s="265"/>
      <c r="BM71" s="265"/>
      <c r="BN71" s="265"/>
      <c r="BO71" s="265"/>
      <c r="BP71" s="265"/>
      <c r="BQ71" s="262">
        <v>65</v>
      </c>
      <c r="BR71" s="267"/>
      <c r="BS71" s="945"/>
      <c r="BT71" s="946"/>
      <c r="BU71" s="946"/>
      <c r="BV71" s="946"/>
      <c r="BW71" s="946"/>
      <c r="BX71" s="946"/>
      <c r="BY71" s="946"/>
      <c r="BZ71" s="946"/>
      <c r="CA71" s="946"/>
      <c r="CB71" s="946"/>
      <c r="CC71" s="946"/>
      <c r="CD71" s="946"/>
      <c r="CE71" s="946"/>
      <c r="CF71" s="946"/>
      <c r="CG71" s="947"/>
      <c r="CH71" s="942"/>
      <c r="CI71" s="943"/>
      <c r="CJ71" s="943"/>
      <c r="CK71" s="943"/>
      <c r="CL71" s="944"/>
      <c r="CM71" s="942"/>
      <c r="CN71" s="943"/>
      <c r="CO71" s="943"/>
      <c r="CP71" s="943"/>
      <c r="CQ71" s="944"/>
      <c r="CR71" s="942"/>
      <c r="CS71" s="943"/>
      <c r="CT71" s="943"/>
      <c r="CU71" s="943"/>
      <c r="CV71" s="944"/>
      <c r="CW71" s="942"/>
      <c r="CX71" s="943"/>
      <c r="CY71" s="943"/>
      <c r="CZ71" s="943"/>
      <c r="DA71" s="944"/>
      <c r="DB71" s="942"/>
      <c r="DC71" s="943"/>
      <c r="DD71" s="943"/>
      <c r="DE71" s="943"/>
      <c r="DF71" s="944"/>
      <c r="DG71" s="942"/>
      <c r="DH71" s="943"/>
      <c r="DI71" s="943"/>
      <c r="DJ71" s="943"/>
      <c r="DK71" s="944"/>
      <c r="DL71" s="942"/>
      <c r="DM71" s="943"/>
      <c r="DN71" s="943"/>
      <c r="DO71" s="943"/>
      <c r="DP71" s="944"/>
      <c r="DQ71" s="942"/>
      <c r="DR71" s="943"/>
      <c r="DS71" s="943"/>
      <c r="DT71" s="943"/>
      <c r="DU71" s="944"/>
      <c r="DV71" s="939"/>
      <c r="DW71" s="940"/>
      <c r="DX71" s="940"/>
      <c r="DY71" s="940"/>
      <c r="DZ71" s="941"/>
      <c r="EA71" s="246"/>
    </row>
    <row r="72" spans="1:131" s="247" customFormat="1" ht="26.25" customHeight="1" x14ac:dyDescent="0.15">
      <c r="A72" s="261">
        <v>5</v>
      </c>
      <c r="B72" s="955" t="s">
        <v>583</v>
      </c>
      <c r="C72" s="956"/>
      <c r="D72" s="956"/>
      <c r="E72" s="956"/>
      <c r="F72" s="956"/>
      <c r="G72" s="956"/>
      <c r="H72" s="956"/>
      <c r="I72" s="956"/>
      <c r="J72" s="956"/>
      <c r="K72" s="956"/>
      <c r="L72" s="956"/>
      <c r="M72" s="956"/>
      <c r="N72" s="956"/>
      <c r="O72" s="956"/>
      <c r="P72" s="957"/>
      <c r="Q72" s="958">
        <v>1458</v>
      </c>
      <c r="R72" s="911"/>
      <c r="S72" s="911"/>
      <c r="T72" s="911"/>
      <c r="U72" s="911"/>
      <c r="V72" s="911">
        <v>1449</v>
      </c>
      <c r="W72" s="911"/>
      <c r="X72" s="911"/>
      <c r="Y72" s="911"/>
      <c r="Z72" s="911"/>
      <c r="AA72" s="911">
        <v>8</v>
      </c>
      <c r="AB72" s="911"/>
      <c r="AC72" s="911"/>
      <c r="AD72" s="911"/>
      <c r="AE72" s="911"/>
      <c r="AF72" s="911">
        <v>8</v>
      </c>
      <c r="AG72" s="911"/>
      <c r="AH72" s="911"/>
      <c r="AI72" s="911"/>
      <c r="AJ72" s="911"/>
      <c r="AK72" s="911">
        <v>88</v>
      </c>
      <c r="AL72" s="911"/>
      <c r="AM72" s="911"/>
      <c r="AN72" s="911"/>
      <c r="AO72" s="911"/>
      <c r="AP72" s="911" t="s">
        <v>586</v>
      </c>
      <c r="AQ72" s="911"/>
      <c r="AR72" s="911"/>
      <c r="AS72" s="911"/>
      <c r="AT72" s="911"/>
      <c r="AU72" s="911" t="s">
        <v>587</v>
      </c>
      <c r="AV72" s="911"/>
      <c r="AW72" s="911"/>
      <c r="AX72" s="911"/>
      <c r="AY72" s="911"/>
      <c r="AZ72" s="959"/>
      <c r="BA72" s="959"/>
      <c r="BB72" s="959"/>
      <c r="BC72" s="959"/>
      <c r="BD72" s="960"/>
      <c r="BE72" s="265"/>
      <c r="BF72" s="265"/>
      <c r="BG72" s="265"/>
      <c r="BH72" s="265"/>
      <c r="BI72" s="265"/>
      <c r="BJ72" s="265"/>
      <c r="BK72" s="265"/>
      <c r="BL72" s="265"/>
      <c r="BM72" s="265"/>
      <c r="BN72" s="265"/>
      <c r="BO72" s="265"/>
      <c r="BP72" s="265"/>
      <c r="BQ72" s="262">
        <v>66</v>
      </c>
      <c r="BR72" s="267"/>
      <c r="BS72" s="945"/>
      <c r="BT72" s="946"/>
      <c r="BU72" s="946"/>
      <c r="BV72" s="946"/>
      <c r="BW72" s="946"/>
      <c r="BX72" s="946"/>
      <c r="BY72" s="946"/>
      <c r="BZ72" s="946"/>
      <c r="CA72" s="946"/>
      <c r="CB72" s="946"/>
      <c r="CC72" s="946"/>
      <c r="CD72" s="946"/>
      <c r="CE72" s="946"/>
      <c r="CF72" s="946"/>
      <c r="CG72" s="947"/>
      <c r="CH72" s="942"/>
      <c r="CI72" s="943"/>
      <c r="CJ72" s="943"/>
      <c r="CK72" s="943"/>
      <c r="CL72" s="944"/>
      <c r="CM72" s="942"/>
      <c r="CN72" s="943"/>
      <c r="CO72" s="943"/>
      <c r="CP72" s="943"/>
      <c r="CQ72" s="944"/>
      <c r="CR72" s="942"/>
      <c r="CS72" s="943"/>
      <c r="CT72" s="943"/>
      <c r="CU72" s="943"/>
      <c r="CV72" s="944"/>
      <c r="CW72" s="942"/>
      <c r="CX72" s="943"/>
      <c r="CY72" s="943"/>
      <c r="CZ72" s="943"/>
      <c r="DA72" s="944"/>
      <c r="DB72" s="942"/>
      <c r="DC72" s="943"/>
      <c r="DD72" s="943"/>
      <c r="DE72" s="943"/>
      <c r="DF72" s="944"/>
      <c r="DG72" s="942"/>
      <c r="DH72" s="943"/>
      <c r="DI72" s="943"/>
      <c r="DJ72" s="943"/>
      <c r="DK72" s="944"/>
      <c r="DL72" s="942"/>
      <c r="DM72" s="943"/>
      <c r="DN72" s="943"/>
      <c r="DO72" s="943"/>
      <c r="DP72" s="944"/>
      <c r="DQ72" s="942"/>
      <c r="DR72" s="943"/>
      <c r="DS72" s="943"/>
      <c r="DT72" s="943"/>
      <c r="DU72" s="944"/>
      <c r="DV72" s="939"/>
      <c r="DW72" s="940"/>
      <c r="DX72" s="940"/>
      <c r="DY72" s="940"/>
      <c r="DZ72" s="941"/>
      <c r="EA72" s="246"/>
    </row>
    <row r="73" spans="1:131" s="247" customFormat="1" ht="26.25" customHeight="1" x14ac:dyDescent="0.15">
      <c r="A73" s="261">
        <v>6</v>
      </c>
      <c r="B73" s="955" t="s">
        <v>584</v>
      </c>
      <c r="C73" s="956"/>
      <c r="D73" s="956"/>
      <c r="E73" s="956"/>
      <c r="F73" s="956"/>
      <c r="G73" s="956"/>
      <c r="H73" s="956"/>
      <c r="I73" s="956"/>
      <c r="J73" s="956"/>
      <c r="K73" s="956"/>
      <c r="L73" s="956"/>
      <c r="M73" s="956"/>
      <c r="N73" s="956"/>
      <c r="O73" s="956"/>
      <c r="P73" s="957"/>
      <c r="Q73" s="958">
        <v>145</v>
      </c>
      <c r="R73" s="911"/>
      <c r="S73" s="911"/>
      <c r="T73" s="911"/>
      <c r="U73" s="911"/>
      <c r="V73" s="911">
        <v>102</v>
      </c>
      <c r="W73" s="911"/>
      <c r="X73" s="911"/>
      <c r="Y73" s="911"/>
      <c r="Z73" s="911"/>
      <c r="AA73" s="911">
        <v>43</v>
      </c>
      <c r="AB73" s="911"/>
      <c r="AC73" s="911"/>
      <c r="AD73" s="911"/>
      <c r="AE73" s="911"/>
      <c r="AF73" s="911">
        <v>43</v>
      </c>
      <c r="AG73" s="911"/>
      <c r="AH73" s="911"/>
      <c r="AI73" s="911"/>
      <c r="AJ73" s="911"/>
      <c r="AK73" s="911">
        <v>0</v>
      </c>
      <c r="AL73" s="911"/>
      <c r="AM73" s="911"/>
      <c r="AN73" s="911"/>
      <c r="AO73" s="911"/>
      <c r="AP73" s="911" t="s">
        <v>586</v>
      </c>
      <c r="AQ73" s="911"/>
      <c r="AR73" s="911"/>
      <c r="AS73" s="911"/>
      <c r="AT73" s="911"/>
      <c r="AU73" s="911" t="s">
        <v>588</v>
      </c>
      <c r="AV73" s="911"/>
      <c r="AW73" s="911"/>
      <c r="AX73" s="911"/>
      <c r="AY73" s="911"/>
      <c r="AZ73" s="959"/>
      <c r="BA73" s="959"/>
      <c r="BB73" s="959"/>
      <c r="BC73" s="959"/>
      <c r="BD73" s="960"/>
      <c r="BE73" s="265"/>
      <c r="BF73" s="265"/>
      <c r="BG73" s="265"/>
      <c r="BH73" s="265"/>
      <c r="BI73" s="265"/>
      <c r="BJ73" s="265"/>
      <c r="BK73" s="265"/>
      <c r="BL73" s="265"/>
      <c r="BM73" s="265"/>
      <c r="BN73" s="265"/>
      <c r="BO73" s="265"/>
      <c r="BP73" s="265"/>
      <c r="BQ73" s="262">
        <v>67</v>
      </c>
      <c r="BR73" s="267"/>
      <c r="BS73" s="945"/>
      <c r="BT73" s="946"/>
      <c r="BU73" s="946"/>
      <c r="BV73" s="946"/>
      <c r="BW73" s="946"/>
      <c r="BX73" s="946"/>
      <c r="BY73" s="946"/>
      <c r="BZ73" s="946"/>
      <c r="CA73" s="946"/>
      <c r="CB73" s="946"/>
      <c r="CC73" s="946"/>
      <c r="CD73" s="946"/>
      <c r="CE73" s="946"/>
      <c r="CF73" s="946"/>
      <c r="CG73" s="947"/>
      <c r="CH73" s="942"/>
      <c r="CI73" s="943"/>
      <c r="CJ73" s="943"/>
      <c r="CK73" s="943"/>
      <c r="CL73" s="944"/>
      <c r="CM73" s="942"/>
      <c r="CN73" s="943"/>
      <c r="CO73" s="943"/>
      <c r="CP73" s="943"/>
      <c r="CQ73" s="944"/>
      <c r="CR73" s="942"/>
      <c r="CS73" s="943"/>
      <c r="CT73" s="943"/>
      <c r="CU73" s="943"/>
      <c r="CV73" s="944"/>
      <c r="CW73" s="942"/>
      <c r="CX73" s="943"/>
      <c r="CY73" s="943"/>
      <c r="CZ73" s="943"/>
      <c r="DA73" s="944"/>
      <c r="DB73" s="942"/>
      <c r="DC73" s="943"/>
      <c r="DD73" s="943"/>
      <c r="DE73" s="943"/>
      <c r="DF73" s="944"/>
      <c r="DG73" s="942"/>
      <c r="DH73" s="943"/>
      <c r="DI73" s="943"/>
      <c r="DJ73" s="943"/>
      <c r="DK73" s="944"/>
      <c r="DL73" s="942"/>
      <c r="DM73" s="943"/>
      <c r="DN73" s="943"/>
      <c r="DO73" s="943"/>
      <c r="DP73" s="944"/>
      <c r="DQ73" s="942"/>
      <c r="DR73" s="943"/>
      <c r="DS73" s="943"/>
      <c r="DT73" s="943"/>
      <c r="DU73" s="944"/>
      <c r="DV73" s="939"/>
      <c r="DW73" s="940"/>
      <c r="DX73" s="940"/>
      <c r="DY73" s="940"/>
      <c r="DZ73" s="941"/>
      <c r="EA73" s="246"/>
    </row>
    <row r="74" spans="1:131" s="247" customFormat="1" ht="26.25" customHeight="1" x14ac:dyDescent="0.15">
      <c r="A74" s="261">
        <v>7</v>
      </c>
      <c r="B74" s="955" t="s">
        <v>585</v>
      </c>
      <c r="C74" s="956"/>
      <c r="D74" s="956"/>
      <c r="E74" s="956"/>
      <c r="F74" s="956"/>
      <c r="G74" s="956"/>
      <c r="H74" s="956"/>
      <c r="I74" s="956"/>
      <c r="J74" s="956"/>
      <c r="K74" s="956"/>
      <c r="L74" s="956"/>
      <c r="M74" s="956"/>
      <c r="N74" s="956"/>
      <c r="O74" s="956"/>
      <c r="P74" s="957"/>
      <c r="Q74" s="958">
        <v>123</v>
      </c>
      <c r="R74" s="911"/>
      <c r="S74" s="911"/>
      <c r="T74" s="911"/>
      <c r="U74" s="911"/>
      <c r="V74" s="911">
        <v>116</v>
      </c>
      <c r="W74" s="911"/>
      <c r="X74" s="911"/>
      <c r="Y74" s="911"/>
      <c r="Z74" s="911"/>
      <c r="AA74" s="911">
        <v>7</v>
      </c>
      <c r="AB74" s="911"/>
      <c r="AC74" s="911"/>
      <c r="AD74" s="911"/>
      <c r="AE74" s="911"/>
      <c r="AF74" s="911">
        <v>7</v>
      </c>
      <c r="AG74" s="911"/>
      <c r="AH74" s="911"/>
      <c r="AI74" s="911"/>
      <c r="AJ74" s="911"/>
      <c r="AK74" s="911">
        <v>23</v>
      </c>
      <c r="AL74" s="911"/>
      <c r="AM74" s="911"/>
      <c r="AN74" s="911"/>
      <c r="AO74" s="911"/>
      <c r="AP74" s="911" t="s">
        <v>589</v>
      </c>
      <c r="AQ74" s="911"/>
      <c r="AR74" s="911"/>
      <c r="AS74" s="911"/>
      <c r="AT74" s="911"/>
      <c r="AU74" s="911" t="s">
        <v>590</v>
      </c>
      <c r="AV74" s="911"/>
      <c r="AW74" s="911"/>
      <c r="AX74" s="911"/>
      <c r="AY74" s="911"/>
      <c r="AZ74" s="959"/>
      <c r="BA74" s="959"/>
      <c r="BB74" s="959"/>
      <c r="BC74" s="959"/>
      <c r="BD74" s="960"/>
      <c r="BE74" s="265"/>
      <c r="BF74" s="265"/>
      <c r="BG74" s="265"/>
      <c r="BH74" s="265"/>
      <c r="BI74" s="265"/>
      <c r="BJ74" s="265"/>
      <c r="BK74" s="265"/>
      <c r="BL74" s="265"/>
      <c r="BM74" s="265"/>
      <c r="BN74" s="265"/>
      <c r="BO74" s="265"/>
      <c r="BP74" s="265"/>
      <c r="BQ74" s="262">
        <v>68</v>
      </c>
      <c r="BR74" s="267"/>
      <c r="BS74" s="945"/>
      <c r="BT74" s="946"/>
      <c r="BU74" s="946"/>
      <c r="BV74" s="946"/>
      <c r="BW74" s="946"/>
      <c r="BX74" s="946"/>
      <c r="BY74" s="946"/>
      <c r="BZ74" s="946"/>
      <c r="CA74" s="946"/>
      <c r="CB74" s="946"/>
      <c r="CC74" s="946"/>
      <c r="CD74" s="946"/>
      <c r="CE74" s="946"/>
      <c r="CF74" s="946"/>
      <c r="CG74" s="947"/>
      <c r="CH74" s="942"/>
      <c r="CI74" s="943"/>
      <c r="CJ74" s="943"/>
      <c r="CK74" s="943"/>
      <c r="CL74" s="944"/>
      <c r="CM74" s="942"/>
      <c r="CN74" s="943"/>
      <c r="CO74" s="943"/>
      <c r="CP74" s="943"/>
      <c r="CQ74" s="944"/>
      <c r="CR74" s="942"/>
      <c r="CS74" s="943"/>
      <c r="CT74" s="943"/>
      <c r="CU74" s="943"/>
      <c r="CV74" s="944"/>
      <c r="CW74" s="942"/>
      <c r="CX74" s="943"/>
      <c r="CY74" s="943"/>
      <c r="CZ74" s="943"/>
      <c r="DA74" s="944"/>
      <c r="DB74" s="942"/>
      <c r="DC74" s="943"/>
      <c r="DD74" s="943"/>
      <c r="DE74" s="943"/>
      <c r="DF74" s="944"/>
      <c r="DG74" s="942"/>
      <c r="DH74" s="943"/>
      <c r="DI74" s="943"/>
      <c r="DJ74" s="943"/>
      <c r="DK74" s="944"/>
      <c r="DL74" s="942"/>
      <c r="DM74" s="943"/>
      <c r="DN74" s="943"/>
      <c r="DO74" s="943"/>
      <c r="DP74" s="944"/>
      <c r="DQ74" s="942"/>
      <c r="DR74" s="943"/>
      <c r="DS74" s="943"/>
      <c r="DT74" s="943"/>
      <c r="DU74" s="944"/>
      <c r="DV74" s="939"/>
      <c r="DW74" s="940"/>
      <c r="DX74" s="940"/>
      <c r="DY74" s="940"/>
      <c r="DZ74" s="941"/>
      <c r="EA74" s="246"/>
    </row>
    <row r="75" spans="1:131" s="247" customFormat="1" ht="26.25" customHeight="1" x14ac:dyDescent="0.15">
      <c r="A75" s="261">
        <v>8</v>
      </c>
      <c r="B75" s="955"/>
      <c r="C75" s="956"/>
      <c r="D75" s="956"/>
      <c r="E75" s="956"/>
      <c r="F75" s="956"/>
      <c r="G75" s="956"/>
      <c r="H75" s="956"/>
      <c r="I75" s="956"/>
      <c r="J75" s="956"/>
      <c r="K75" s="956"/>
      <c r="L75" s="956"/>
      <c r="M75" s="956"/>
      <c r="N75" s="956"/>
      <c r="O75" s="956"/>
      <c r="P75" s="957"/>
      <c r="Q75" s="961"/>
      <c r="R75" s="914"/>
      <c r="S75" s="914"/>
      <c r="T75" s="914"/>
      <c r="U75" s="910"/>
      <c r="V75" s="913"/>
      <c r="W75" s="914"/>
      <c r="X75" s="914"/>
      <c r="Y75" s="914"/>
      <c r="Z75" s="910"/>
      <c r="AA75" s="913"/>
      <c r="AB75" s="914"/>
      <c r="AC75" s="914"/>
      <c r="AD75" s="914"/>
      <c r="AE75" s="910"/>
      <c r="AF75" s="913"/>
      <c r="AG75" s="914"/>
      <c r="AH75" s="914"/>
      <c r="AI75" s="914"/>
      <c r="AJ75" s="910"/>
      <c r="AK75" s="913"/>
      <c r="AL75" s="914"/>
      <c r="AM75" s="914"/>
      <c r="AN75" s="914"/>
      <c r="AO75" s="910"/>
      <c r="AP75" s="913"/>
      <c r="AQ75" s="914"/>
      <c r="AR75" s="914"/>
      <c r="AS75" s="914"/>
      <c r="AT75" s="910"/>
      <c r="AU75" s="913"/>
      <c r="AV75" s="914"/>
      <c r="AW75" s="914"/>
      <c r="AX75" s="914"/>
      <c r="AY75" s="910"/>
      <c r="AZ75" s="959"/>
      <c r="BA75" s="959"/>
      <c r="BB75" s="959"/>
      <c r="BC75" s="959"/>
      <c r="BD75" s="960"/>
      <c r="BE75" s="265"/>
      <c r="BF75" s="265"/>
      <c r="BG75" s="265"/>
      <c r="BH75" s="265"/>
      <c r="BI75" s="265"/>
      <c r="BJ75" s="265"/>
      <c r="BK75" s="265"/>
      <c r="BL75" s="265"/>
      <c r="BM75" s="265"/>
      <c r="BN75" s="265"/>
      <c r="BO75" s="265"/>
      <c r="BP75" s="265"/>
      <c r="BQ75" s="262">
        <v>69</v>
      </c>
      <c r="BR75" s="267"/>
      <c r="BS75" s="945"/>
      <c r="BT75" s="946"/>
      <c r="BU75" s="946"/>
      <c r="BV75" s="946"/>
      <c r="BW75" s="946"/>
      <c r="BX75" s="946"/>
      <c r="BY75" s="946"/>
      <c r="BZ75" s="946"/>
      <c r="CA75" s="946"/>
      <c r="CB75" s="946"/>
      <c r="CC75" s="946"/>
      <c r="CD75" s="946"/>
      <c r="CE75" s="946"/>
      <c r="CF75" s="946"/>
      <c r="CG75" s="947"/>
      <c r="CH75" s="942"/>
      <c r="CI75" s="943"/>
      <c r="CJ75" s="943"/>
      <c r="CK75" s="943"/>
      <c r="CL75" s="944"/>
      <c r="CM75" s="942"/>
      <c r="CN75" s="943"/>
      <c r="CO75" s="943"/>
      <c r="CP75" s="943"/>
      <c r="CQ75" s="944"/>
      <c r="CR75" s="942"/>
      <c r="CS75" s="943"/>
      <c r="CT75" s="943"/>
      <c r="CU75" s="943"/>
      <c r="CV75" s="944"/>
      <c r="CW75" s="942"/>
      <c r="CX75" s="943"/>
      <c r="CY75" s="943"/>
      <c r="CZ75" s="943"/>
      <c r="DA75" s="944"/>
      <c r="DB75" s="942"/>
      <c r="DC75" s="943"/>
      <c r="DD75" s="943"/>
      <c r="DE75" s="943"/>
      <c r="DF75" s="944"/>
      <c r="DG75" s="942"/>
      <c r="DH75" s="943"/>
      <c r="DI75" s="943"/>
      <c r="DJ75" s="943"/>
      <c r="DK75" s="944"/>
      <c r="DL75" s="942"/>
      <c r="DM75" s="943"/>
      <c r="DN75" s="943"/>
      <c r="DO75" s="943"/>
      <c r="DP75" s="944"/>
      <c r="DQ75" s="942"/>
      <c r="DR75" s="943"/>
      <c r="DS75" s="943"/>
      <c r="DT75" s="943"/>
      <c r="DU75" s="944"/>
      <c r="DV75" s="939"/>
      <c r="DW75" s="940"/>
      <c r="DX75" s="940"/>
      <c r="DY75" s="940"/>
      <c r="DZ75" s="941"/>
      <c r="EA75" s="246"/>
    </row>
    <row r="76" spans="1:131" s="247" customFormat="1" ht="26.25" customHeight="1" x14ac:dyDescent="0.15">
      <c r="A76" s="261">
        <v>9</v>
      </c>
      <c r="B76" s="955"/>
      <c r="C76" s="956"/>
      <c r="D76" s="956"/>
      <c r="E76" s="956"/>
      <c r="F76" s="956"/>
      <c r="G76" s="956"/>
      <c r="H76" s="956"/>
      <c r="I76" s="956"/>
      <c r="J76" s="956"/>
      <c r="K76" s="956"/>
      <c r="L76" s="956"/>
      <c r="M76" s="956"/>
      <c r="N76" s="956"/>
      <c r="O76" s="956"/>
      <c r="P76" s="957"/>
      <c r="Q76" s="961"/>
      <c r="R76" s="914"/>
      <c r="S76" s="914"/>
      <c r="T76" s="914"/>
      <c r="U76" s="910"/>
      <c r="V76" s="913"/>
      <c r="W76" s="914"/>
      <c r="X76" s="914"/>
      <c r="Y76" s="914"/>
      <c r="Z76" s="910"/>
      <c r="AA76" s="913"/>
      <c r="AB76" s="914"/>
      <c r="AC76" s="914"/>
      <c r="AD76" s="914"/>
      <c r="AE76" s="910"/>
      <c r="AF76" s="913"/>
      <c r="AG76" s="914"/>
      <c r="AH76" s="914"/>
      <c r="AI76" s="914"/>
      <c r="AJ76" s="910"/>
      <c r="AK76" s="913"/>
      <c r="AL76" s="914"/>
      <c r="AM76" s="914"/>
      <c r="AN76" s="914"/>
      <c r="AO76" s="910"/>
      <c r="AP76" s="913"/>
      <c r="AQ76" s="914"/>
      <c r="AR76" s="914"/>
      <c r="AS76" s="914"/>
      <c r="AT76" s="910"/>
      <c r="AU76" s="913"/>
      <c r="AV76" s="914"/>
      <c r="AW76" s="914"/>
      <c r="AX76" s="914"/>
      <c r="AY76" s="910"/>
      <c r="AZ76" s="959"/>
      <c r="BA76" s="959"/>
      <c r="BB76" s="959"/>
      <c r="BC76" s="959"/>
      <c r="BD76" s="960"/>
      <c r="BE76" s="265"/>
      <c r="BF76" s="265"/>
      <c r="BG76" s="265"/>
      <c r="BH76" s="265"/>
      <c r="BI76" s="265"/>
      <c r="BJ76" s="265"/>
      <c r="BK76" s="265"/>
      <c r="BL76" s="265"/>
      <c r="BM76" s="265"/>
      <c r="BN76" s="265"/>
      <c r="BO76" s="265"/>
      <c r="BP76" s="265"/>
      <c r="BQ76" s="262">
        <v>70</v>
      </c>
      <c r="BR76" s="267"/>
      <c r="BS76" s="945"/>
      <c r="BT76" s="946"/>
      <c r="BU76" s="946"/>
      <c r="BV76" s="946"/>
      <c r="BW76" s="946"/>
      <c r="BX76" s="946"/>
      <c r="BY76" s="946"/>
      <c r="BZ76" s="946"/>
      <c r="CA76" s="946"/>
      <c r="CB76" s="946"/>
      <c r="CC76" s="946"/>
      <c r="CD76" s="946"/>
      <c r="CE76" s="946"/>
      <c r="CF76" s="946"/>
      <c r="CG76" s="947"/>
      <c r="CH76" s="942"/>
      <c r="CI76" s="943"/>
      <c r="CJ76" s="943"/>
      <c r="CK76" s="943"/>
      <c r="CL76" s="944"/>
      <c r="CM76" s="942"/>
      <c r="CN76" s="943"/>
      <c r="CO76" s="943"/>
      <c r="CP76" s="943"/>
      <c r="CQ76" s="944"/>
      <c r="CR76" s="942"/>
      <c r="CS76" s="943"/>
      <c r="CT76" s="943"/>
      <c r="CU76" s="943"/>
      <c r="CV76" s="944"/>
      <c r="CW76" s="942"/>
      <c r="CX76" s="943"/>
      <c r="CY76" s="943"/>
      <c r="CZ76" s="943"/>
      <c r="DA76" s="944"/>
      <c r="DB76" s="942"/>
      <c r="DC76" s="943"/>
      <c r="DD76" s="943"/>
      <c r="DE76" s="943"/>
      <c r="DF76" s="944"/>
      <c r="DG76" s="942"/>
      <c r="DH76" s="943"/>
      <c r="DI76" s="943"/>
      <c r="DJ76" s="943"/>
      <c r="DK76" s="944"/>
      <c r="DL76" s="942"/>
      <c r="DM76" s="943"/>
      <c r="DN76" s="943"/>
      <c r="DO76" s="943"/>
      <c r="DP76" s="944"/>
      <c r="DQ76" s="942"/>
      <c r="DR76" s="943"/>
      <c r="DS76" s="943"/>
      <c r="DT76" s="943"/>
      <c r="DU76" s="944"/>
      <c r="DV76" s="939"/>
      <c r="DW76" s="940"/>
      <c r="DX76" s="940"/>
      <c r="DY76" s="940"/>
      <c r="DZ76" s="941"/>
      <c r="EA76" s="246"/>
    </row>
    <row r="77" spans="1:131" s="247" customFormat="1" ht="26.25" customHeight="1" x14ac:dyDescent="0.15">
      <c r="A77" s="261">
        <v>10</v>
      </c>
      <c r="B77" s="955"/>
      <c r="C77" s="956"/>
      <c r="D77" s="956"/>
      <c r="E77" s="956"/>
      <c r="F77" s="956"/>
      <c r="G77" s="956"/>
      <c r="H77" s="956"/>
      <c r="I77" s="956"/>
      <c r="J77" s="956"/>
      <c r="K77" s="956"/>
      <c r="L77" s="956"/>
      <c r="M77" s="956"/>
      <c r="N77" s="956"/>
      <c r="O77" s="956"/>
      <c r="P77" s="957"/>
      <c r="Q77" s="961"/>
      <c r="R77" s="914"/>
      <c r="S77" s="914"/>
      <c r="T77" s="914"/>
      <c r="U77" s="910"/>
      <c r="V77" s="913"/>
      <c r="W77" s="914"/>
      <c r="X77" s="914"/>
      <c r="Y77" s="914"/>
      <c r="Z77" s="910"/>
      <c r="AA77" s="913"/>
      <c r="AB77" s="914"/>
      <c r="AC77" s="914"/>
      <c r="AD77" s="914"/>
      <c r="AE77" s="910"/>
      <c r="AF77" s="913"/>
      <c r="AG77" s="914"/>
      <c r="AH77" s="914"/>
      <c r="AI77" s="914"/>
      <c r="AJ77" s="910"/>
      <c r="AK77" s="913"/>
      <c r="AL77" s="914"/>
      <c r="AM77" s="914"/>
      <c r="AN77" s="914"/>
      <c r="AO77" s="910"/>
      <c r="AP77" s="913"/>
      <c r="AQ77" s="914"/>
      <c r="AR77" s="914"/>
      <c r="AS77" s="914"/>
      <c r="AT77" s="910"/>
      <c r="AU77" s="913"/>
      <c r="AV77" s="914"/>
      <c r="AW77" s="914"/>
      <c r="AX77" s="914"/>
      <c r="AY77" s="910"/>
      <c r="AZ77" s="959"/>
      <c r="BA77" s="959"/>
      <c r="BB77" s="959"/>
      <c r="BC77" s="959"/>
      <c r="BD77" s="960"/>
      <c r="BE77" s="265"/>
      <c r="BF77" s="265"/>
      <c r="BG77" s="265"/>
      <c r="BH77" s="265"/>
      <c r="BI77" s="265"/>
      <c r="BJ77" s="265"/>
      <c r="BK77" s="265"/>
      <c r="BL77" s="265"/>
      <c r="BM77" s="265"/>
      <c r="BN77" s="265"/>
      <c r="BO77" s="265"/>
      <c r="BP77" s="265"/>
      <c r="BQ77" s="262">
        <v>71</v>
      </c>
      <c r="BR77" s="267"/>
      <c r="BS77" s="945"/>
      <c r="BT77" s="946"/>
      <c r="BU77" s="946"/>
      <c r="BV77" s="946"/>
      <c r="BW77" s="946"/>
      <c r="BX77" s="946"/>
      <c r="BY77" s="946"/>
      <c r="BZ77" s="946"/>
      <c r="CA77" s="946"/>
      <c r="CB77" s="946"/>
      <c r="CC77" s="946"/>
      <c r="CD77" s="946"/>
      <c r="CE77" s="946"/>
      <c r="CF77" s="946"/>
      <c r="CG77" s="947"/>
      <c r="CH77" s="942"/>
      <c r="CI77" s="943"/>
      <c r="CJ77" s="943"/>
      <c r="CK77" s="943"/>
      <c r="CL77" s="944"/>
      <c r="CM77" s="942"/>
      <c r="CN77" s="943"/>
      <c r="CO77" s="943"/>
      <c r="CP77" s="943"/>
      <c r="CQ77" s="944"/>
      <c r="CR77" s="942"/>
      <c r="CS77" s="943"/>
      <c r="CT77" s="943"/>
      <c r="CU77" s="943"/>
      <c r="CV77" s="944"/>
      <c r="CW77" s="942"/>
      <c r="CX77" s="943"/>
      <c r="CY77" s="943"/>
      <c r="CZ77" s="943"/>
      <c r="DA77" s="944"/>
      <c r="DB77" s="942"/>
      <c r="DC77" s="943"/>
      <c r="DD77" s="943"/>
      <c r="DE77" s="943"/>
      <c r="DF77" s="944"/>
      <c r="DG77" s="942"/>
      <c r="DH77" s="943"/>
      <c r="DI77" s="943"/>
      <c r="DJ77" s="943"/>
      <c r="DK77" s="944"/>
      <c r="DL77" s="942"/>
      <c r="DM77" s="943"/>
      <c r="DN77" s="943"/>
      <c r="DO77" s="943"/>
      <c r="DP77" s="944"/>
      <c r="DQ77" s="942"/>
      <c r="DR77" s="943"/>
      <c r="DS77" s="943"/>
      <c r="DT77" s="943"/>
      <c r="DU77" s="944"/>
      <c r="DV77" s="939"/>
      <c r="DW77" s="940"/>
      <c r="DX77" s="940"/>
      <c r="DY77" s="940"/>
      <c r="DZ77" s="941"/>
      <c r="EA77" s="246"/>
    </row>
    <row r="78" spans="1:131" s="247" customFormat="1" ht="26.25" customHeight="1" x14ac:dyDescent="0.15">
      <c r="A78" s="261">
        <v>11</v>
      </c>
      <c r="B78" s="955"/>
      <c r="C78" s="956"/>
      <c r="D78" s="956"/>
      <c r="E78" s="956"/>
      <c r="F78" s="956"/>
      <c r="G78" s="956"/>
      <c r="H78" s="956"/>
      <c r="I78" s="956"/>
      <c r="J78" s="956"/>
      <c r="K78" s="956"/>
      <c r="L78" s="956"/>
      <c r="M78" s="956"/>
      <c r="N78" s="956"/>
      <c r="O78" s="956"/>
      <c r="P78" s="957"/>
      <c r="Q78" s="958"/>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9"/>
      <c r="BA78" s="959"/>
      <c r="BB78" s="959"/>
      <c r="BC78" s="959"/>
      <c r="BD78" s="960"/>
      <c r="BE78" s="265"/>
      <c r="BF78" s="265"/>
      <c r="BG78" s="265"/>
      <c r="BH78" s="265"/>
      <c r="BI78" s="265"/>
      <c r="BJ78" s="268"/>
      <c r="BK78" s="268"/>
      <c r="BL78" s="268"/>
      <c r="BM78" s="268"/>
      <c r="BN78" s="268"/>
      <c r="BO78" s="265"/>
      <c r="BP78" s="265"/>
      <c r="BQ78" s="262">
        <v>72</v>
      </c>
      <c r="BR78" s="267"/>
      <c r="BS78" s="945"/>
      <c r="BT78" s="946"/>
      <c r="BU78" s="946"/>
      <c r="BV78" s="946"/>
      <c r="BW78" s="946"/>
      <c r="BX78" s="946"/>
      <c r="BY78" s="946"/>
      <c r="BZ78" s="946"/>
      <c r="CA78" s="946"/>
      <c r="CB78" s="946"/>
      <c r="CC78" s="946"/>
      <c r="CD78" s="946"/>
      <c r="CE78" s="946"/>
      <c r="CF78" s="946"/>
      <c r="CG78" s="947"/>
      <c r="CH78" s="942"/>
      <c r="CI78" s="943"/>
      <c r="CJ78" s="943"/>
      <c r="CK78" s="943"/>
      <c r="CL78" s="944"/>
      <c r="CM78" s="942"/>
      <c r="CN78" s="943"/>
      <c r="CO78" s="943"/>
      <c r="CP78" s="943"/>
      <c r="CQ78" s="944"/>
      <c r="CR78" s="942"/>
      <c r="CS78" s="943"/>
      <c r="CT78" s="943"/>
      <c r="CU78" s="943"/>
      <c r="CV78" s="944"/>
      <c r="CW78" s="942"/>
      <c r="CX78" s="943"/>
      <c r="CY78" s="943"/>
      <c r="CZ78" s="943"/>
      <c r="DA78" s="944"/>
      <c r="DB78" s="942"/>
      <c r="DC78" s="943"/>
      <c r="DD78" s="943"/>
      <c r="DE78" s="943"/>
      <c r="DF78" s="944"/>
      <c r="DG78" s="942"/>
      <c r="DH78" s="943"/>
      <c r="DI78" s="943"/>
      <c r="DJ78" s="943"/>
      <c r="DK78" s="944"/>
      <c r="DL78" s="942"/>
      <c r="DM78" s="943"/>
      <c r="DN78" s="943"/>
      <c r="DO78" s="943"/>
      <c r="DP78" s="944"/>
      <c r="DQ78" s="942"/>
      <c r="DR78" s="943"/>
      <c r="DS78" s="943"/>
      <c r="DT78" s="943"/>
      <c r="DU78" s="944"/>
      <c r="DV78" s="939"/>
      <c r="DW78" s="940"/>
      <c r="DX78" s="940"/>
      <c r="DY78" s="940"/>
      <c r="DZ78" s="941"/>
      <c r="EA78" s="246"/>
    </row>
    <row r="79" spans="1:131" s="247" customFormat="1" ht="26.25" customHeight="1" x14ac:dyDescent="0.15">
      <c r="A79" s="261">
        <v>12</v>
      </c>
      <c r="B79" s="955"/>
      <c r="C79" s="956"/>
      <c r="D79" s="956"/>
      <c r="E79" s="956"/>
      <c r="F79" s="956"/>
      <c r="G79" s="956"/>
      <c r="H79" s="956"/>
      <c r="I79" s="956"/>
      <c r="J79" s="956"/>
      <c r="K79" s="956"/>
      <c r="L79" s="956"/>
      <c r="M79" s="956"/>
      <c r="N79" s="956"/>
      <c r="O79" s="956"/>
      <c r="P79" s="957"/>
      <c r="Q79" s="958"/>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9"/>
      <c r="BA79" s="959"/>
      <c r="BB79" s="959"/>
      <c r="BC79" s="959"/>
      <c r="BD79" s="960"/>
      <c r="BE79" s="265"/>
      <c r="BF79" s="265"/>
      <c r="BG79" s="265"/>
      <c r="BH79" s="265"/>
      <c r="BI79" s="265"/>
      <c r="BJ79" s="268"/>
      <c r="BK79" s="268"/>
      <c r="BL79" s="268"/>
      <c r="BM79" s="268"/>
      <c r="BN79" s="268"/>
      <c r="BO79" s="265"/>
      <c r="BP79" s="265"/>
      <c r="BQ79" s="262">
        <v>73</v>
      </c>
      <c r="BR79" s="267"/>
      <c r="BS79" s="945"/>
      <c r="BT79" s="946"/>
      <c r="BU79" s="946"/>
      <c r="BV79" s="946"/>
      <c r="BW79" s="946"/>
      <c r="BX79" s="946"/>
      <c r="BY79" s="946"/>
      <c r="BZ79" s="946"/>
      <c r="CA79" s="946"/>
      <c r="CB79" s="946"/>
      <c r="CC79" s="946"/>
      <c r="CD79" s="946"/>
      <c r="CE79" s="946"/>
      <c r="CF79" s="946"/>
      <c r="CG79" s="947"/>
      <c r="CH79" s="942"/>
      <c r="CI79" s="943"/>
      <c r="CJ79" s="943"/>
      <c r="CK79" s="943"/>
      <c r="CL79" s="944"/>
      <c r="CM79" s="942"/>
      <c r="CN79" s="943"/>
      <c r="CO79" s="943"/>
      <c r="CP79" s="943"/>
      <c r="CQ79" s="944"/>
      <c r="CR79" s="942"/>
      <c r="CS79" s="943"/>
      <c r="CT79" s="943"/>
      <c r="CU79" s="943"/>
      <c r="CV79" s="944"/>
      <c r="CW79" s="942"/>
      <c r="CX79" s="943"/>
      <c r="CY79" s="943"/>
      <c r="CZ79" s="943"/>
      <c r="DA79" s="944"/>
      <c r="DB79" s="942"/>
      <c r="DC79" s="943"/>
      <c r="DD79" s="943"/>
      <c r="DE79" s="943"/>
      <c r="DF79" s="944"/>
      <c r="DG79" s="942"/>
      <c r="DH79" s="943"/>
      <c r="DI79" s="943"/>
      <c r="DJ79" s="943"/>
      <c r="DK79" s="944"/>
      <c r="DL79" s="942"/>
      <c r="DM79" s="943"/>
      <c r="DN79" s="943"/>
      <c r="DO79" s="943"/>
      <c r="DP79" s="944"/>
      <c r="DQ79" s="942"/>
      <c r="DR79" s="943"/>
      <c r="DS79" s="943"/>
      <c r="DT79" s="943"/>
      <c r="DU79" s="944"/>
      <c r="DV79" s="939"/>
      <c r="DW79" s="940"/>
      <c r="DX79" s="940"/>
      <c r="DY79" s="940"/>
      <c r="DZ79" s="941"/>
      <c r="EA79" s="246"/>
    </row>
    <row r="80" spans="1:131" s="247" customFormat="1" ht="26.25" customHeight="1" x14ac:dyDescent="0.15">
      <c r="A80" s="261">
        <v>13</v>
      </c>
      <c r="B80" s="955"/>
      <c r="C80" s="956"/>
      <c r="D80" s="956"/>
      <c r="E80" s="956"/>
      <c r="F80" s="956"/>
      <c r="G80" s="956"/>
      <c r="H80" s="956"/>
      <c r="I80" s="956"/>
      <c r="J80" s="956"/>
      <c r="K80" s="956"/>
      <c r="L80" s="956"/>
      <c r="M80" s="956"/>
      <c r="N80" s="956"/>
      <c r="O80" s="956"/>
      <c r="P80" s="957"/>
      <c r="Q80" s="958"/>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9"/>
      <c r="BA80" s="959"/>
      <c r="BB80" s="959"/>
      <c r="BC80" s="959"/>
      <c r="BD80" s="960"/>
      <c r="BE80" s="265"/>
      <c r="BF80" s="265"/>
      <c r="BG80" s="265"/>
      <c r="BH80" s="265"/>
      <c r="BI80" s="265"/>
      <c r="BJ80" s="265"/>
      <c r="BK80" s="265"/>
      <c r="BL80" s="265"/>
      <c r="BM80" s="265"/>
      <c r="BN80" s="265"/>
      <c r="BO80" s="265"/>
      <c r="BP80" s="265"/>
      <c r="BQ80" s="262">
        <v>74</v>
      </c>
      <c r="BR80" s="267"/>
      <c r="BS80" s="945"/>
      <c r="BT80" s="946"/>
      <c r="BU80" s="946"/>
      <c r="BV80" s="946"/>
      <c r="BW80" s="946"/>
      <c r="BX80" s="946"/>
      <c r="BY80" s="946"/>
      <c r="BZ80" s="946"/>
      <c r="CA80" s="946"/>
      <c r="CB80" s="946"/>
      <c r="CC80" s="946"/>
      <c r="CD80" s="946"/>
      <c r="CE80" s="946"/>
      <c r="CF80" s="946"/>
      <c r="CG80" s="947"/>
      <c r="CH80" s="942"/>
      <c r="CI80" s="943"/>
      <c r="CJ80" s="943"/>
      <c r="CK80" s="943"/>
      <c r="CL80" s="944"/>
      <c r="CM80" s="942"/>
      <c r="CN80" s="943"/>
      <c r="CO80" s="943"/>
      <c r="CP80" s="943"/>
      <c r="CQ80" s="944"/>
      <c r="CR80" s="942"/>
      <c r="CS80" s="943"/>
      <c r="CT80" s="943"/>
      <c r="CU80" s="943"/>
      <c r="CV80" s="944"/>
      <c r="CW80" s="942"/>
      <c r="CX80" s="943"/>
      <c r="CY80" s="943"/>
      <c r="CZ80" s="943"/>
      <c r="DA80" s="944"/>
      <c r="DB80" s="942"/>
      <c r="DC80" s="943"/>
      <c r="DD80" s="943"/>
      <c r="DE80" s="943"/>
      <c r="DF80" s="944"/>
      <c r="DG80" s="942"/>
      <c r="DH80" s="943"/>
      <c r="DI80" s="943"/>
      <c r="DJ80" s="943"/>
      <c r="DK80" s="944"/>
      <c r="DL80" s="942"/>
      <c r="DM80" s="943"/>
      <c r="DN80" s="943"/>
      <c r="DO80" s="943"/>
      <c r="DP80" s="944"/>
      <c r="DQ80" s="942"/>
      <c r="DR80" s="943"/>
      <c r="DS80" s="943"/>
      <c r="DT80" s="943"/>
      <c r="DU80" s="944"/>
      <c r="DV80" s="939"/>
      <c r="DW80" s="940"/>
      <c r="DX80" s="940"/>
      <c r="DY80" s="940"/>
      <c r="DZ80" s="941"/>
      <c r="EA80" s="246"/>
    </row>
    <row r="81" spans="1:131" s="247" customFormat="1" ht="26.25" customHeight="1" x14ac:dyDescent="0.15">
      <c r="A81" s="261">
        <v>14</v>
      </c>
      <c r="B81" s="955"/>
      <c r="C81" s="956"/>
      <c r="D81" s="956"/>
      <c r="E81" s="956"/>
      <c r="F81" s="956"/>
      <c r="G81" s="956"/>
      <c r="H81" s="956"/>
      <c r="I81" s="956"/>
      <c r="J81" s="956"/>
      <c r="K81" s="956"/>
      <c r="L81" s="956"/>
      <c r="M81" s="956"/>
      <c r="N81" s="956"/>
      <c r="O81" s="956"/>
      <c r="P81" s="957"/>
      <c r="Q81" s="958"/>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9"/>
      <c r="BA81" s="959"/>
      <c r="BB81" s="959"/>
      <c r="BC81" s="959"/>
      <c r="BD81" s="960"/>
      <c r="BE81" s="265"/>
      <c r="BF81" s="265"/>
      <c r="BG81" s="265"/>
      <c r="BH81" s="265"/>
      <c r="BI81" s="265"/>
      <c r="BJ81" s="265"/>
      <c r="BK81" s="265"/>
      <c r="BL81" s="265"/>
      <c r="BM81" s="265"/>
      <c r="BN81" s="265"/>
      <c r="BO81" s="265"/>
      <c r="BP81" s="265"/>
      <c r="BQ81" s="262">
        <v>75</v>
      </c>
      <c r="BR81" s="267"/>
      <c r="BS81" s="945"/>
      <c r="BT81" s="946"/>
      <c r="BU81" s="946"/>
      <c r="BV81" s="946"/>
      <c r="BW81" s="946"/>
      <c r="BX81" s="946"/>
      <c r="BY81" s="946"/>
      <c r="BZ81" s="946"/>
      <c r="CA81" s="946"/>
      <c r="CB81" s="946"/>
      <c r="CC81" s="946"/>
      <c r="CD81" s="946"/>
      <c r="CE81" s="946"/>
      <c r="CF81" s="946"/>
      <c r="CG81" s="947"/>
      <c r="CH81" s="942"/>
      <c r="CI81" s="943"/>
      <c r="CJ81" s="943"/>
      <c r="CK81" s="943"/>
      <c r="CL81" s="944"/>
      <c r="CM81" s="942"/>
      <c r="CN81" s="943"/>
      <c r="CO81" s="943"/>
      <c r="CP81" s="943"/>
      <c r="CQ81" s="944"/>
      <c r="CR81" s="942"/>
      <c r="CS81" s="943"/>
      <c r="CT81" s="943"/>
      <c r="CU81" s="943"/>
      <c r="CV81" s="944"/>
      <c r="CW81" s="942"/>
      <c r="CX81" s="943"/>
      <c r="CY81" s="943"/>
      <c r="CZ81" s="943"/>
      <c r="DA81" s="944"/>
      <c r="DB81" s="942"/>
      <c r="DC81" s="943"/>
      <c r="DD81" s="943"/>
      <c r="DE81" s="943"/>
      <c r="DF81" s="944"/>
      <c r="DG81" s="942"/>
      <c r="DH81" s="943"/>
      <c r="DI81" s="943"/>
      <c r="DJ81" s="943"/>
      <c r="DK81" s="944"/>
      <c r="DL81" s="942"/>
      <c r="DM81" s="943"/>
      <c r="DN81" s="943"/>
      <c r="DO81" s="943"/>
      <c r="DP81" s="944"/>
      <c r="DQ81" s="942"/>
      <c r="DR81" s="943"/>
      <c r="DS81" s="943"/>
      <c r="DT81" s="943"/>
      <c r="DU81" s="944"/>
      <c r="DV81" s="939"/>
      <c r="DW81" s="940"/>
      <c r="DX81" s="940"/>
      <c r="DY81" s="940"/>
      <c r="DZ81" s="941"/>
      <c r="EA81" s="246"/>
    </row>
    <row r="82" spans="1:131" s="247" customFormat="1" ht="26.25" customHeight="1" x14ac:dyDescent="0.15">
      <c r="A82" s="261">
        <v>15</v>
      </c>
      <c r="B82" s="955"/>
      <c r="C82" s="956"/>
      <c r="D82" s="956"/>
      <c r="E82" s="956"/>
      <c r="F82" s="956"/>
      <c r="G82" s="956"/>
      <c r="H82" s="956"/>
      <c r="I82" s="956"/>
      <c r="J82" s="956"/>
      <c r="K82" s="956"/>
      <c r="L82" s="956"/>
      <c r="M82" s="956"/>
      <c r="N82" s="956"/>
      <c r="O82" s="956"/>
      <c r="P82" s="957"/>
      <c r="Q82" s="958"/>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9"/>
      <c r="BA82" s="959"/>
      <c r="BB82" s="959"/>
      <c r="BC82" s="959"/>
      <c r="BD82" s="960"/>
      <c r="BE82" s="265"/>
      <c r="BF82" s="265"/>
      <c r="BG82" s="265"/>
      <c r="BH82" s="265"/>
      <c r="BI82" s="265"/>
      <c r="BJ82" s="265"/>
      <c r="BK82" s="265"/>
      <c r="BL82" s="265"/>
      <c r="BM82" s="265"/>
      <c r="BN82" s="265"/>
      <c r="BO82" s="265"/>
      <c r="BP82" s="265"/>
      <c r="BQ82" s="262">
        <v>76</v>
      </c>
      <c r="BR82" s="267"/>
      <c r="BS82" s="945"/>
      <c r="BT82" s="946"/>
      <c r="BU82" s="946"/>
      <c r="BV82" s="946"/>
      <c r="BW82" s="946"/>
      <c r="BX82" s="946"/>
      <c r="BY82" s="946"/>
      <c r="BZ82" s="946"/>
      <c r="CA82" s="946"/>
      <c r="CB82" s="946"/>
      <c r="CC82" s="946"/>
      <c r="CD82" s="946"/>
      <c r="CE82" s="946"/>
      <c r="CF82" s="946"/>
      <c r="CG82" s="947"/>
      <c r="CH82" s="942"/>
      <c r="CI82" s="943"/>
      <c r="CJ82" s="943"/>
      <c r="CK82" s="943"/>
      <c r="CL82" s="944"/>
      <c r="CM82" s="942"/>
      <c r="CN82" s="943"/>
      <c r="CO82" s="943"/>
      <c r="CP82" s="943"/>
      <c r="CQ82" s="944"/>
      <c r="CR82" s="942"/>
      <c r="CS82" s="943"/>
      <c r="CT82" s="943"/>
      <c r="CU82" s="943"/>
      <c r="CV82" s="944"/>
      <c r="CW82" s="942"/>
      <c r="CX82" s="943"/>
      <c r="CY82" s="943"/>
      <c r="CZ82" s="943"/>
      <c r="DA82" s="944"/>
      <c r="DB82" s="942"/>
      <c r="DC82" s="943"/>
      <c r="DD82" s="943"/>
      <c r="DE82" s="943"/>
      <c r="DF82" s="944"/>
      <c r="DG82" s="942"/>
      <c r="DH82" s="943"/>
      <c r="DI82" s="943"/>
      <c r="DJ82" s="943"/>
      <c r="DK82" s="944"/>
      <c r="DL82" s="942"/>
      <c r="DM82" s="943"/>
      <c r="DN82" s="943"/>
      <c r="DO82" s="943"/>
      <c r="DP82" s="944"/>
      <c r="DQ82" s="942"/>
      <c r="DR82" s="943"/>
      <c r="DS82" s="943"/>
      <c r="DT82" s="943"/>
      <c r="DU82" s="944"/>
      <c r="DV82" s="939"/>
      <c r="DW82" s="940"/>
      <c r="DX82" s="940"/>
      <c r="DY82" s="940"/>
      <c r="DZ82" s="941"/>
      <c r="EA82" s="246"/>
    </row>
    <row r="83" spans="1:131" s="247" customFormat="1" ht="26.25" customHeight="1" x14ac:dyDescent="0.15">
      <c r="A83" s="261">
        <v>16</v>
      </c>
      <c r="B83" s="955"/>
      <c r="C83" s="956"/>
      <c r="D83" s="956"/>
      <c r="E83" s="956"/>
      <c r="F83" s="956"/>
      <c r="G83" s="956"/>
      <c r="H83" s="956"/>
      <c r="I83" s="956"/>
      <c r="J83" s="956"/>
      <c r="K83" s="956"/>
      <c r="L83" s="956"/>
      <c r="M83" s="956"/>
      <c r="N83" s="956"/>
      <c r="O83" s="956"/>
      <c r="P83" s="957"/>
      <c r="Q83" s="958"/>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9"/>
      <c r="BA83" s="959"/>
      <c r="BB83" s="959"/>
      <c r="BC83" s="959"/>
      <c r="BD83" s="960"/>
      <c r="BE83" s="265"/>
      <c r="BF83" s="265"/>
      <c r="BG83" s="265"/>
      <c r="BH83" s="265"/>
      <c r="BI83" s="265"/>
      <c r="BJ83" s="265"/>
      <c r="BK83" s="265"/>
      <c r="BL83" s="265"/>
      <c r="BM83" s="265"/>
      <c r="BN83" s="265"/>
      <c r="BO83" s="265"/>
      <c r="BP83" s="265"/>
      <c r="BQ83" s="262">
        <v>77</v>
      </c>
      <c r="BR83" s="267"/>
      <c r="BS83" s="945"/>
      <c r="BT83" s="946"/>
      <c r="BU83" s="946"/>
      <c r="BV83" s="946"/>
      <c r="BW83" s="946"/>
      <c r="BX83" s="946"/>
      <c r="BY83" s="946"/>
      <c r="BZ83" s="946"/>
      <c r="CA83" s="946"/>
      <c r="CB83" s="946"/>
      <c r="CC83" s="946"/>
      <c r="CD83" s="946"/>
      <c r="CE83" s="946"/>
      <c r="CF83" s="946"/>
      <c r="CG83" s="947"/>
      <c r="CH83" s="942"/>
      <c r="CI83" s="943"/>
      <c r="CJ83" s="943"/>
      <c r="CK83" s="943"/>
      <c r="CL83" s="944"/>
      <c r="CM83" s="942"/>
      <c r="CN83" s="943"/>
      <c r="CO83" s="943"/>
      <c r="CP83" s="943"/>
      <c r="CQ83" s="944"/>
      <c r="CR83" s="942"/>
      <c r="CS83" s="943"/>
      <c r="CT83" s="943"/>
      <c r="CU83" s="943"/>
      <c r="CV83" s="944"/>
      <c r="CW83" s="942"/>
      <c r="CX83" s="943"/>
      <c r="CY83" s="943"/>
      <c r="CZ83" s="943"/>
      <c r="DA83" s="944"/>
      <c r="DB83" s="942"/>
      <c r="DC83" s="943"/>
      <c r="DD83" s="943"/>
      <c r="DE83" s="943"/>
      <c r="DF83" s="944"/>
      <c r="DG83" s="942"/>
      <c r="DH83" s="943"/>
      <c r="DI83" s="943"/>
      <c r="DJ83" s="943"/>
      <c r="DK83" s="944"/>
      <c r="DL83" s="942"/>
      <c r="DM83" s="943"/>
      <c r="DN83" s="943"/>
      <c r="DO83" s="943"/>
      <c r="DP83" s="944"/>
      <c r="DQ83" s="942"/>
      <c r="DR83" s="943"/>
      <c r="DS83" s="943"/>
      <c r="DT83" s="943"/>
      <c r="DU83" s="944"/>
      <c r="DV83" s="939"/>
      <c r="DW83" s="940"/>
      <c r="DX83" s="940"/>
      <c r="DY83" s="940"/>
      <c r="DZ83" s="941"/>
      <c r="EA83" s="246"/>
    </row>
    <row r="84" spans="1:131" s="247" customFormat="1" ht="26.25" customHeight="1" x14ac:dyDescent="0.15">
      <c r="A84" s="261">
        <v>17</v>
      </c>
      <c r="B84" s="955"/>
      <c r="C84" s="956"/>
      <c r="D84" s="956"/>
      <c r="E84" s="956"/>
      <c r="F84" s="956"/>
      <c r="G84" s="956"/>
      <c r="H84" s="956"/>
      <c r="I84" s="956"/>
      <c r="J84" s="956"/>
      <c r="K84" s="956"/>
      <c r="L84" s="956"/>
      <c r="M84" s="956"/>
      <c r="N84" s="956"/>
      <c r="O84" s="956"/>
      <c r="P84" s="957"/>
      <c r="Q84" s="958"/>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9"/>
      <c r="BA84" s="959"/>
      <c r="BB84" s="959"/>
      <c r="BC84" s="959"/>
      <c r="BD84" s="960"/>
      <c r="BE84" s="265"/>
      <c r="BF84" s="265"/>
      <c r="BG84" s="265"/>
      <c r="BH84" s="265"/>
      <c r="BI84" s="265"/>
      <c r="BJ84" s="265"/>
      <c r="BK84" s="265"/>
      <c r="BL84" s="265"/>
      <c r="BM84" s="265"/>
      <c r="BN84" s="265"/>
      <c r="BO84" s="265"/>
      <c r="BP84" s="265"/>
      <c r="BQ84" s="262">
        <v>78</v>
      </c>
      <c r="BR84" s="267"/>
      <c r="BS84" s="945"/>
      <c r="BT84" s="946"/>
      <c r="BU84" s="946"/>
      <c r="BV84" s="946"/>
      <c r="BW84" s="946"/>
      <c r="BX84" s="946"/>
      <c r="BY84" s="946"/>
      <c r="BZ84" s="946"/>
      <c r="CA84" s="946"/>
      <c r="CB84" s="946"/>
      <c r="CC84" s="946"/>
      <c r="CD84" s="946"/>
      <c r="CE84" s="946"/>
      <c r="CF84" s="946"/>
      <c r="CG84" s="947"/>
      <c r="CH84" s="942"/>
      <c r="CI84" s="943"/>
      <c r="CJ84" s="943"/>
      <c r="CK84" s="943"/>
      <c r="CL84" s="944"/>
      <c r="CM84" s="942"/>
      <c r="CN84" s="943"/>
      <c r="CO84" s="943"/>
      <c r="CP84" s="943"/>
      <c r="CQ84" s="944"/>
      <c r="CR84" s="942"/>
      <c r="CS84" s="943"/>
      <c r="CT84" s="943"/>
      <c r="CU84" s="943"/>
      <c r="CV84" s="944"/>
      <c r="CW84" s="942"/>
      <c r="CX84" s="943"/>
      <c r="CY84" s="943"/>
      <c r="CZ84" s="943"/>
      <c r="DA84" s="944"/>
      <c r="DB84" s="942"/>
      <c r="DC84" s="943"/>
      <c r="DD84" s="943"/>
      <c r="DE84" s="943"/>
      <c r="DF84" s="944"/>
      <c r="DG84" s="942"/>
      <c r="DH84" s="943"/>
      <c r="DI84" s="943"/>
      <c r="DJ84" s="943"/>
      <c r="DK84" s="944"/>
      <c r="DL84" s="942"/>
      <c r="DM84" s="943"/>
      <c r="DN84" s="943"/>
      <c r="DO84" s="943"/>
      <c r="DP84" s="944"/>
      <c r="DQ84" s="942"/>
      <c r="DR84" s="943"/>
      <c r="DS84" s="943"/>
      <c r="DT84" s="943"/>
      <c r="DU84" s="944"/>
      <c r="DV84" s="939"/>
      <c r="DW84" s="940"/>
      <c r="DX84" s="940"/>
      <c r="DY84" s="940"/>
      <c r="DZ84" s="941"/>
      <c r="EA84" s="246"/>
    </row>
    <row r="85" spans="1:131" s="247" customFormat="1" ht="26.25" customHeight="1" x14ac:dyDescent="0.15">
      <c r="A85" s="261">
        <v>18</v>
      </c>
      <c r="B85" s="955"/>
      <c r="C85" s="956"/>
      <c r="D85" s="956"/>
      <c r="E85" s="956"/>
      <c r="F85" s="956"/>
      <c r="G85" s="956"/>
      <c r="H85" s="956"/>
      <c r="I85" s="956"/>
      <c r="J85" s="956"/>
      <c r="K85" s="956"/>
      <c r="L85" s="956"/>
      <c r="M85" s="956"/>
      <c r="N85" s="956"/>
      <c r="O85" s="956"/>
      <c r="P85" s="957"/>
      <c r="Q85" s="958"/>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9"/>
      <c r="BA85" s="959"/>
      <c r="BB85" s="959"/>
      <c r="BC85" s="959"/>
      <c r="BD85" s="960"/>
      <c r="BE85" s="265"/>
      <c r="BF85" s="265"/>
      <c r="BG85" s="265"/>
      <c r="BH85" s="265"/>
      <c r="BI85" s="265"/>
      <c r="BJ85" s="265"/>
      <c r="BK85" s="265"/>
      <c r="BL85" s="265"/>
      <c r="BM85" s="265"/>
      <c r="BN85" s="265"/>
      <c r="BO85" s="265"/>
      <c r="BP85" s="265"/>
      <c r="BQ85" s="262">
        <v>79</v>
      </c>
      <c r="BR85" s="267"/>
      <c r="BS85" s="945"/>
      <c r="BT85" s="946"/>
      <c r="BU85" s="946"/>
      <c r="BV85" s="946"/>
      <c r="BW85" s="946"/>
      <c r="BX85" s="946"/>
      <c r="BY85" s="946"/>
      <c r="BZ85" s="946"/>
      <c r="CA85" s="946"/>
      <c r="CB85" s="946"/>
      <c r="CC85" s="946"/>
      <c r="CD85" s="946"/>
      <c r="CE85" s="946"/>
      <c r="CF85" s="946"/>
      <c r="CG85" s="947"/>
      <c r="CH85" s="942"/>
      <c r="CI85" s="943"/>
      <c r="CJ85" s="943"/>
      <c r="CK85" s="943"/>
      <c r="CL85" s="944"/>
      <c r="CM85" s="942"/>
      <c r="CN85" s="943"/>
      <c r="CO85" s="943"/>
      <c r="CP85" s="943"/>
      <c r="CQ85" s="944"/>
      <c r="CR85" s="942"/>
      <c r="CS85" s="943"/>
      <c r="CT85" s="943"/>
      <c r="CU85" s="943"/>
      <c r="CV85" s="944"/>
      <c r="CW85" s="942"/>
      <c r="CX85" s="943"/>
      <c r="CY85" s="943"/>
      <c r="CZ85" s="943"/>
      <c r="DA85" s="944"/>
      <c r="DB85" s="942"/>
      <c r="DC85" s="943"/>
      <c r="DD85" s="943"/>
      <c r="DE85" s="943"/>
      <c r="DF85" s="944"/>
      <c r="DG85" s="942"/>
      <c r="DH85" s="943"/>
      <c r="DI85" s="943"/>
      <c r="DJ85" s="943"/>
      <c r="DK85" s="944"/>
      <c r="DL85" s="942"/>
      <c r="DM85" s="943"/>
      <c r="DN85" s="943"/>
      <c r="DO85" s="943"/>
      <c r="DP85" s="944"/>
      <c r="DQ85" s="942"/>
      <c r="DR85" s="943"/>
      <c r="DS85" s="943"/>
      <c r="DT85" s="943"/>
      <c r="DU85" s="944"/>
      <c r="DV85" s="939"/>
      <c r="DW85" s="940"/>
      <c r="DX85" s="940"/>
      <c r="DY85" s="940"/>
      <c r="DZ85" s="941"/>
      <c r="EA85" s="246"/>
    </row>
    <row r="86" spans="1:131" s="247" customFormat="1" ht="26.25" customHeight="1" x14ac:dyDescent="0.15">
      <c r="A86" s="261">
        <v>19</v>
      </c>
      <c r="B86" s="955"/>
      <c r="C86" s="956"/>
      <c r="D86" s="956"/>
      <c r="E86" s="956"/>
      <c r="F86" s="956"/>
      <c r="G86" s="956"/>
      <c r="H86" s="956"/>
      <c r="I86" s="956"/>
      <c r="J86" s="956"/>
      <c r="K86" s="956"/>
      <c r="L86" s="956"/>
      <c r="M86" s="956"/>
      <c r="N86" s="956"/>
      <c r="O86" s="956"/>
      <c r="P86" s="957"/>
      <c r="Q86" s="958"/>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9"/>
      <c r="BA86" s="959"/>
      <c r="BB86" s="959"/>
      <c r="BC86" s="959"/>
      <c r="BD86" s="960"/>
      <c r="BE86" s="265"/>
      <c r="BF86" s="265"/>
      <c r="BG86" s="265"/>
      <c r="BH86" s="265"/>
      <c r="BI86" s="265"/>
      <c r="BJ86" s="265"/>
      <c r="BK86" s="265"/>
      <c r="BL86" s="265"/>
      <c r="BM86" s="265"/>
      <c r="BN86" s="265"/>
      <c r="BO86" s="265"/>
      <c r="BP86" s="265"/>
      <c r="BQ86" s="262">
        <v>80</v>
      </c>
      <c r="BR86" s="267"/>
      <c r="BS86" s="945"/>
      <c r="BT86" s="946"/>
      <c r="BU86" s="946"/>
      <c r="BV86" s="946"/>
      <c r="BW86" s="946"/>
      <c r="BX86" s="946"/>
      <c r="BY86" s="946"/>
      <c r="BZ86" s="946"/>
      <c r="CA86" s="946"/>
      <c r="CB86" s="946"/>
      <c r="CC86" s="946"/>
      <c r="CD86" s="946"/>
      <c r="CE86" s="946"/>
      <c r="CF86" s="946"/>
      <c r="CG86" s="947"/>
      <c r="CH86" s="942"/>
      <c r="CI86" s="943"/>
      <c r="CJ86" s="943"/>
      <c r="CK86" s="943"/>
      <c r="CL86" s="944"/>
      <c r="CM86" s="942"/>
      <c r="CN86" s="943"/>
      <c r="CO86" s="943"/>
      <c r="CP86" s="943"/>
      <c r="CQ86" s="944"/>
      <c r="CR86" s="942"/>
      <c r="CS86" s="943"/>
      <c r="CT86" s="943"/>
      <c r="CU86" s="943"/>
      <c r="CV86" s="944"/>
      <c r="CW86" s="942"/>
      <c r="CX86" s="943"/>
      <c r="CY86" s="943"/>
      <c r="CZ86" s="943"/>
      <c r="DA86" s="944"/>
      <c r="DB86" s="942"/>
      <c r="DC86" s="943"/>
      <c r="DD86" s="943"/>
      <c r="DE86" s="943"/>
      <c r="DF86" s="944"/>
      <c r="DG86" s="942"/>
      <c r="DH86" s="943"/>
      <c r="DI86" s="943"/>
      <c r="DJ86" s="943"/>
      <c r="DK86" s="944"/>
      <c r="DL86" s="942"/>
      <c r="DM86" s="943"/>
      <c r="DN86" s="943"/>
      <c r="DO86" s="943"/>
      <c r="DP86" s="944"/>
      <c r="DQ86" s="942"/>
      <c r="DR86" s="943"/>
      <c r="DS86" s="943"/>
      <c r="DT86" s="943"/>
      <c r="DU86" s="944"/>
      <c r="DV86" s="939"/>
      <c r="DW86" s="940"/>
      <c r="DX86" s="940"/>
      <c r="DY86" s="940"/>
      <c r="DZ86" s="941"/>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5"/>
      <c r="BT87" s="946"/>
      <c r="BU87" s="946"/>
      <c r="BV87" s="946"/>
      <c r="BW87" s="946"/>
      <c r="BX87" s="946"/>
      <c r="BY87" s="946"/>
      <c r="BZ87" s="946"/>
      <c r="CA87" s="946"/>
      <c r="CB87" s="946"/>
      <c r="CC87" s="946"/>
      <c r="CD87" s="946"/>
      <c r="CE87" s="946"/>
      <c r="CF87" s="946"/>
      <c r="CG87" s="947"/>
      <c r="CH87" s="942"/>
      <c r="CI87" s="943"/>
      <c r="CJ87" s="943"/>
      <c r="CK87" s="943"/>
      <c r="CL87" s="944"/>
      <c r="CM87" s="942"/>
      <c r="CN87" s="943"/>
      <c r="CO87" s="943"/>
      <c r="CP87" s="943"/>
      <c r="CQ87" s="944"/>
      <c r="CR87" s="942"/>
      <c r="CS87" s="943"/>
      <c r="CT87" s="943"/>
      <c r="CU87" s="943"/>
      <c r="CV87" s="944"/>
      <c r="CW87" s="942"/>
      <c r="CX87" s="943"/>
      <c r="CY87" s="943"/>
      <c r="CZ87" s="943"/>
      <c r="DA87" s="944"/>
      <c r="DB87" s="942"/>
      <c r="DC87" s="943"/>
      <c r="DD87" s="943"/>
      <c r="DE87" s="943"/>
      <c r="DF87" s="944"/>
      <c r="DG87" s="942"/>
      <c r="DH87" s="943"/>
      <c r="DI87" s="943"/>
      <c r="DJ87" s="943"/>
      <c r="DK87" s="944"/>
      <c r="DL87" s="942"/>
      <c r="DM87" s="943"/>
      <c r="DN87" s="943"/>
      <c r="DO87" s="943"/>
      <c r="DP87" s="944"/>
      <c r="DQ87" s="942"/>
      <c r="DR87" s="943"/>
      <c r="DS87" s="943"/>
      <c r="DT87" s="943"/>
      <c r="DU87" s="944"/>
      <c r="DV87" s="939"/>
      <c r="DW87" s="940"/>
      <c r="DX87" s="940"/>
      <c r="DY87" s="940"/>
      <c r="DZ87" s="941"/>
      <c r="EA87" s="246"/>
    </row>
    <row r="88" spans="1:131" s="247" customFormat="1" ht="26.25" customHeight="1" thickBot="1" x14ac:dyDescent="0.2">
      <c r="A88" s="264" t="s">
        <v>390</v>
      </c>
      <c r="B88" s="870" t="s">
        <v>421</v>
      </c>
      <c r="C88" s="871"/>
      <c r="D88" s="871"/>
      <c r="E88" s="871"/>
      <c r="F88" s="871"/>
      <c r="G88" s="871"/>
      <c r="H88" s="871"/>
      <c r="I88" s="871"/>
      <c r="J88" s="871"/>
      <c r="K88" s="871"/>
      <c r="L88" s="871"/>
      <c r="M88" s="871"/>
      <c r="N88" s="871"/>
      <c r="O88" s="871"/>
      <c r="P88" s="872"/>
      <c r="Q88" s="920"/>
      <c r="R88" s="921"/>
      <c r="S88" s="921"/>
      <c r="T88" s="921"/>
      <c r="U88" s="921"/>
      <c r="V88" s="921"/>
      <c r="W88" s="921"/>
      <c r="X88" s="921"/>
      <c r="Y88" s="921"/>
      <c r="Z88" s="921"/>
      <c r="AA88" s="921"/>
      <c r="AB88" s="921"/>
      <c r="AC88" s="921"/>
      <c r="AD88" s="921"/>
      <c r="AE88" s="921"/>
      <c r="AF88" s="924"/>
      <c r="AG88" s="924"/>
      <c r="AH88" s="924"/>
      <c r="AI88" s="924"/>
      <c r="AJ88" s="924"/>
      <c r="AK88" s="921"/>
      <c r="AL88" s="921"/>
      <c r="AM88" s="921"/>
      <c r="AN88" s="921"/>
      <c r="AO88" s="921"/>
      <c r="AP88" s="924"/>
      <c r="AQ88" s="924"/>
      <c r="AR88" s="924"/>
      <c r="AS88" s="924"/>
      <c r="AT88" s="924"/>
      <c r="AU88" s="924"/>
      <c r="AV88" s="924"/>
      <c r="AW88" s="924"/>
      <c r="AX88" s="924"/>
      <c r="AY88" s="924"/>
      <c r="AZ88" s="929"/>
      <c r="BA88" s="929"/>
      <c r="BB88" s="929"/>
      <c r="BC88" s="929"/>
      <c r="BD88" s="930"/>
      <c r="BE88" s="265"/>
      <c r="BF88" s="265"/>
      <c r="BG88" s="265"/>
      <c r="BH88" s="265"/>
      <c r="BI88" s="265"/>
      <c r="BJ88" s="265"/>
      <c r="BK88" s="265"/>
      <c r="BL88" s="265"/>
      <c r="BM88" s="265"/>
      <c r="BN88" s="265"/>
      <c r="BO88" s="265"/>
      <c r="BP88" s="265"/>
      <c r="BQ88" s="262">
        <v>82</v>
      </c>
      <c r="BR88" s="267"/>
      <c r="BS88" s="945"/>
      <c r="BT88" s="946"/>
      <c r="BU88" s="946"/>
      <c r="BV88" s="946"/>
      <c r="BW88" s="946"/>
      <c r="BX88" s="946"/>
      <c r="BY88" s="946"/>
      <c r="BZ88" s="946"/>
      <c r="CA88" s="946"/>
      <c r="CB88" s="946"/>
      <c r="CC88" s="946"/>
      <c r="CD88" s="946"/>
      <c r="CE88" s="946"/>
      <c r="CF88" s="946"/>
      <c r="CG88" s="947"/>
      <c r="CH88" s="942"/>
      <c r="CI88" s="943"/>
      <c r="CJ88" s="943"/>
      <c r="CK88" s="943"/>
      <c r="CL88" s="944"/>
      <c r="CM88" s="942"/>
      <c r="CN88" s="943"/>
      <c r="CO88" s="943"/>
      <c r="CP88" s="943"/>
      <c r="CQ88" s="944"/>
      <c r="CR88" s="942"/>
      <c r="CS88" s="943"/>
      <c r="CT88" s="943"/>
      <c r="CU88" s="943"/>
      <c r="CV88" s="944"/>
      <c r="CW88" s="942"/>
      <c r="CX88" s="943"/>
      <c r="CY88" s="943"/>
      <c r="CZ88" s="943"/>
      <c r="DA88" s="944"/>
      <c r="DB88" s="942"/>
      <c r="DC88" s="943"/>
      <c r="DD88" s="943"/>
      <c r="DE88" s="943"/>
      <c r="DF88" s="944"/>
      <c r="DG88" s="942"/>
      <c r="DH88" s="943"/>
      <c r="DI88" s="943"/>
      <c r="DJ88" s="943"/>
      <c r="DK88" s="944"/>
      <c r="DL88" s="942"/>
      <c r="DM88" s="943"/>
      <c r="DN88" s="943"/>
      <c r="DO88" s="943"/>
      <c r="DP88" s="944"/>
      <c r="DQ88" s="942"/>
      <c r="DR88" s="943"/>
      <c r="DS88" s="943"/>
      <c r="DT88" s="943"/>
      <c r="DU88" s="944"/>
      <c r="DV88" s="939"/>
      <c r="DW88" s="940"/>
      <c r="DX88" s="940"/>
      <c r="DY88" s="940"/>
      <c r="DZ88" s="94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5"/>
      <c r="BT89" s="946"/>
      <c r="BU89" s="946"/>
      <c r="BV89" s="946"/>
      <c r="BW89" s="946"/>
      <c r="BX89" s="946"/>
      <c r="BY89" s="946"/>
      <c r="BZ89" s="946"/>
      <c r="CA89" s="946"/>
      <c r="CB89" s="946"/>
      <c r="CC89" s="946"/>
      <c r="CD89" s="946"/>
      <c r="CE89" s="946"/>
      <c r="CF89" s="946"/>
      <c r="CG89" s="947"/>
      <c r="CH89" s="942"/>
      <c r="CI89" s="943"/>
      <c r="CJ89" s="943"/>
      <c r="CK89" s="943"/>
      <c r="CL89" s="944"/>
      <c r="CM89" s="942"/>
      <c r="CN89" s="943"/>
      <c r="CO89" s="943"/>
      <c r="CP89" s="943"/>
      <c r="CQ89" s="944"/>
      <c r="CR89" s="942"/>
      <c r="CS89" s="943"/>
      <c r="CT89" s="943"/>
      <c r="CU89" s="943"/>
      <c r="CV89" s="944"/>
      <c r="CW89" s="942"/>
      <c r="CX89" s="943"/>
      <c r="CY89" s="943"/>
      <c r="CZ89" s="943"/>
      <c r="DA89" s="944"/>
      <c r="DB89" s="942"/>
      <c r="DC89" s="943"/>
      <c r="DD89" s="943"/>
      <c r="DE89" s="943"/>
      <c r="DF89" s="944"/>
      <c r="DG89" s="942"/>
      <c r="DH89" s="943"/>
      <c r="DI89" s="943"/>
      <c r="DJ89" s="943"/>
      <c r="DK89" s="944"/>
      <c r="DL89" s="942"/>
      <c r="DM89" s="943"/>
      <c r="DN89" s="943"/>
      <c r="DO89" s="943"/>
      <c r="DP89" s="944"/>
      <c r="DQ89" s="942"/>
      <c r="DR89" s="943"/>
      <c r="DS89" s="943"/>
      <c r="DT89" s="943"/>
      <c r="DU89" s="944"/>
      <c r="DV89" s="939"/>
      <c r="DW89" s="940"/>
      <c r="DX89" s="940"/>
      <c r="DY89" s="940"/>
      <c r="DZ89" s="94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5"/>
      <c r="BT90" s="946"/>
      <c r="BU90" s="946"/>
      <c r="BV90" s="946"/>
      <c r="BW90" s="946"/>
      <c r="BX90" s="946"/>
      <c r="BY90" s="946"/>
      <c r="BZ90" s="946"/>
      <c r="CA90" s="946"/>
      <c r="CB90" s="946"/>
      <c r="CC90" s="946"/>
      <c r="CD90" s="946"/>
      <c r="CE90" s="946"/>
      <c r="CF90" s="946"/>
      <c r="CG90" s="947"/>
      <c r="CH90" s="942"/>
      <c r="CI90" s="943"/>
      <c r="CJ90" s="943"/>
      <c r="CK90" s="943"/>
      <c r="CL90" s="944"/>
      <c r="CM90" s="942"/>
      <c r="CN90" s="943"/>
      <c r="CO90" s="943"/>
      <c r="CP90" s="943"/>
      <c r="CQ90" s="944"/>
      <c r="CR90" s="942"/>
      <c r="CS90" s="943"/>
      <c r="CT90" s="943"/>
      <c r="CU90" s="943"/>
      <c r="CV90" s="944"/>
      <c r="CW90" s="942"/>
      <c r="CX90" s="943"/>
      <c r="CY90" s="943"/>
      <c r="CZ90" s="943"/>
      <c r="DA90" s="944"/>
      <c r="DB90" s="942"/>
      <c r="DC90" s="943"/>
      <c r="DD90" s="943"/>
      <c r="DE90" s="943"/>
      <c r="DF90" s="944"/>
      <c r="DG90" s="942"/>
      <c r="DH90" s="943"/>
      <c r="DI90" s="943"/>
      <c r="DJ90" s="943"/>
      <c r="DK90" s="944"/>
      <c r="DL90" s="942"/>
      <c r="DM90" s="943"/>
      <c r="DN90" s="943"/>
      <c r="DO90" s="943"/>
      <c r="DP90" s="944"/>
      <c r="DQ90" s="942"/>
      <c r="DR90" s="943"/>
      <c r="DS90" s="943"/>
      <c r="DT90" s="943"/>
      <c r="DU90" s="944"/>
      <c r="DV90" s="939"/>
      <c r="DW90" s="940"/>
      <c r="DX90" s="940"/>
      <c r="DY90" s="940"/>
      <c r="DZ90" s="94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5"/>
      <c r="BT91" s="946"/>
      <c r="BU91" s="946"/>
      <c r="BV91" s="946"/>
      <c r="BW91" s="946"/>
      <c r="BX91" s="946"/>
      <c r="BY91" s="946"/>
      <c r="BZ91" s="946"/>
      <c r="CA91" s="946"/>
      <c r="CB91" s="946"/>
      <c r="CC91" s="946"/>
      <c r="CD91" s="946"/>
      <c r="CE91" s="946"/>
      <c r="CF91" s="946"/>
      <c r="CG91" s="947"/>
      <c r="CH91" s="942"/>
      <c r="CI91" s="943"/>
      <c r="CJ91" s="943"/>
      <c r="CK91" s="943"/>
      <c r="CL91" s="944"/>
      <c r="CM91" s="942"/>
      <c r="CN91" s="943"/>
      <c r="CO91" s="943"/>
      <c r="CP91" s="943"/>
      <c r="CQ91" s="944"/>
      <c r="CR91" s="942"/>
      <c r="CS91" s="943"/>
      <c r="CT91" s="943"/>
      <c r="CU91" s="943"/>
      <c r="CV91" s="944"/>
      <c r="CW91" s="942"/>
      <c r="CX91" s="943"/>
      <c r="CY91" s="943"/>
      <c r="CZ91" s="943"/>
      <c r="DA91" s="944"/>
      <c r="DB91" s="942"/>
      <c r="DC91" s="943"/>
      <c r="DD91" s="943"/>
      <c r="DE91" s="943"/>
      <c r="DF91" s="944"/>
      <c r="DG91" s="942"/>
      <c r="DH91" s="943"/>
      <c r="DI91" s="943"/>
      <c r="DJ91" s="943"/>
      <c r="DK91" s="944"/>
      <c r="DL91" s="942"/>
      <c r="DM91" s="943"/>
      <c r="DN91" s="943"/>
      <c r="DO91" s="943"/>
      <c r="DP91" s="944"/>
      <c r="DQ91" s="942"/>
      <c r="DR91" s="943"/>
      <c r="DS91" s="943"/>
      <c r="DT91" s="943"/>
      <c r="DU91" s="944"/>
      <c r="DV91" s="939"/>
      <c r="DW91" s="940"/>
      <c r="DX91" s="940"/>
      <c r="DY91" s="940"/>
      <c r="DZ91" s="94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5"/>
      <c r="BT92" s="946"/>
      <c r="BU92" s="946"/>
      <c r="BV92" s="946"/>
      <c r="BW92" s="946"/>
      <c r="BX92" s="946"/>
      <c r="BY92" s="946"/>
      <c r="BZ92" s="946"/>
      <c r="CA92" s="946"/>
      <c r="CB92" s="946"/>
      <c r="CC92" s="946"/>
      <c r="CD92" s="946"/>
      <c r="CE92" s="946"/>
      <c r="CF92" s="946"/>
      <c r="CG92" s="947"/>
      <c r="CH92" s="942"/>
      <c r="CI92" s="943"/>
      <c r="CJ92" s="943"/>
      <c r="CK92" s="943"/>
      <c r="CL92" s="944"/>
      <c r="CM92" s="942"/>
      <c r="CN92" s="943"/>
      <c r="CO92" s="943"/>
      <c r="CP92" s="943"/>
      <c r="CQ92" s="944"/>
      <c r="CR92" s="942"/>
      <c r="CS92" s="943"/>
      <c r="CT92" s="943"/>
      <c r="CU92" s="943"/>
      <c r="CV92" s="944"/>
      <c r="CW92" s="942"/>
      <c r="CX92" s="943"/>
      <c r="CY92" s="943"/>
      <c r="CZ92" s="943"/>
      <c r="DA92" s="944"/>
      <c r="DB92" s="942"/>
      <c r="DC92" s="943"/>
      <c r="DD92" s="943"/>
      <c r="DE92" s="943"/>
      <c r="DF92" s="944"/>
      <c r="DG92" s="942"/>
      <c r="DH92" s="943"/>
      <c r="DI92" s="943"/>
      <c r="DJ92" s="943"/>
      <c r="DK92" s="944"/>
      <c r="DL92" s="942"/>
      <c r="DM92" s="943"/>
      <c r="DN92" s="943"/>
      <c r="DO92" s="943"/>
      <c r="DP92" s="944"/>
      <c r="DQ92" s="942"/>
      <c r="DR92" s="943"/>
      <c r="DS92" s="943"/>
      <c r="DT92" s="943"/>
      <c r="DU92" s="944"/>
      <c r="DV92" s="939"/>
      <c r="DW92" s="940"/>
      <c r="DX92" s="940"/>
      <c r="DY92" s="940"/>
      <c r="DZ92" s="94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5"/>
      <c r="BT93" s="946"/>
      <c r="BU93" s="946"/>
      <c r="BV93" s="946"/>
      <c r="BW93" s="946"/>
      <c r="BX93" s="946"/>
      <c r="BY93" s="946"/>
      <c r="BZ93" s="946"/>
      <c r="CA93" s="946"/>
      <c r="CB93" s="946"/>
      <c r="CC93" s="946"/>
      <c r="CD93" s="946"/>
      <c r="CE93" s="946"/>
      <c r="CF93" s="946"/>
      <c r="CG93" s="947"/>
      <c r="CH93" s="942"/>
      <c r="CI93" s="943"/>
      <c r="CJ93" s="943"/>
      <c r="CK93" s="943"/>
      <c r="CL93" s="944"/>
      <c r="CM93" s="942"/>
      <c r="CN93" s="943"/>
      <c r="CO93" s="943"/>
      <c r="CP93" s="943"/>
      <c r="CQ93" s="944"/>
      <c r="CR93" s="942"/>
      <c r="CS93" s="943"/>
      <c r="CT93" s="943"/>
      <c r="CU93" s="943"/>
      <c r="CV93" s="944"/>
      <c r="CW93" s="942"/>
      <c r="CX93" s="943"/>
      <c r="CY93" s="943"/>
      <c r="CZ93" s="943"/>
      <c r="DA93" s="944"/>
      <c r="DB93" s="942"/>
      <c r="DC93" s="943"/>
      <c r="DD93" s="943"/>
      <c r="DE93" s="943"/>
      <c r="DF93" s="944"/>
      <c r="DG93" s="942"/>
      <c r="DH93" s="943"/>
      <c r="DI93" s="943"/>
      <c r="DJ93" s="943"/>
      <c r="DK93" s="944"/>
      <c r="DL93" s="942"/>
      <c r="DM93" s="943"/>
      <c r="DN93" s="943"/>
      <c r="DO93" s="943"/>
      <c r="DP93" s="944"/>
      <c r="DQ93" s="942"/>
      <c r="DR93" s="943"/>
      <c r="DS93" s="943"/>
      <c r="DT93" s="943"/>
      <c r="DU93" s="944"/>
      <c r="DV93" s="939"/>
      <c r="DW93" s="940"/>
      <c r="DX93" s="940"/>
      <c r="DY93" s="940"/>
      <c r="DZ93" s="94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5"/>
      <c r="BT94" s="946"/>
      <c r="BU94" s="946"/>
      <c r="BV94" s="946"/>
      <c r="BW94" s="946"/>
      <c r="BX94" s="946"/>
      <c r="BY94" s="946"/>
      <c r="BZ94" s="946"/>
      <c r="CA94" s="946"/>
      <c r="CB94" s="946"/>
      <c r="CC94" s="946"/>
      <c r="CD94" s="946"/>
      <c r="CE94" s="946"/>
      <c r="CF94" s="946"/>
      <c r="CG94" s="947"/>
      <c r="CH94" s="942"/>
      <c r="CI94" s="943"/>
      <c r="CJ94" s="943"/>
      <c r="CK94" s="943"/>
      <c r="CL94" s="944"/>
      <c r="CM94" s="942"/>
      <c r="CN94" s="943"/>
      <c r="CO94" s="943"/>
      <c r="CP94" s="943"/>
      <c r="CQ94" s="944"/>
      <c r="CR94" s="942"/>
      <c r="CS94" s="943"/>
      <c r="CT94" s="943"/>
      <c r="CU94" s="943"/>
      <c r="CV94" s="944"/>
      <c r="CW94" s="942"/>
      <c r="CX94" s="943"/>
      <c r="CY94" s="943"/>
      <c r="CZ94" s="943"/>
      <c r="DA94" s="944"/>
      <c r="DB94" s="942"/>
      <c r="DC94" s="943"/>
      <c r="DD94" s="943"/>
      <c r="DE94" s="943"/>
      <c r="DF94" s="944"/>
      <c r="DG94" s="942"/>
      <c r="DH94" s="943"/>
      <c r="DI94" s="943"/>
      <c r="DJ94" s="943"/>
      <c r="DK94" s="944"/>
      <c r="DL94" s="942"/>
      <c r="DM94" s="943"/>
      <c r="DN94" s="943"/>
      <c r="DO94" s="943"/>
      <c r="DP94" s="944"/>
      <c r="DQ94" s="942"/>
      <c r="DR94" s="943"/>
      <c r="DS94" s="943"/>
      <c r="DT94" s="943"/>
      <c r="DU94" s="944"/>
      <c r="DV94" s="939"/>
      <c r="DW94" s="940"/>
      <c r="DX94" s="940"/>
      <c r="DY94" s="940"/>
      <c r="DZ94" s="94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5"/>
      <c r="BT95" s="946"/>
      <c r="BU95" s="946"/>
      <c r="BV95" s="946"/>
      <c r="BW95" s="946"/>
      <c r="BX95" s="946"/>
      <c r="BY95" s="946"/>
      <c r="BZ95" s="946"/>
      <c r="CA95" s="946"/>
      <c r="CB95" s="946"/>
      <c r="CC95" s="946"/>
      <c r="CD95" s="946"/>
      <c r="CE95" s="946"/>
      <c r="CF95" s="946"/>
      <c r="CG95" s="947"/>
      <c r="CH95" s="942"/>
      <c r="CI95" s="943"/>
      <c r="CJ95" s="943"/>
      <c r="CK95" s="943"/>
      <c r="CL95" s="944"/>
      <c r="CM95" s="942"/>
      <c r="CN95" s="943"/>
      <c r="CO95" s="943"/>
      <c r="CP95" s="943"/>
      <c r="CQ95" s="944"/>
      <c r="CR95" s="942"/>
      <c r="CS95" s="943"/>
      <c r="CT95" s="943"/>
      <c r="CU95" s="943"/>
      <c r="CV95" s="944"/>
      <c r="CW95" s="942"/>
      <c r="CX95" s="943"/>
      <c r="CY95" s="943"/>
      <c r="CZ95" s="943"/>
      <c r="DA95" s="944"/>
      <c r="DB95" s="942"/>
      <c r="DC95" s="943"/>
      <c r="DD95" s="943"/>
      <c r="DE95" s="943"/>
      <c r="DF95" s="944"/>
      <c r="DG95" s="942"/>
      <c r="DH95" s="943"/>
      <c r="DI95" s="943"/>
      <c r="DJ95" s="943"/>
      <c r="DK95" s="944"/>
      <c r="DL95" s="942"/>
      <c r="DM95" s="943"/>
      <c r="DN95" s="943"/>
      <c r="DO95" s="943"/>
      <c r="DP95" s="944"/>
      <c r="DQ95" s="942"/>
      <c r="DR95" s="943"/>
      <c r="DS95" s="943"/>
      <c r="DT95" s="943"/>
      <c r="DU95" s="944"/>
      <c r="DV95" s="939"/>
      <c r="DW95" s="940"/>
      <c r="DX95" s="940"/>
      <c r="DY95" s="940"/>
      <c r="DZ95" s="94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5"/>
      <c r="BT96" s="946"/>
      <c r="BU96" s="946"/>
      <c r="BV96" s="946"/>
      <c r="BW96" s="946"/>
      <c r="BX96" s="946"/>
      <c r="BY96" s="946"/>
      <c r="BZ96" s="946"/>
      <c r="CA96" s="946"/>
      <c r="CB96" s="946"/>
      <c r="CC96" s="946"/>
      <c r="CD96" s="946"/>
      <c r="CE96" s="946"/>
      <c r="CF96" s="946"/>
      <c r="CG96" s="947"/>
      <c r="CH96" s="942"/>
      <c r="CI96" s="943"/>
      <c r="CJ96" s="943"/>
      <c r="CK96" s="943"/>
      <c r="CL96" s="944"/>
      <c r="CM96" s="942"/>
      <c r="CN96" s="943"/>
      <c r="CO96" s="943"/>
      <c r="CP96" s="943"/>
      <c r="CQ96" s="944"/>
      <c r="CR96" s="942"/>
      <c r="CS96" s="943"/>
      <c r="CT96" s="943"/>
      <c r="CU96" s="943"/>
      <c r="CV96" s="944"/>
      <c r="CW96" s="942"/>
      <c r="CX96" s="943"/>
      <c r="CY96" s="943"/>
      <c r="CZ96" s="943"/>
      <c r="DA96" s="944"/>
      <c r="DB96" s="942"/>
      <c r="DC96" s="943"/>
      <c r="DD96" s="943"/>
      <c r="DE96" s="943"/>
      <c r="DF96" s="944"/>
      <c r="DG96" s="942"/>
      <c r="DH96" s="943"/>
      <c r="DI96" s="943"/>
      <c r="DJ96" s="943"/>
      <c r="DK96" s="944"/>
      <c r="DL96" s="942"/>
      <c r="DM96" s="943"/>
      <c r="DN96" s="943"/>
      <c r="DO96" s="943"/>
      <c r="DP96" s="944"/>
      <c r="DQ96" s="942"/>
      <c r="DR96" s="943"/>
      <c r="DS96" s="943"/>
      <c r="DT96" s="943"/>
      <c r="DU96" s="944"/>
      <c r="DV96" s="939"/>
      <c r="DW96" s="940"/>
      <c r="DX96" s="940"/>
      <c r="DY96" s="940"/>
      <c r="DZ96" s="94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5"/>
      <c r="BT97" s="946"/>
      <c r="BU97" s="946"/>
      <c r="BV97" s="946"/>
      <c r="BW97" s="946"/>
      <c r="BX97" s="946"/>
      <c r="BY97" s="946"/>
      <c r="BZ97" s="946"/>
      <c r="CA97" s="946"/>
      <c r="CB97" s="946"/>
      <c r="CC97" s="946"/>
      <c r="CD97" s="946"/>
      <c r="CE97" s="946"/>
      <c r="CF97" s="946"/>
      <c r="CG97" s="947"/>
      <c r="CH97" s="942"/>
      <c r="CI97" s="943"/>
      <c r="CJ97" s="943"/>
      <c r="CK97" s="943"/>
      <c r="CL97" s="944"/>
      <c r="CM97" s="942"/>
      <c r="CN97" s="943"/>
      <c r="CO97" s="943"/>
      <c r="CP97" s="943"/>
      <c r="CQ97" s="944"/>
      <c r="CR97" s="942"/>
      <c r="CS97" s="943"/>
      <c r="CT97" s="943"/>
      <c r="CU97" s="943"/>
      <c r="CV97" s="944"/>
      <c r="CW97" s="942"/>
      <c r="CX97" s="943"/>
      <c r="CY97" s="943"/>
      <c r="CZ97" s="943"/>
      <c r="DA97" s="944"/>
      <c r="DB97" s="942"/>
      <c r="DC97" s="943"/>
      <c r="DD97" s="943"/>
      <c r="DE97" s="943"/>
      <c r="DF97" s="944"/>
      <c r="DG97" s="942"/>
      <c r="DH97" s="943"/>
      <c r="DI97" s="943"/>
      <c r="DJ97" s="943"/>
      <c r="DK97" s="944"/>
      <c r="DL97" s="942"/>
      <c r="DM97" s="943"/>
      <c r="DN97" s="943"/>
      <c r="DO97" s="943"/>
      <c r="DP97" s="944"/>
      <c r="DQ97" s="942"/>
      <c r="DR97" s="943"/>
      <c r="DS97" s="943"/>
      <c r="DT97" s="943"/>
      <c r="DU97" s="944"/>
      <c r="DV97" s="939"/>
      <c r="DW97" s="940"/>
      <c r="DX97" s="940"/>
      <c r="DY97" s="940"/>
      <c r="DZ97" s="94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5"/>
      <c r="BT98" s="946"/>
      <c r="BU98" s="946"/>
      <c r="BV98" s="946"/>
      <c r="BW98" s="946"/>
      <c r="BX98" s="946"/>
      <c r="BY98" s="946"/>
      <c r="BZ98" s="946"/>
      <c r="CA98" s="946"/>
      <c r="CB98" s="946"/>
      <c r="CC98" s="946"/>
      <c r="CD98" s="946"/>
      <c r="CE98" s="946"/>
      <c r="CF98" s="946"/>
      <c r="CG98" s="947"/>
      <c r="CH98" s="942"/>
      <c r="CI98" s="943"/>
      <c r="CJ98" s="943"/>
      <c r="CK98" s="943"/>
      <c r="CL98" s="944"/>
      <c r="CM98" s="942"/>
      <c r="CN98" s="943"/>
      <c r="CO98" s="943"/>
      <c r="CP98" s="943"/>
      <c r="CQ98" s="944"/>
      <c r="CR98" s="942"/>
      <c r="CS98" s="943"/>
      <c r="CT98" s="943"/>
      <c r="CU98" s="943"/>
      <c r="CV98" s="944"/>
      <c r="CW98" s="942"/>
      <c r="CX98" s="943"/>
      <c r="CY98" s="943"/>
      <c r="CZ98" s="943"/>
      <c r="DA98" s="944"/>
      <c r="DB98" s="942"/>
      <c r="DC98" s="943"/>
      <c r="DD98" s="943"/>
      <c r="DE98" s="943"/>
      <c r="DF98" s="944"/>
      <c r="DG98" s="942"/>
      <c r="DH98" s="943"/>
      <c r="DI98" s="943"/>
      <c r="DJ98" s="943"/>
      <c r="DK98" s="944"/>
      <c r="DL98" s="942"/>
      <c r="DM98" s="943"/>
      <c r="DN98" s="943"/>
      <c r="DO98" s="943"/>
      <c r="DP98" s="944"/>
      <c r="DQ98" s="942"/>
      <c r="DR98" s="943"/>
      <c r="DS98" s="943"/>
      <c r="DT98" s="943"/>
      <c r="DU98" s="944"/>
      <c r="DV98" s="939"/>
      <c r="DW98" s="940"/>
      <c r="DX98" s="940"/>
      <c r="DY98" s="940"/>
      <c r="DZ98" s="94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5"/>
      <c r="BT99" s="946"/>
      <c r="BU99" s="946"/>
      <c r="BV99" s="946"/>
      <c r="BW99" s="946"/>
      <c r="BX99" s="946"/>
      <c r="BY99" s="946"/>
      <c r="BZ99" s="946"/>
      <c r="CA99" s="946"/>
      <c r="CB99" s="946"/>
      <c r="CC99" s="946"/>
      <c r="CD99" s="946"/>
      <c r="CE99" s="946"/>
      <c r="CF99" s="946"/>
      <c r="CG99" s="947"/>
      <c r="CH99" s="942"/>
      <c r="CI99" s="943"/>
      <c r="CJ99" s="943"/>
      <c r="CK99" s="943"/>
      <c r="CL99" s="944"/>
      <c r="CM99" s="942"/>
      <c r="CN99" s="943"/>
      <c r="CO99" s="943"/>
      <c r="CP99" s="943"/>
      <c r="CQ99" s="944"/>
      <c r="CR99" s="942"/>
      <c r="CS99" s="943"/>
      <c r="CT99" s="943"/>
      <c r="CU99" s="943"/>
      <c r="CV99" s="944"/>
      <c r="CW99" s="942"/>
      <c r="CX99" s="943"/>
      <c r="CY99" s="943"/>
      <c r="CZ99" s="943"/>
      <c r="DA99" s="944"/>
      <c r="DB99" s="942"/>
      <c r="DC99" s="943"/>
      <c r="DD99" s="943"/>
      <c r="DE99" s="943"/>
      <c r="DF99" s="944"/>
      <c r="DG99" s="942"/>
      <c r="DH99" s="943"/>
      <c r="DI99" s="943"/>
      <c r="DJ99" s="943"/>
      <c r="DK99" s="944"/>
      <c r="DL99" s="942"/>
      <c r="DM99" s="943"/>
      <c r="DN99" s="943"/>
      <c r="DO99" s="943"/>
      <c r="DP99" s="944"/>
      <c r="DQ99" s="942"/>
      <c r="DR99" s="943"/>
      <c r="DS99" s="943"/>
      <c r="DT99" s="943"/>
      <c r="DU99" s="944"/>
      <c r="DV99" s="939"/>
      <c r="DW99" s="940"/>
      <c r="DX99" s="940"/>
      <c r="DY99" s="940"/>
      <c r="DZ99" s="94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5"/>
      <c r="BT100" s="946"/>
      <c r="BU100" s="946"/>
      <c r="BV100" s="946"/>
      <c r="BW100" s="946"/>
      <c r="BX100" s="946"/>
      <c r="BY100" s="946"/>
      <c r="BZ100" s="946"/>
      <c r="CA100" s="946"/>
      <c r="CB100" s="946"/>
      <c r="CC100" s="946"/>
      <c r="CD100" s="946"/>
      <c r="CE100" s="946"/>
      <c r="CF100" s="946"/>
      <c r="CG100" s="947"/>
      <c r="CH100" s="942"/>
      <c r="CI100" s="943"/>
      <c r="CJ100" s="943"/>
      <c r="CK100" s="943"/>
      <c r="CL100" s="944"/>
      <c r="CM100" s="942"/>
      <c r="CN100" s="943"/>
      <c r="CO100" s="943"/>
      <c r="CP100" s="943"/>
      <c r="CQ100" s="944"/>
      <c r="CR100" s="942"/>
      <c r="CS100" s="943"/>
      <c r="CT100" s="943"/>
      <c r="CU100" s="943"/>
      <c r="CV100" s="944"/>
      <c r="CW100" s="942"/>
      <c r="CX100" s="943"/>
      <c r="CY100" s="943"/>
      <c r="CZ100" s="943"/>
      <c r="DA100" s="944"/>
      <c r="DB100" s="942"/>
      <c r="DC100" s="943"/>
      <c r="DD100" s="943"/>
      <c r="DE100" s="943"/>
      <c r="DF100" s="944"/>
      <c r="DG100" s="942"/>
      <c r="DH100" s="943"/>
      <c r="DI100" s="943"/>
      <c r="DJ100" s="943"/>
      <c r="DK100" s="944"/>
      <c r="DL100" s="942"/>
      <c r="DM100" s="943"/>
      <c r="DN100" s="943"/>
      <c r="DO100" s="943"/>
      <c r="DP100" s="944"/>
      <c r="DQ100" s="942"/>
      <c r="DR100" s="943"/>
      <c r="DS100" s="943"/>
      <c r="DT100" s="943"/>
      <c r="DU100" s="944"/>
      <c r="DV100" s="939"/>
      <c r="DW100" s="940"/>
      <c r="DX100" s="940"/>
      <c r="DY100" s="940"/>
      <c r="DZ100" s="94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5"/>
      <c r="BT101" s="946"/>
      <c r="BU101" s="946"/>
      <c r="BV101" s="946"/>
      <c r="BW101" s="946"/>
      <c r="BX101" s="946"/>
      <c r="BY101" s="946"/>
      <c r="BZ101" s="946"/>
      <c r="CA101" s="946"/>
      <c r="CB101" s="946"/>
      <c r="CC101" s="946"/>
      <c r="CD101" s="946"/>
      <c r="CE101" s="946"/>
      <c r="CF101" s="946"/>
      <c r="CG101" s="947"/>
      <c r="CH101" s="942"/>
      <c r="CI101" s="943"/>
      <c r="CJ101" s="943"/>
      <c r="CK101" s="943"/>
      <c r="CL101" s="944"/>
      <c r="CM101" s="942"/>
      <c r="CN101" s="943"/>
      <c r="CO101" s="943"/>
      <c r="CP101" s="943"/>
      <c r="CQ101" s="944"/>
      <c r="CR101" s="942"/>
      <c r="CS101" s="943"/>
      <c r="CT101" s="943"/>
      <c r="CU101" s="943"/>
      <c r="CV101" s="944"/>
      <c r="CW101" s="942"/>
      <c r="CX101" s="943"/>
      <c r="CY101" s="943"/>
      <c r="CZ101" s="943"/>
      <c r="DA101" s="944"/>
      <c r="DB101" s="942"/>
      <c r="DC101" s="943"/>
      <c r="DD101" s="943"/>
      <c r="DE101" s="943"/>
      <c r="DF101" s="944"/>
      <c r="DG101" s="942"/>
      <c r="DH101" s="943"/>
      <c r="DI101" s="943"/>
      <c r="DJ101" s="943"/>
      <c r="DK101" s="944"/>
      <c r="DL101" s="942"/>
      <c r="DM101" s="943"/>
      <c r="DN101" s="943"/>
      <c r="DO101" s="943"/>
      <c r="DP101" s="944"/>
      <c r="DQ101" s="942"/>
      <c r="DR101" s="943"/>
      <c r="DS101" s="943"/>
      <c r="DT101" s="943"/>
      <c r="DU101" s="944"/>
      <c r="DV101" s="939"/>
      <c r="DW101" s="940"/>
      <c r="DX101" s="940"/>
      <c r="DY101" s="940"/>
      <c r="DZ101" s="94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390</v>
      </c>
      <c r="BR102" s="870" t="s">
        <v>422</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c r="CS102" s="932"/>
      <c r="CT102" s="932"/>
      <c r="CU102" s="932"/>
      <c r="CV102" s="973"/>
      <c r="CW102" s="972"/>
      <c r="CX102" s="932"/>
      <c r="CY102" s="932"/>
      <c r="CZ102" s="932"/>
      <c r="DA102" s="973"/>
      <c r="DB102" s="972"/>
      <c r="DC102" s="932"/>
      <c r="DD102" s="932"/>
      <c r="DE102" s="932"/>
      <c r="DF102" s="973"/>
      <c r="DG102" s="972"/>
      <c r="DH102" s="932"/>
      <c r="DI102" s="932"/>
      <c r="DJ102" s="932"/>
      <c r="DK102" s="973"/>
      <c r="DL102" s="972"/>
      <c r="DM102" s="932"/>
      <c r="DN102" s="932"/>
      <c r="DO102" s="932"/>
      <c r="DP102" s="973"/>
      <c r="DQ102" s="972"/>
      <c r="DR102" s="932"/>
      <c r="DS102" s="932"/>
      <c r="DT102" s="932"/>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423</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424</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427</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428</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429</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430</v>
      </c>
      <c r="AB109" s="975"/>
      <c r="AC109" s="975"/>
      <c r="AD109" s="975"/>
      <c r="AE109" s="976"/>
      <c r="AF109" s="974" t="s">
        <v>308</v>
      </c>
      <c r="AG109" s="975"/>
      <c r="AH109" s="975"/>
      <c r="AI109" s="975"/>
      <c r="AJ109" s="976"/>
      <c r="AK109" s="974" t="s">
        <v>307</v>
      </c>
      <c r="AL109" s="975"/>
      <c r="AM109" s="975"/>
      <c r="AN109" s="975"/>
      <c r="AO109" s="976"/>
      <c r="AP109" s="974" t="s">
        <v>431</v>
      </c>
      <c r="AQ109" s="975"/>
      <c r="AR109" s="975"/>
      <c r="AS109" s="975"/>
      <c r="AT109" s="977"/>
      <c r="AU109" s="994" t="s">
        <v>429</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430</v>
      </c>
      <c r="BR109" s="975"/>
      <c r="BS109" s="975"/>
      <c r="BT109" s="975"/>
      <c r="BU109" s="976"/>
      <c r="BV109" s="974" t="s">
        <v>308</v>
      </c>
      <c r="BW109" s="975"/>
      <c r="BX109" s="975"/>
      <c r="BY109" s="975"/>
      <c r="BZ109" s="976"/>
      <c r="CA109" s="974" t="s">
        <v>307</v>
      </c>
      <c r="CB109" s="975"/>
      <c r="CC109" s="975"/>
      <c r="CD109" s="975"/>
      <c r="CE109" s="976"/>
      <c r="CF109" s="995" t="s">
        <v>431</v>
      </c>
      <c r="CG109" s="995"/>
      <c r="CH109" s="995"/>
      <c r="CI109" s="995"/>
      <c r="CJ109" s="995"/>
      <c r="CK109" s="974" t="s">
        <v>432</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430</v>
      </c>
      <c r="DH109" s="975"/>
      <c r="DI109" s="975"/>
      <c r="DJ109" s="975"/>
      <c r="DK109" s="976"/>
      <c r="DL109" s="974" t="s">
        <v>308</v>
      </c>
      <c r="DM109" s="975"/>
      <c r="DN109" s="975"/>
      <c r="DO109" s="975"/>
      <c r="DP109" s="976"/>
      <c r="DQ109" s="974" t="s">
        <v>307</v>
      </c>
      <c r="DR109" s="975"/>
      <c r="DS109" s="975"/>
      <c r="DT109" s="975"/>
      <c r="DU109" s="976"/>
      <c r="DV109" s="974" t="s">
        <v>431</v>
      </c>
      <c r="DW109" s="975"/>
      <c r="DX109" s="975"/>
      <c r="DY109" s="975"/>
      <c r="DZ109" s="977"/>
    </row>
    <row r="110" spans="1:131" s="246" customFormat="1" ht="26.25" customHeight="1" x14ac:dyDescent="0.15">
      <c r="A110" s="978" t="s">
        <v>433</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3756596</v>
      </c>
      <c r="AB110" s="982"/>
      <c r="AC110" s="982"/>
      <c r="AD110" s="982"/>
      <c r="AE110" s="983"/>
      <c r="AF110" s="984">
        <v>3638354</v>
      </c>
      <c r="AG110" s="982"/>
      <c r="AH110" s="982"/>
      <c r="AI110" s="982"/>
      <c r="AJ110" s="983"/>
      <c r="AK110" s="984">
        <v>3387499</v>
      </c>
      <c r="AL110" s="982"/>
      <c r="AM110" s="982"/>
      <c r="AN110" s="982"/>
      <c r="AO110" s="983"/>
      <c r="AP110" s="985">
        <v>25.8</v>
      </c>
      <c r="AQ110" s="986"/>
      <c r="AR110" s="986"/>
      <c r="AS110" s="986"/>
      <c r="AT110" s="987"/>
      <c r="AU110" s="988" t="s">
        <v>73</v>
      </c>
      <c r="AV110" s="989"/>
      <c r="AW110" s="989"/>
      <c r="AX110" s="989"/>
      <c r="AY110" s="989"/>
      <c r="AZ110" s="1030" t="s">
        <v>434</v>
      </c>
      <c r="BA110" s="979"/>
      <c r="BB110" s="979"/>
      <c r="BC110" s="979"/>
      <c r="BD110" s="979"/>
      <c r="BE110" s="979"/>
      <c r="BF110" s="979"/>
      <c r="BG110" s="979"/>
      <c r="BH110" s="979"/>
      <c r="BI110" s="979"/>
      <c r="BJ110" s="979"/>
      <c r="BK110" s="979"/>
      <c r="BL110" s="979"/>
      <c r="BM110" s="979"/>
      <c r="BN110" s="979"/>
      <c r="BO110" s="979"/>
      <c r="BP110" s="980"/>
      <c r="BQ110" s="1016">
        <v>35306032</v>
      </c>
      <c r="BR110" s="1017"/>
      <c r="BS110" s="1017"/>
      <c r="BT110" s="1017"/>
      <c r="BU110" s="1017"/>
      <c r="BV110" s="1017">
        <v>33682657</v>
      </c>
      <c r="BW110" s="1017"/>
      <c r="BX110" s="1017"/>
      <c r="BY110" s="1017"/>
      <c r="BZ110" s="1017"/>
      <c r="CA110" s="1017">
        <v>31940363</v>
      </c>
      <c r="CB110" s="1017"/>
      <c r="CC110" s="1017"/>
      <c r="CD110" s="1017"/>
      <c r="CE110" s="1017"/>
      <c r="CF110" s="1031">
        <v>243.5</v>
      </c>
      <c r="CG110" s="1032"/>
      <c r="CH110" s="1032"/>
      <c r="CI110" s="1032"/>
      <c r="CJ110" s="1032"/>
      <c r="CK110" s="1033" t="s">
        <v>435</v>
      </c>
      <c r="CL110" s="1034"/>
      <c r="CM110" s="1013" t="s">
        <v>436</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437</v>
      </c>
      <c r="DH110" s="1017"/>
      <c r="DI110" s="1017"/>
      <c r="DJ110" s="1017"/>
      <c r="DK110" s="1017"/>
      <c r="DL110" s="1017" t="s">
        <v>437</v>
      </c>
      <c r="DM110" s="1017"/>
      <c r="DN110" s="1017"/>
      <c r="DO110" s="1017"/>
      <c r="DP110" s="1017"/>
      <c r="DQ110" s="1017" t="s">
        <v>411</v>
      </c>
      <c r="DR110" s="1017"/>
      <c r="DS110" s="1017"/>
      <c r="DT110" s="1017"/>
      <c r="DU110" s="1017"/>
      <c r="DV110" s="1018" t="s">
        <v>411</v>
      </c>
      <c r="DW110" s="1018"/>
      <c r="DX110" s="1018"/>
      <c r="DY110" s="1018"/>
      <c r="DZ110" s="1019"/>
    </row>
    <row r="111" spans="1:131" s="246" customFormat="1" ht="26.25" customHeight="1" x14ac:dyDescent="0.15">
      <c r="A111" s="1020" t="s">
        <v>438</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439</v>
      </c>
      <c r="AB111" s="1024"/>
      <c r="AC111" s="1024"/>
      <c r="AD111" s="1024"/>
      <c r="AE111" s="1025"/>
      <c r="AF111" s="1026" t="s">
        <v>411</v>
      </c>
      <c r="AG111" s="1024"/>
      <c r="AH111" s="1024"/>
      <c r="AI111" s="1024"/>
      <c r="AJ111" s="1025"/>
      <c r="AK111" s="1026" t="s">
        <v>411</v>
      </c>
      <c r="AL111" s="1024"/>
      <c r="AM111" s="1024"/>
      <c r="AN111" s="1024"/>
      <c r="AO111" s="1025"/>
      <c r="AP111" s="1027" t="s">
        <v>437</v>
      </c>
      <c r="AQ111" s="1028"/>
      <c r="AR111" s="1028"/>
      <c r="AS111" s="1028"/>
      <c r="AT111" s="1029"/>
      <c r="AU111" s="990"/>
      <c r="AV111" s="991"/>
      <c r="AW111" s="991"/>
      <c r="AX111" s="991"/>
      <c r="AY111" s="991"/>
      <c r="AZ111" s="1039" t="s">
        <v>440</v>
      </c>
      <c r="BA111" s="1040"/>
      <c r="BB111" s="1040"/>
      <c r="BC111" s="1040"/>
      <c r="BD111" s="1040"/>
      <c r="BE111" s="1040"/>
      <c r="BF111" s="1040"/>
      <c r="BG111" s="1040"/>
      <c r="BH111" s="1040"/>
      <c r="BI111" s="1040"/>
      <c r="BJ111" s="1040"/>
      <c r="BK111" s="1040"/>
      <c r="BL111" s="1040"/>
      <c r="BM111" s="1040"/>
      <c r="BN111" s="1040"/>
      <c r="BO111" s="1040"/>
      <c r="BP111" s="1041"/>
      <c r="BQ111" s="1009">
        <v>24832</v>
      </c>
      <c r="BR111" s="1010"/>
      <c r="BS111" s="1010"/>
      <c r="BT111" s="1010"/>
      <c r="BU111" s="1010"/>
      <c r="BV111" s="1010" t="s">
        <v>411</v>
      </c>
      <c r="BW111" s="1010"/>
      <c r="BX111" s="1010"/>
      <c r="BY111" s="1010"/>
      <c r="BZ111" s="1010"/>
      <c r="CA111" s="1010" t="s">
        <v>437</v>
      </c>
      <c r="CB111" s="1010"/>
      <c r="CC111" s="1010"/>
      <c r="CD111" s="1010"/>
      <c r="CE111" s="1010"/>
      <c r="CF111" s="1004" t="s">
        <v>411</v>
      </c>
      <c r="CG111" s="1005"/>
      <c r="CH111" s="1005"/>
      <c r="CI111" s="1005"/>
      <c r="CJ111" s="1005"/>
      <c r="CK111" s="1035"/>
      <c r="CL111" s="1036"/>
      <c r="CM111" s="1006" t="s">
        <v>441</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v>24832</v>
      </c>
      <c r="DH111" s="1010"/>
      <c r="DI111" s="1010"/>
      <c r="DJ111" s="1010"/>
      <c r="DK111" s="1010"/>
      <c r="DL111" s="1010" t="s">
        <v>411</v>
      </c>
      <c r="DM111" s="1010"/>
      <c r="DN111" s="1010"/>
      <c r="DO111" s="1010"/>
      <c r="DP111" s="1010"/>
      <c r="DQ111" s="1010" t="s">
        <v>411</v>
      </c>
      <c r="DR111" s="1010"/>
      <c r="DS111" s="1010"/>
      <c r="DT111" s="1010"/>
      <c r="DU111" s="1010"/>
      <c r="DV111" s="1011" t="s">
        <v>411</v>
      </c>
      <c r="DW111" s="1011"/>
      <c r="DX111" s="1011"/>
      <c r="DY111" s="1011"/>
      <c r="DZ111" s="1012"/>
    </row>
    <row r="112" spans="1:131" s="246" customFormat="1" ht="26.25" customHeight="1" x14ac:dyDescent="0.15">
      <c r="A112" s="1042" t="s">
        <v>442</v>
      </c>
      <c r="B112" s="1043"/>
      <c r="C112" s="1040" t="s">
        <v>443</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444</v>
      </c>
      <c r="AB112" s="1049"/>
      <c r="AC112" s="1049"/>
      <c r="AD112" s="1049"/>
      <c r="AE112" s="1050"/>
      <c r="AF112" s="1051" t="s">
        <v>411</v>
      </c>
      <c r="AG112" s="1049"/>
      <c r="AH112" s="1049"/>
      <c r="AI112" s="1049"/>
      <c r="AJ112" s="1050"/>
      <c r="AK112" s="1051" t="s">
        <v>411</v>
      </c>
      <c r="AL112" s="1049"/>
      <c r="AM112" s="1049"/>
      <c r="AN112" s="1049"/>
      <c r="AO112" s="1050"/>
      <c r="AP112" s="1052" t="s">
        <v>411</v>
      </c>
      <c r="AQ112" s="1053"/>
      <c r="AR112" s="1053"/>
      <c r="AS112" s="1053"/>
      <c r="AT112" s="1054"/>
      <c r="AU112" s="990"/>
      <c r="AV112" s="991"/>
      <c r="AW112" s="991"/>
      <c r="AX112" s="991"/>
      <c r="AY112" s="991"/>
      <c r="AZ112" s="1039" t="s">
        <v>445</v>
      </c>
      <c r="BA112" s="1040"/>
      <c r="BB112" s="1040"/>
      <c r="BC112" s="1040"/>
      <c r="BD112" s="1040"/>
      <c r="BE112" s="1040"/>
      <c r="BF112" s="1040"/>
      <c r="BG112" s="1040"/>
      <c r="BH112" s="1040"/>
      <c r="BI112" s="1040"/>
      <c r="BJ112" s="1040"/>
      <c r="BK112" s="1040"/>
      <c r="BL112" s="1040"/>
      <c r="BM112" s="1040"/>
      <c r="BN112" s="1040"/>
      <c r="BO112" s="1040"/>
      <c r="BP112" s="1041"/>
      <c r="BQ112" s="1009">
        <v>6621564</v>
      </c>
      <c r="BR112" s="1010"/>
      <c r="BS112" s="1010"/>
      <c r="BT112" s="1010"/>
      <c r="BU112" s="1010"/>
      <c r="BV112" s="1010">
        <v>6980836</v>
      </c>
      <c r="BW112" s="1010"/>
      <c r="BX112" s="1010"/>
      <c r="BY112" s="1010"/>
      <c r="BZ112" s="1010"/>
      <c r="CA112" s="1010">
        <v>6560085</v>
      </c>
      <c r="CB112" s="1010"/>
      <c r="CC112" s="1010"/>
      <c r="CD112" s="1010"/>
      <c r="CE112" s="1010"/>
      <c r="CF112" s="1004">
        <v>50</v>
      </c>
      <c r="CG112" s="1005"/>
      <c r="CH112" s="1005"/>
      <c r="CI112" s="1005"/>
      <c r="CJ112" s="1005"/>
      <c r="CK112" s="1035"/>
      <c r="CL112" s="1036"/>
      <c r="CM112" s="1006" t="s">
        <v>446</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411</v>
      </c>
      <c r="DH112" s="1010"/>
      <c r="DI112" s="1010"/>
      <c r="DJ112" s="1010"/>
      <c r="DK112" s="1010"/>
      <c r="DL112" s="1010" t="s">
        <v>447</v>
      </c>
      <c r="DM112" s="1010"/>
      <c r="DN112" s="1010"/>
      <c r="DO112" s="1010"/>
      <c r="DP112" s="1010"/>
      <c r="DQ112" s="1010" t="s">
        <v>444</v>
      </c>
      <c r="DR112" s="1010"/>
      <c r="DS112" s="1010"/>
      <c r="DT112" s="1010"/>
      <c r="DU112" s="1010"/>
      <c r="DV112" s="1011" t="s">
        <v>411</v>
      </c>
      <c r="DW112" s="1011"/>
      <c r="DX112" s="1011"/>
      <c r="DY112" s="1011"/>
      <c r="DZ112" s="1012"/>
    </row>
    <row r="113" spans="1:130" s="246" customFormat="1" ht="26.25" customHeight="1" x14ac:dyDescent="0.15">
      <c r="A113" s="1044"/>
      <c r="B113" s="1045"/>
      <c r="C113" s="1040" t="s">
        <v>448</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388444</v>
      </c>
      <c r="AB113" s="1024"/>
      <c r="AC113" s="1024"/>
      <c r="AD113" s="1024"/>
      <c r="AE113" s="1025"/>
      <c r="AF113" s="1026">
        <v>325739</v>
      </c>
      <c r="AG113" s="1024"/>
      <c r="AH113" s="1024"/>
      <c r="AI113" s="1024"/>
      <c r="AJ113" s="1025"/>
      <c r="AK113" s="1026">
        <v>312982</v>
      </c>
      <c r="AL113" s="1024"/>
      <c r="AM113" s="1024"/>
      <c r="AN113" s="1024"/>
      <c r="AO113" s="1025"/>
      <c r="AP113" s="1027">
        <v>2.4</v>
      </c>
      <c r="AQ113" s="1028"/>
      <c r="AR113" s="1028"/>
      <c r="AS113" s="1028"/>
      <c r="AT113" s="1029"/>
      <c r="AU113" s="990"/>
      <c r="AV113" s="991"/>
      <c r="AW113" s="991"/>
      <c r="AX113" s="991"/>
      <c r="AY113" s="991"/>
      <c r="AZ113" s="1039" t="s">
        <v>449</v>
      </c>
      <c r="BA113" s="1040"/>
      <c r="BB113" s="1040"/>
      <c r="BC113" s="1040"/>
      <c r="BD113" s="1040"/>
      <c r="BE113" s="1040"/>
      <c r="BF113" s="1040"/>
      <c r="BG113" s="1040"/>
      <c r="BH113" s="1040"/>
      <c r="BI113" s="1040"/>
      <c r="BJ113" s="1040"/>
      <c r="BK113" s="1040"/>
      <c r="BL113" s="1040"/>
      <c r="BM113" s="1040"/>
      <c r="BN113" s="1040"/>
      <c r="BO113" s="1040"/>
      <c r="BP113" s="1041"/>
      <c r="BQ113" s="1009">
        <v>813414</v>
      </c>
      <c r="BR113" s="1010"/>
      <c r="BS113" s="1010"/>
      <c r="BT113" s="1010"/>
      <c r="BU113" s="1010"/>
      <c r="BV113" s="1010">
        <v>653277</v>
      </c>
      <c r="BW113" s="1010"/>
      <c r="BX113" s="1010"/>
      <c r="BY113" s="1010"/>
      <c r="BZ113" s="1010"/>
      <c r="CA113" s="1010">
        <v>567759</v>
      </c>
      <c r="CB113" s="1010"/>
      <c r="CC113" s="1010"/>
      <c r="CD113" s="1010"/>
      <c r="CE113" s="1010"/>
      <c r="CF113" s="1004">
        <v>4.3</v>
      </c>
      <c r="CG113" s="1005"/>
      <c r="CH113" s="1005"/>
      <c r="CI113" s="1005"/>
      <c r="CJ113" s="1005"/>
      <c r="CK113" s="1035"/>
      <c r="CL113" s="1036"/>
      <c r="CM113" s="1006" t="s">
        <v>450</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444</v>
      </c>
      <c r="DH113" s="1049"/>
      <c r="DI113" s="1049"/>
      <c r="DJ113" s="1049"/>
      <c r="DK113" s="1050"/>
      <c r="DL113" s="1051" t="s">
        <v>411</v>
      </c>
      <c r="DM113" s="1049"/>
      <c r="DN113" s="1049"/>
      <c r="DO113" s="1049"/>
      <c r="DP113" s="1050"/>
      <c r="DQ113" s="1051" t="s">
        <v>411</v>
      </c>
      <c r="DR113" s="1049"/>
      <c r="DS113" s="1049"/>
      <c r="DT113" s="1049"/>
      <c r="DU113" s="1050"/>
      <c r="DV113" s="1052" t="s">
        <v>411</v>
      </c>
      <c r="DW113" s="1053"/>
      <c r="DX113" s="1053"/>
      <c r="DY113" s="1053"/>
      <c r="DZ113" s="1054"/>
    </row>
    <row r="114" spans="1:130" s="246" customFormat="1" ht="26.25" customHeight="1" x14ac:dyDescent="0.15">
      <c r="A114" s="1044"/>
      <c r="B114" s="1045"/>
      <c r="C114" s="1040" t="s">
        <v>451</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184363</v>
      </c>
      <c r="AB114" s="1049"/>
      <c r="AC114" s="1049"/>
      <c r="AD114" s="1049"/>
      <c r="AE114" s="1050"/>
      <c r="AF114" s="1051">
        <v>153964</v>
      </c>
      <c r="AG114" s="1049"/>
      <c r="AH114" s="1049"/>
      <c r="AI114" s="1049"/>
      <c r="AJ114" s="1050"/>
      <c r="AK114" s="1051">
        <v>144928</v>
      </c>
      <c r="AL114" s="1049"/>
      <c r="AM114" s="1049"/>
      <c r="AN114" s="1049"/>
      <c r="AO114" s="1050"/>
      <c r="AP114" s="1052">
        <v>1.1000000000000001</v>
      </c>
      <c r="AQ114" s="1053"/>
      <c r="AR114" s="1053"/>
      <c r="AS114" s="1053"/>
      <c r="AT114" s="1054"/>
      <c r="AU114" s="990"/>
      <c r="AV114" s="991"/>
      <c r="AW114" s="991"/>
      <c r="AX114" s="991"/>
      <c r="AY114" s="991"/>
      <c r="AZ114" s="1039" t="s">
        <v>452</v>
      </c>
      <c r="BA114" s="1040"/>
      <c r="BB114" s="1040"/>
      <c r="BC114" s="1040"/>
      <c r="BD114" s="1040"/>
      <c r="BE114" s="1040"/>
      <c r="BF114" s="1040"/>
      <c r="BG114" s="1040"/>
      <c r="BH114" s="1040"/>
      <c r="BI114" s="1040"/>
      <c r="BJ114" s="1040"/>
      <c r="BK114" s="1040"/>
      <c r="BL114" s="1040"/>
      <c r="BM114" s="1040"/>
      <c r="BN114" s="1040"/>
      <c r="BO114" s="1040"/>
      <c r="BP114" s="1041"/>
      <c r="BQ114" s="1009">
        <v>3304661</v>
      </c>
      <c r="BR114" s="1010"/>
      <c r="BS114" s="1010"/>
      <c r="BT114" s="1010"/>
      <c r="BU114" s="1010"/>
      <c r="BV114" s="1010">
        <v>3250491</v>
      </c>
      <c r="BW114" s="1010"/>
      <c r="BX114" s="1010"/>
      <c r="BY114" s="1010"/>
      <c r="BZ114" s="1010"/>
      <c r="CA114" s="1010">
        <v>3113655</v>
      </c>
      <c r="CB114" s="1010"/>
      <c r="CC114" s="1010"/>
      <c r="CD114" s="1010"/>
      <c r="CE114" s="1010"/>
      <c r="CF114" s="1004">
        <v>23.7</v>
      </c>
      <c r="CG114" s="1005"/>
      <c r="CH114" s="1005"/>
      <c r="CI114" s="1005"/>
      <c r="CJ114" s="1005"/>
      <c r="CK114" s="1035"/>
      <c r="CL114" s="1036"/>
      <c r="CM114" s="1006" t="s">
        <v>453</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411</v>
      </c>
      <c r="DH114" s="1049"/>
      <c r="DI114" s="1049"/>
      <c r="DJ114" s="1049"/>
      <c r="DK114" s="1050"/>
      <c r="DL114" s="1051" t="s">
        <v>411</v>
      </c>
      <c r="DM114" s="1049"/>
      <c r="DN114" s="1049"/>
      <c r="DO114" s="1049"/>
      <c r="DP114" s="1050"/>
      <c r="DQ114" s="1051" t="s">
        <v>437</v>
      </c>
      <c r="DR114" s="1049"/>
      <c r="DS114" s="1049"/>
      <c r="DT114" s="1049"/>
      <c r="DU114" s="1050"/>
      <c r="DV114" s="1052" t="s">
        <v>411</v>
      </c>
      <c r="DW114" s="1053"/>
      <c r="DX114" s="1053"/>
      <c r="DY114" s="1053"/>
      <c r="DZ114" s="1054"/>
    </row>
    <row r="115" spans="1:130" s="246" customFormat="1" ht="26.25" customHeight="1" x14ac:dyDescent="0.15">
      <c r="A115" s="1044"/>
      <c r="B115" s="1045"/>
      <c r="C115" s="1040" t="s">
        <v>454</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66255</v>
      </c>
      <c r="AB115" s="1024"/>
      <c r="AC115" s="1024"/>
      <c r="AD115" s="1024"/>
      <c r="AE115" s="1025"/>
      <c r="AF115" s="1026">
        <v>66135</v>
      </c>
      <c r="AG115" s="1024"/>
      <c r="AH115" s="1024"/>
      <c r="AI115" s="1024"/>
      <c r="AJ115" s="1025"/>
      <c r="AK115" s="1026">
        <v>6701</v>
      </c>
      <c r="AL115" s="1024"/>
      <c r="AM115" s="1024"/>
      <c r="AN115" s="1024"/>
      <c r="AO115" s="1025"/>
      <c r="AP115" s="1027">
        <v>0.1</v>
      </c>
      <c r="AQ115" s="1028"/>
      <c r="AR115" s="1028"/>
      <c r="AS115" s="1028"/>
      <c r="AT115" s="1029"/>
      <c r="AU115" s="990"/>
      <c r="AV115" s="991"/>
      <c r="AW115" s="991"/>
      <c r="AX115" s="991"/>
      <c r="AY115" s="991"/>
      <c r="AZ115" s="1039" t="s">
        <v>455</v>
      </c>
      <c r="BA115" s="1040"/>
      <c r="BB115" s="1040"/>
      <c r="BC115" s="1040"/>
      <c r="BD115" s="1040"/>
      <c r="BE115" s="1040"/>
      <c r="BF115" s="1040"/>
      <c r="BG115" s="1040"/>
      <c r="BH115" s="1040"/>
      <c r="BI115" s="1040"/>
      <c r="BJ115" s="1040"/>
      <c r="BK115" s="1040"/>
      <c r="BL115" s="1040"/>
      <c r="BM115" s="1040"/>
      <c r="BN115" s="1040"/>
      <c r="BO115" s="1040"/>
      <c r="BP115" s="1041"/>
      <c r="BQ115" s="1009" t="s">
        <v>411</v>
      </c>
      <c r="BR115" s="1010"/>
      <c r="BS115" s="1010"/>
      <c r="BT115" s="1010"/>
      <c r="BU115" s="1010"/>
      <c r="BV115" s="1010" t="s">
        <v>411</v>
      </c>
      <c r="BW115" s="1010"/>
      <c r="BX115" s="1010"/>
      <c r="BY115" s="1010"/>
      <c r="BZ115" s="1010"/>
      <c r="CA115" s="1010" t="s">
        <v>411</v>
      </c>
      <c r="CB115" s="1010"/>
      <c r="CC115" s="1010"/>
      <c r="CD115" s="1010"/>
      <c r="CE115" s="1010"/>
      <c r="CF115" s="1004" t="s">
        <v>411</v>
      </c>
      <c r="CG115" s="1005"/>
      <c r="CH115" s="1005"/>
      <c r="CI115" s="1005"/>
      <c r="CJ115" s="1005"/>
      <c r="CK115" s="1035"/>
      <c r="CL115" s="1036"/>
      <c r="CM115" s="1039" t="s">
        <v>456</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411</v>
      </c>
      <c r="DH115" s="1049"/>
      <c r="DI115" s="1049"/>
      <c r="DJ115" s="1049"/>
      <c r="DK115" s="1050"/>
      <c r="DL115" s="1051" t="s">
        <v>437</v>
      </c>
      <c r="DM115" s="1049"/>
      <c r="DN115" s="1049"/>
      <c r="DO115" s="1049"/>
      <c r="DP115" s="1050"/>
      <c r="DQ115" s="1051" t="s">
        <v>411</v>
      </c>
      <c r="DR115" s="1049"/>
      <c r="DS115" s="1049"/>
      <c r="DT115" s="1049"/>
      <c r="DU115" s="1050"/>
      <c r="DV115" s="1052" t="s">
        <v>437</v>
      </c>
      <c r="DW115" s="1053"/>
      <c r="DX115" s="1053"/>
      <c r="DY115" s="1053"/>
      <c r="DZ115" s="1054"/>
    </row>
    <row r="116" spans="1:130" s="246" customFormat="1" ht="26.25" customHeight="1" x14ac:dyDescent="0.15">
      <c r="A116" s="1046"/>
      <c r="B116" s="1047"/>
      <c r="C116" s="1055" t="s">
        <v>457</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v>1985</v>
      </c>
      <c r="AB116" s="1049"/>
      <c r="AC116" s="1049"/>
      <c r="AD116" s="1049"/>
      <c r="AE116" s="1050"/>
      <c r="AF116" s="1051">
        <v>171</v>
      </c>
      <c r="AG116" s="1049"/>
      <c r="AH116" s="1049"/>
      <c r="AI116" s="1049"/>
      <c r="AJ116" s="1050"/>
      <c r="AK116" s="1051">
        <v>240</v>
      </c>
      <c r="AL116" s="1049"/>
      <c r="AM116" s="1049"/>
      <c r="AN116" s="1049"/>
      <c r="AO116" s="1050"/>
      <c r="AP116" s="1052">
        <v>0</v>
      </c>
      <c r="AQ116" s="1053"/>
      <c r="AR116" s="1053"/>
      <c r="AS116" s="1053"/>
      <c r="AT116" s="1054"/>
      <c r="AU116" s="990"/>
      <c r="AV116" s="991"/>
      <c r="AW116" s="991"/>
      <c r="AX116" s="991"/>
      <c r="AY116" s="991"/>
      <c r="AZ116" s="1057" t="s">
        <v>458</v>
      </c>
      <c r="BA116" s="1058"/>
      <c r="BB116" s="1058"/>
      <c r="BC116" s="1058"/>
      <c r="BD116" s="1058"/>
      <c r="BE116" s="1058"/>
      <c r="BF116" s="1058"/>
      <c r="BG116" s="1058"/>
      <c r="BH116" s="1058"/>
      <c r="BI116" s="1058"/>
      <c r="BJ116" s="1058"/>
      <c r="BK116" s="1058"/>
      <c r="BL116" s="1058"/>
      <c r="BM116" s="1058"/>
      <c r="BN116" s="1058"/>
      <c r="BO116" s="1058"/>
      <c r="BP116" s="1059"/>
      <c r="BQ116" s="1009" t="s">
        <v>444</v>
      </c>
      <c r="BR116" s="1010"/>
      <c r="BS116" s="1010"/>
      <c r="BT116" s="1010"/>
      <c r="BU116" s="1010"/>
      <c r="BV116" s="1010" t="s">
        <v>411</v>
      </c>
      <c r="BW116" s="1010"/>
      <c r="BX116" s="1010"/>
      <c r="BY116" s="1010"/>
      <c r="BZ116" s="1010"/>
      <c r="CA116" s="1010" t="s">
        <v>411</v>
      </c>
      <c r="CB116" s="1010"/>
      <c r="CC116" s="1010"/>
      <c r="CD116" s="1010"/>
      <c r="CE116" s="1010"/>
      <c r="CF116" s="1004" t="s">
        <v>411</v>
      </c>
      <c r="CG116" s="1005"/>
      <c r="CH116" s="1005"/>
      <c r="CI116" s="1005"/>
      <c r="CJ116" s="1005"/>
      <c r="CK116" s="1035"/>
      <c r="CL116" s="1036"/>
      <c r="CM116" s="1006" t="s">
        <v>459</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444</v>
      </c>
      <c r="DH116" s="1049"/>
      <c r="DI116" s="1049"/>
      <c r="DJ116" s="1049"/>
      <c r="DK116" s="1050"/>
      <c r="DL116" s="1051" t="s">
        <v>411</v>
      </c>
      <c r="DM116" s="1049"/>
      <c r="DN116" s="1049"/>
      <c r="DO116" s="1049"/>
      <c r="DP116" s="1050"/>
      <c r="DQ116" s="1051" t="s">
        <v>411</v>
      </c>
      <c r="DR116" s="1049"/>
      <c r="DS116" s="1049"/>
      <c r="DT116" s="1049"/>
      <c r="DU116" s="1050"/>
      <c r="DV116" s="1052" t="s">
        <v>444</v>
      </c>
      <c r="DW116" s="1053"/>
      <c r="DX116" s="1053"/>
      <c r="DY116" s="1053"/>
      <c r="DZ116" s="1054"/>
    </row>
    <row r="117" spans="1:130" s="246" customFormat="1" ht="26.25" customHeight="1" x14ac:dyDescent="0.15">
      <c r="A117" s="994" t="s">
        <v>190</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460</v>
      </c>
      <c r="Z117" s="976"/>
      <c r="AA117" s="1066">
        <v>4397643</v>
      </c>
      <c r="AB117" s="1067"/>
      <c r="AC117" s="1067"/>
      <c r="AD117" s="1067"/>
      <c r="AE117" s="1068"/>
      <c r="AF117" s="1069">
        <v>4184363</v>
      </c>
      <c r="AG117" s="1067"/>
      <c r="AH117" s="1067"/>
      <c r="AI117" s="1067"/>
      <c r="AJ117" s="1068"/>
      <c r="AK117" s="1069">
        <v>3852350</v>
      </c>
      <c r="AL117" s="1067"/>
      <c r="AM117" s="1067"/>
      <c r="AN117" s="1067"/>
      <c r="AO117" s="1068"/>
      <c r="AP117" s="1070"/>
      <c r="AQ117" s="1071"/>
      <c r="AR117" s="1071"/>
      <c r="AS117" s="1071"/>
      <c r="AT117" s="1072"/>
      <c r="AU117" s="990"/>
      <c r="AV117" s="991"/>
      <c r="AW117" s="991"/>
      <c r="AX117" s="991"/>
      <c r="AY117" s="991"/>
      <c r="AZ117" s="1057" t="s">
        <v>461</v>
      </c>
      <c r="BA117" s="1058"/>
      <c r="BB117" s="1058"/>
      <c r="BC117" s="1058"/>
      <c r="BD117" s="1058"/>
      <c r="BE117" s="1058"/>
      <c r="BF117" s="1058"/>
      <c r="BG117" s="1058"/>
      <c r="BH117" s="1058"/>
      <c r="BI117" s="1058"/>
      <c r="BJ117" s="1058"/>
      <c r="BK117" s="1058"/>
      <c r="BL117" s="1058"/>
      <c r="BM117" s="1058"/>
      <c r="BN117" s="1058"/>
      <c r="BO117" s="1058"/>
      <c r="BP117" s="1059"/>
      <c r="BQ117" s="1009" t="s">
        <v>437</v>
      </c>
      <c r="BR117" s="1010"/>
      <c r="BS117" s="1010"/>
      <c r="BT117" s="1010"/>
      <c r="BU117" s="1010"/>
      <c r="BV117" s="1010" t="s">
        <v>411</v>
      </c>
      <c r="BW117" s="1010"/>
      <c r="BX117" s="1010"/>
      <c r="BY117" s="1010"/>
      <c r="BZ117" s="1010"/>
      <c r="CA117" s="1010" t="s">
        <v>392</v>
      </c>
      <c r="CB117" s="1010"/>
      <c r="CC117" s="1010"/>
      <c r="CD117" s="1010"/>
      <c r="CE117" s="1010"/>
      <c r="CF117" s="1004" t="s">
        <v>411</v>
      </c>
      <c r="CG117" s="1005"/>
      <c r="CH117" s="1005"/>
      <c r="CI117" s="1005"/>
      <c r="CJ117" s="1005"/>
      <c r="CK117" s="1035"/>
      <c r="CL117" s="1036"/>
      <c r="CM117" s="1006" t="s">
        <v>462</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411</v>
      </c>
      <c r="DH117" s="1049"/>
      <c r="DI117" s="1049"/>
      <c r="DJ117" s="1049"/>
      <c r="DK117" s="1050"/>
      <c r="DL117" s="1051" t="s">
        <v>437</v>
      </c>
      <c r="DM117" s="1049"/>
      <c r="DN117" s="1049"/>
      <c r="DO117" s="1049"/>
      <c r="DP117" s="1050"/>
      <c r="DQ117" s="1051" t="s">
        <v>447</v>
      </c>
      <c r="DR117" s="1049"/>
      <c r="DS117" s="1049"/>
      <c r="DT117" s="1049"/>
      <c r="DU117" s="1050"/>
      <c r="DV117" s="1052" t="s">
        <v>411</v>
      </c>
      <c r="DW117" s="1053"/>
      <c r="DX117" s="1053"/>
      <c r="DY117" s="1053"/>
      <c r="DZ117" s="1054"/>
    </row>
    <row r="118" spans="1:130" s="246" customFormat="1" ht="26.25" customHeight="1" x14ac:dyDescent="0.15">
      <c r="A118" s="994" t="s">
        <v>432</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430</v>
      </c>
      <c r="AB118" s="975"/>
      <c r="AC118" s="975"/>
      <c r="AD118" s="975"/>
      <c r="AE118" s="976"/>
      <c r="AF118" s="974" t="s">
        <v>308</v>
      </c>
      <c r="AG118" s="975"/>
      <c r="AH118" s="975"/>
      <c r="AI118" s="975"/>
      <c r="AJ118" s="976"/>
      <c r="AK118" s="974" t="s">
        <v>307</v>
      </c>
      <c r="AL118" s="975"/>
      <c r="AM118" s="975"/>
      <c r="AN118" s="975"/>
      <c r="AO118" s="976"/>
      <c r="AP118" s="1061" t="s">
        <v>431</v>
      </c>
      <c r="AQ118" s="1062"/>
      <c r="AR118" s="1062"/>
      <c r="AS118" s="1062"/>
      <c r="AT118" s="1063"/>
      <c r="AU118" s="990"/>
      <c r="AV118" s="991"/>
      <c r="AW118" s="991"/>
      <c r="AX118" s="991"/>
      <c r="AY118" s="991"/>
      <c r="AZ118" s="1064" t="s">
        <v>463</v>
      </c>
      <c r="BA118" s="1055"/>
      <c r="BB118" s="1055"/>
      <c r="BC118" s="1055"/>
      <c r="BD118" s="1055"/>
      <c r="BE118" s="1055"/>
      <c r="BF118" s="1055"/>
      <c r="BG118" s="1055"/>
      <c r="BH118" s="1055"/>
      <c r="BI118" s="1055"/>
      <c r="BJ118" s="1055"/>
      <c r="BK118" s="1055"/>
      <c r="BL118" s="1055"/>
      <c r="BM118" s="1055"/>
      <c r="BN118" s="1055"/>
      <c r="BO118" s="1055"/>
      <c r="BP118" s="1056"/>
      <c r="BQ118" s="1087" t="s">
        <v>411</v>
      </c>
      <c r="BR118" s="1088"/>
      <c r="BS118" s="1088"/>
      <c r="BT118" s="1088"/>
      <c r="BU118" s="1088"/>
      <c r="BV118" s="1088" t="s">
        <v>411</v>
      </c>
      <c r="BW118" s="1088"/>
      <c r="BX118" s="1088"/>
      <c r="BY118" s="1088"/>
      <c r="BZ118" s="1088"/>
      <c r="CA118" s="1088" t="s">
        <v>411</v>
      </c>
      <c r="CB118" s="1088"/>
      <c r="CC118" s="1088"/>
      <c r="CD118" s="1088"/>
      <c r="CE118" s="1088"/>
      <c r="CF118" s="1004" t="s">
        <v>411</v>
      </c>
      <c r="CG118" s="1005"/>
      <c r="CH118" s="1005"/>
      <c r="CI118" s="1005"/>
      <c r="CJ118" s="1005"/>
      <c r="CK118" s="1035"/>
      <c r="CL118" s="1036"/>
      <c r="CM118" s="1006" t="s">
        <v>464</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411</v>
      </c>
      <c r="DH118" s="1049"/>
      <c r="DI118" s="1049"/>
      <c r="DJ118" s="1049"/>
      <c r="DK118" s="1050"/>
      <c r="DL118" s="1051" t="s">
        <v>411</v>
      </c>
      <c r="DM118" s="1049"/>
      <c r="DN118" s="1049"/>
      <c r="DO118" s="1049"/>
      <c r="DP118" s="1050"/>
      <c r="DQ118" s="1051" t="s">
        <v>411</v>
      </c>
      <c r="DR118" s="1049"/>
      <c r="DS118" s="1049"/>
      <c r="DT118" s="1049"/>
      <c r="DU118" s="1050"/>
      <c r="DV118" s="1052" t="s">
        <v>447</v>
      </c>
      <c r="DW118" s="1053"/>
      <c r="DX118" s="1053"/>
      <c r="DY118" s="1053"/>
      <c r="DZ118" s="1054"/>
    </row>
    <row r="119" spans="1:130" s="246" customFormat="1" ht="26.25" customHeight="1" x14ac:dyDescent="0.15">
      <c r="A119" s="1148" t="s">
        <v>435</v>
      </c>
      <c r="B119" s="1034"/>
      <c r="C119" s="1013" t="s">
        <v>436</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411</v>
      </c>
      <c r="AB119" s="982"/>
      <c r="AC119" s="982"/>
      <c r="AD119" s="982"/>
      <c r="AE119" s="983"/>
      <c r="AF119" s="984" t="s">
        <v>411</v>
      </c>
      <c r="AG119" s="982"/>
      <c r="AH119" s="982"/>
      <c r="AI119" s="982"/>
      <c r="AJ119" s="983"/>
      <c r="AK119" s="984" t="s">
        <v>411</v>
      </c>
      <c r="AL119" s="982"/>
      <c r="AM119" s="982"/>
      <c r="AN119" s="982"/>
      <c r="AO119" s="983"/>
      <c r="AP119" s="985" t="s">
        <v>437</v>
      </c>
      <c r="AQ119" s="986"/>
      <c r="AR119" s="986"/>
      <c r="AS119" s="986"/>
      <c r="AT119" s="987"/>
      <c r="AU119" s="992"/>
      <c r="AV119" s="993"/>
      <c r="AW119" s="993"/>
      <c r="AX119" s="993"/>
      <c r="AY119" s="993"/>
      <c r="AZ119" s="277" t="s">
        <v>190</v>
      </c>
      <c r="BA119" s="277"/>
      <c r="BB119" s="277"/>
      <c r="BC119" s="277"/>
      <c r="BD119" s="277"/>
      <c r="BE119" s="277"/>
      <c r="BF119" s="277"/>
      <c r="BG119" s="277"/>
      <c r="BH119" s="277"/>
      <c r="BI119" s="277"/>
      <c r="BJ119" s="277"/>
      <c r="BK119" s="277"/>
      <c r="BL119" s="277"/>
      <c r="BM119" s="277"/>
      <c r="BN119" s="277"/>
      <c r="BO119" s="1065" t="s">
        <v>465</v>
      </c>
      <c r="BP119" s="1096"/>
      <c r="BQ119" s="1087">
        <v>46070503</v>
      </c>
      <c r="BR119" s="1088"/>
      <c r="BS119" s="1088"/>
      <c r="BT119" s="1088"/>
      <c r="BU119" s="1088"/>
      <c r="BV119" s="1088">
        <v>44567261</v>
      </c>
      <c r="BW119" s="1088"/>
      <c r="BX119" s="1088"/>
      <c r="BY119" s="1088"/>
      <c r="BZ119" s="1088"/>
      <c r="CA119" s="1088">
        <v>42181862</v>
      </c>
      <c r="CB119" s="1088"/>
      <c r="CC119" s="1088"/>
      <c r="CD119" s="1088"/>
      <c r="CE119" s="1088"/>
      <c r="CF119" s="1089"/>
      <c r="CG119" s="1090"/>
      <c r="CH119" s="1090"/>
      <c r="CI119" s="1090"/>
      <c r="CJ119" s="1091"/>
      <c r="CK119" s="1037"/>
      <c r="CL119" s="1038"/>
      <c r="CM119" s="1092" t="s">
        <v>466</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447</v>
      </c>
      <c r="DH119" s="1074"/>
      <c r="DI119" s="1074"/>
      <c r="DJ119" s="1074"/>
      <c r="DK119" s="1075"/>
      <c r="DL119" s="1073" t="s">
        <v>411</v>
      </c>
      <c r="DM119" s="1074"/>
      <c r="DN119" s="1074"/>
      <c r="DO119" s="1074"/>
      <c r="DP119" s="1075"/>
      <c r="DQ119" s="1073" t="s">
        <v>411</v>
      </c>
      <c r="DR119" s="1074"/>
      <c r="DS119" s="1074"/>
      <c r="DT119" s="1074"/>
      <c r="DU119" s="1075"/>
      <c r="DV119" s="1076" t="s">
        <v>411</v>
      </c>
      <c r="DW119" s="1077"/>
      <c r="DX119" s="1077"/>
      <c r="DY119" s="1077"/>
      <c r="DZ119" s="1078"/>
    </row>
    <row r="120" spans="1:130" s="246" customFormat="1" ht="26.25" customHeight="1" x14ac:dyDescent="0.15">
      <c r="A120" s="1149"/>
      <c r="B120" s="1036"/>
      <c r="C120" s="1006" t="s">
        <v>441</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v>24832</v>
      </c>
      <c r="AB120" s="1049"/>
      <c r="AC120" s="1049"/>
      <c r="AD120" s="1049"/>
      <c r="AE120" s="1050"/>
      <c r="AF120" s="1051">
        <v>24829</v>
      </c>
      <c r="AG120" s="1049"/>
      <c r="AH120" s="1049"/>
      <c r="AI120" s="1049"/>
      <c r="AJ120" s="1050"/>
      <c r="AK120" s="1051" t="s">
        <v>411</v>
      </c>
      <c r="AL120" s="1049"/>
      <c r="AM120" s="1049"/>
      <c r="AN120" s="1049"/>
      <c r="AO120" s="1050"/>
      <c r="AP120" s="1052" t="s">
        <v>411</v>
      </c>
      <c r="AQ120" s="1053"/>
      <c r="AR120" s="1053"/>
      <c r="AS120" s="1053"/>
      <c r="AT120" s="1054"/>
      <c r="AU120" s="1079" t="s">
        <v>467</v>
      </c>
      <c r="AV120" s="1080"/>
      <c r="AW120" s="1080"/>
      <c r="AX120" s="1080"/>
      <c r="AY120" s="1081"/>
      <c r="AZ120" s="1030" t="s">
        <v>468</v>
      </c>
      <c r="BA120" s="979"/>
      <c r="BB120" s="979"/>
      <c r="BC120" s="979"/>
      <c r="BD120" s="979"/>
      <c r="BE120" s="979"/>
      <c r="BF120" s="979"/>
      <c r="BG120" s="979"/>
      <c r="BH120" s="979"/>
      <c r="BI120" s="979"/>
      <c r="BJ120" s="979"/>
      <c r="BK120" s="979"/>
      <c r="BL120" s="979"/>
      <c r="BM120" s="979"/>
      <c r="BN120" s="979"/>
      <c r="BO120" s="979"/>
      <c r="BP120" s="980"/>
      <c r="BQ120" s="1016">
        <v>4511994</v>
      </c>
      <c r="BR120" s="1017"/>
      <c r="BS120" s="1017"/>
      <c r="BT120" s="1017"/>
      <c r="BU120" s="1017"/>
      <c r="BV120" s="1017">
        <v>5101737</v>
      </c>
      <c r="BW120" s="1017"/>
      <c r="BX120" s="1017"/>
      <c r="BY120" s="1017"/>
      <c r="BZ120" s="1017"/>
      <c r="CA120" s="1017">
        <v>5806444</v>
      </c>
      <c r="CB120" s="1017"/>
      <c r="CC120" s="1017"/>
      <c r="CD120" s="1017"/>
      <c r="CE120" s="1017"/>
      <c r="CF120" s="1031">
        <v>44.3</v>
      </c>
      <c r="CG120" s="1032"/>
      <c r="CH120" s="1032"/>
      <c r="CI120" s="1032"/>
      <c r="CJ120" s="1032"/>
      <c r="CK120" s="1097" t="s">
        <v>469</v>
      </c>
      <c r="CL120" s="1098"/>
      <c r="CM120" s="1098"/>
      <c r="CN120" s="1098"/>
      <c r="CO120" s="1099"/>
      <c r="CP120" s="1105" t="s">
        <v>470</v>
      </c>
      <c r="CQ120" s="1106"/>
      <c r="CR120" s="1106"/>
      <c r="CS120" s="1106"/>
      <c r="CT120" s="1106"/>
      <c r="CU120" s="1106"/>
      <c r="CV120" s="1106"/>
      <c r="CW120" s="1106"/>
      <c r="CX120" s="1106"/>
      <c r="CY120" s="1106"/>
      <c r="CZ120" s="1106"/>
      <c r="DA120" s="1106"/>
      <c r="DB120" s="1106"/>
      <c r="DC120" s="1106"/>
      <c r="DD120" s="1106"/>
      <c r="DE120" s="1106"/>
      <c r="DF120" s="1107"/>
      <c r="DG120" s="1016" t="s">
        <v>411</v>
      </c>
      <c r="DH120" s="1017"/>
      <c r="DI120" s="1017"/>
      <c r="DJ120" s="1017"/>
      <c r="DK120" s="1017"/>
      <c r="DL120" s="1017" t="s">
        <v>411</v>
      </c>
      <c r="DM120" s="1017"/>
      <c r="DN120" s="1017"/>
      <c r="DO120" s="1017"/>
      <c r="DP120" s="1017"/>
      <c r="DQ120" s="1017">
        <v>6560085</v>
      </c>
      <c r="DR120" s="1017"/>
      <c r="DS120" s="1017"/>
      <c r="DT120" s="1017"/>
      <c r="DU120" s="1017"/>
      <c r="DV120" s="1018">
        <v>50</v>
      </c>
      <c r="DW120" s="1018"/>
      <c r="DX120" s="1018"/>
      <c r="DY120" s="1018"/>
      <c r="DZ120" s="1019"/>
    </row>
    <row r="121" spans="1:130" s="246" customFormat="1" ht="26.25" customHeight="1" x14ac:dyDescent="0.15">
      <c r="A121" s="1149"/>
      <c r="B121" s="1036"/>
      <c r="C121" s="1057" t="s">
        <v>471</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411</v>
      </c>
      <c r="AB121" s="1049"/>
      <c r="AC121" s="1049"/>
      <c r="AD121" s="1049"/>
      <c r="AE121" s="1050"/>
      <c r="AF121" s="1051" t="s">
        <v>411</v>
      </c>
      <c r="AG121" s="1049"/>
      <c r="AH121" s="1049"/>
      <c r="AI121" s="1049"/>
      <c r="AJ121" s="1050"/>
      <c r="AK121" s="1051" t="s">
        <v>411</v>
      </c>
      <c r="AL121" s="1049"/>
      <c r="AM121" s="1049"/>
      <c r="AN121" s="1049"/>
      <c r="AO121" s="1050"/>
      <c r="AP121" s="1052" t="s">
        <v>447</v>
      </c>
      <c r="AQ121" s="1053"/>
      <c r="AR121" s="1053"/>
      <c r="AS121" s="1053"/>
      <c r="AT121" s="1054"/>
      <c r="AU121" s="1082"/>
      <c r="AV121" s="1083"/>
      <c r="AW121" s="1083"/>
      <c r="AX121" s="1083"/>
      <c r="AY121" s="1084"/>
      <c r="AZ121" s="1039" t="s">
        <v>472</v>
      </c>
      <c r="BA121" s="1040"/>
      <c r="BB121" s="1040"/>
      <c r="BC121" s="1040"/>
      <c r="BD121" s="1040"/>
      <c r="BE121" s="1040"/>
      <c r="BF121" s="1040"/>
      <c r="BG121" s="1040"/>
      <c r="BH121" s="1040"/>
      <c r="BI121" s="1040"/>
      <c r="BJ121" s="1040"/>
      <c r="BK121" s="1040"/>
      <c r="BL121" s="1040"/>
      <c r="BM121" s="1040"/>
      <c r="BN121" s="1040"/>
      <c r="BO121" s="1040"/>
      <c r="BP121" s="1041"/>
      <c r="BQ121" s="1009">
        <v>42224</v>
      </c>
      <c r="BR121" s="1010"/>
      <c r="BS121" s="1010"/>
      <c r="BT121" s="1010"/>
      <c r="BU121" s="1010"/>
      <c r="BV121" s="1010">
        <v>768147</v>
      </c>
      <c r="BW121" s="1010"/>
      <c r="BX121" s="1010"/>
      <c r="BY121" s="1010"/>
      <c r="BZ121" s="1010"/>
      <c r="CA121" s="1010">
        <v>640071</v>
      </c>
      <c r="CB121" s="1010"/>
      <c r="CC121" s="1010"/>
      <c r="CD121" s="1010"/>
      <c r="CE121" s="1010"/>
      <c r="CF121" s="1004">
        <v>4.9000000000000004</v>
      </c>
      <c r="CG121" s="1005"/>
      <c r="CH121" s="1005"/>
      <c r="CI121" s="1005"/>
      <c r="CJ121" s="1005"/>
      <c r="CK121" s="1100"/>
      <c r="CL121" s="1101"/>
      <c r="CM121" s="1101"/>
      <c r="CN121" s="1101"/>
      <c r="CO121" s="1102"/>
      <c r="CP121" s="1110" t="s">
        <v>406</v>
      </c>
      <c r="CQ121" s="1111"/>
      <c r="CR121" s="1111"/>
      <c r="CS121" s="1111"/>
      <c r="CT121" s="1111"/>
      <c r="CU121" s="1111"/>
      <c r="CV121" s="1111"/>
      <c r="CW121" s="1111"/>
      <c r="CX121" s="1111"/>
      <c r="CY121" s="1111"/>
      <c r="CZ121" s="1111"/>
      <c r="DA121" s="1111"/>
      <c r="DB121" s="1111"/>
      <c r="DC121" s="1111"/>
      <c r="DD121" s="1111"/>
      <c r="DE121" s="1111"/>
      <c r="DF121" s="1112"/>
      <c r="DG121" s="1009" t="s">
        <v>437</v>
      </c>
      <c r="DH121" s="1010"/>
      <c r="DI121" s="1010"/>
      <c r="DJ121" s="1010"/>
      <c r="DK121" s="1010"/>
      <c r="DL121" s="1010" t="s">
        <v>411</v>
      </c>
      <c r="DM121" s="1010"/>
      <c r="DN121" s="1010"/>
      <c r="DO121" s="1010"/>
      <c r="DP121" s="1010"/>
      <c r="DQ121" s="1010" t="s">
        <v>411</v>
      </c>
      <c r="DR121" s="1010"/>
      <c r="DS121" s="1010"/>
      <c r="DT121" s="1010"/>
      <c r="DU121" s="1010"/>
      <c r="DV121" s="1011" t="s">
        <v>411</v>
      </c>
      <c r="DW121" s="1011"/>
      <c r="DX121" s="1011"/>
      <c r="DY121" s="1011"/>
      <c r="DZ121" s="1012"/>
    </row>
    <row r="122" spans="1:130" s="246" customFormat="1" ht="26.25" customHeight="1" x14ac:dyDescent="0.15">
      <c r="A122" s="1149"/>
      <c r="B122" s="1036"/>
      <c r="C122" s="1006" t="s">
        <v>453</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411</v>
      </c>
      <c r="AB122" s="1049"/>
      <c r="AC122" s="1049"/>
      <c r="AD122" s="1049"/>
      <c r="AE122" s="1050"/>
      <c r="AF122" s="1051" t="s">
        <v>411</v>
      </c>
      <c r="AG122" s="1049"/>
      <c r="AH122" s="1049"/>
      <c r="AI122" s="1049"/>
      <c r="AJ122" s="1050"/>
      <c r="AK122" s="1051" t="s">
        <v>437</v>
      </c>
      <c r="AL122" s="1049"/>
      <c r="AM122" s="1049"/>
      <c r="AN122" s="1049"/>
      <c r="AO122" s="1050"/>
      <c r="AP122" s="1052" t="s">
        <v>447</v>
      </c>
      <c r="AQ122" s="1053"/>
      <c r="AR122" s="1053"/>
      <c r="AS122" s="1053"/>
      <c r="AT122" s="1054"/>
      <c r="AU122" s="1082"/>
      <c r="AV122" s="1083"/>
      <c r="AW122" s="1083"/>
      <c r="AX122" s="1083"/>
      <c r="AY122" s="1084"/>
      <c r="AZ122" s="1064" t="s">
        <v>473</v>
      </c>
      <c r="BA122" s="1055"/>
      <c r="BB122" s="1055"/>
      <c r="BC122" s="1055"/>
      <c r="BD122" s="1055"/>
      <c r="BE122" s="1055"/>
      <c r="BF122" s="1055"/>
      <c r="BG122" s="1055"/>
      <c r="BH122" s="1055"/>
      <c r="BI122" s="1055"/>
      <c r="BJ122" s="1055"/>
      <c r="BK122" s="1055"/>
      <c r="BL122" s="1055"/>
      <c r="BM122" s="1055"/>
      <c r="BN122" s="1055"/>
      <c r="BO122" s="1055"/>
      <c r="BP122" s="1056"/>
      <c r="BQ122" s="1087">
        <v>22585943</v>
      </c>
      <c r="BR122" s="1088"/>
      <c r="BS122" s="1088"/>
      <c r="BT122" s="1088"/>
      <c r="BU122" s="1088"/>
      <c r="BV122" s="1088">
        <v>22465321</v>
      </c>
      <c r="BW122" s="1088"/>
      <c r="BX122" s="1088"/>
      <c r="BY122" s="1088"/>
      <c r="BZ122" s="1088"/>
      <c r="CA122" s="1088">
        <v>22379535</v>
      </c>
      <c r="CB122" s="1088"/>
      <c r="CC122" s="1088"/>
      <c r="CD122" s="1088"/>
      <c r="CE122" s="1088"/>
      <c r="CF122" s="1108">
        <v>170.6</v>
      </c>
      <c r="CG122" s="1109"/>
      <c r="CH122" s="1109"/>
      <c r="CI122" s="1109"/>
      <c r="CJ122" s="1109"/>
      <c r="CK122" s="1100"/>
      <c r="CL122" s="1101"/>
      <c r="CM122" s="1101"/>
      <c r="CN122" s="1101"/>
      <c r="CO122" s="1102"/>
      <c r="CP122" s="1110"/>
      <c r="CQ122" s="1111"/>
      <c r="CR122" s="1111"/>
      <c r="CS122" s="1111"/>
      <c r="CT122" s="1111"/>
      <c r="CU122" s="1111"/>
      <c r="CV122" s="1111"/>
      <c r="CW122" s="1111"/>
      <c r="CX122" s="1111"/>
      <c r="CY122" s="1111"/>
      <c r="CZ122" s="1111"/>
      <c r="DA122" s="1111"/>
      <c r="DB122" s="1111"/>
      <c r="DC122" s="1111"/>
      <c r="DD122" s="1111"/>
      <c r="DE122" s="1111"/>
      <c r="DF122" s="1112"/>
      <c r="DG122" s="1009"/>
      <c r="DH122" s="1010"/>
      <c r="DI122" s="1010"/>
      <c r="DJ122" s="1010"/>
      <c r="DK122" s="1010"/>
      <c r="DL122" s="1010"/>
      <c r="DM122" s="1010"/>
      <c r="DN122" s="1010"/>
      <c r="DO122" s="1010"/>
      <c r="DP122" s="1010"/>
      <c r="DQ122" s="1010"/>
      <c r="DR122" s="1010"/>
      <c r="DS122" s="1010"/>
      <c r="DT122" s="1010"/>
      <c r="DU122" s="1010"/>
      <c r="DV122" s="1011"/>
      <c r="DW122" s="1011"/>
      <c r="DX122" s="1011"/>
      <c r="DY122" s="1011"/>
      <c r="DZ122" s="1012"/>
    </row>
    <row r="123" spans="1:130" s="246" customFormat="1" ht="26.25" customHeight="1" x14ac:dyDescent="0.15">
      <c r="A123" s="1149"/>
      <c r="B123" s="1036"/>
      <c r="C123" s="1006" t="s">
        <v>459</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447</v>
      </c>
      <c r="AB123" s="1049"/>
      <c r="AC123" s="1049"/>
      <c r="AD123" s="1049"/>
      <c r="AE123" s="1050"/>
      <c r="AF123" s="1051" t="s">
        <v>411</v>
      </c>
      <c r="AG123" s="1049"/>
      <c r="AH123" s="1049"/>
      <c r="AI123" s="1049"/>
      <c r="AJ123" s="1050"/>
      <c r="AK123" s="1051" t="s">
        <v>411</v>
      </c>
      <c r="AL123" s="1049"/>
      <c r="AM123" s="1049"/>
      <c r="AN123" s="1049"/>
      <c r="AO123" s="1050"/>
      <c r="AP123" s="1052" t="s">
        <v>411</v>
      </c>
      <c r="AQ123" s="1053"/>
      <c r="AR123" s="1053"/>
      <c r="AS123" s="1053"/>
      <c r="AT123" s="1054"/>
      <c r="AU123" s="1085"/>
      <c r="AV123" s="1086"/>
      <c r="AW123" s="1086"/>
      <c r="AX123" s="1086"/>
      <c r="AY123" s="1086"/>
      <c r="AZ123" s="277" t="s">
        <v>190</v>
      </c>
      <c r="BA123" s="277"/>
      <c r="BB123" s="277"/>
      <c r="BC123" s="277"/>
      <c r="BD123" s="277"/>
      <c r="BE123" s="277"/>
      <c r="BF123" s="277"/>
      <c r="BG123" s="277"/>
      <c r="BH123" s="277"/>
      <c r="BI123" s="277"/>
      <c r="BJ123" s="277"/>
      <c r="BK123" s="277"/>
      <c r="BL123" s="277"/>
      <c r="BM123" s="277"/>
      <c r="BN123" s="277"/>
      <c r="BO123" s="1065" t="s">
        <v>474</v>
      </c>
      <c r="BP123" s="1096"/>
      <c r="BQ123" s="1155">
        <v>27140161</v>
      </c>
      <c r="BR123" s="1156"/>
      <c r="BS123" s="1156"/>
      <c r="BT123" s="1156"/>
      <c r="BU123" s="1156"/>
      <c r="BV123" s="1156">
        <v>28335205</v>
      </c>
      <c r="BW123" s="1156"/>
      <c r="BX123" s="1156"/>
      <c r="BY123" s="1156"/>
      <c r="BZ123" s="1156"/>
      <c r="CA123" s="1156">
        <v>28826050</v>
      </c>
      <c r="CB123" s="1156"/>
      <c r="CC123" s="1156"/>
      <c r="CD123" s="1156"/>
      <c r="CE123" s="1156"/>
      <c r="CF123" s="1089"/>
      <c r="CG123" s="1090"/>
      <c r="CH123" s="1090"/>
      <c r="CI123" s="1090"/>
      <c r="CJ123" s="1091"/>
      <c r="CK123" s="1100"/>
      <c r="CL123" s="1101"/>
      <c r="CM123" s="1101"/>
      <c r="CN123" s="1101"/>
      <c r="CO123" s="1102"/>
      <c r="CP123" s="1110"/>
      <c r="CQ123" s="1111"/>
      <c r="CR123" s="1111"/>
      <c r="CS123" s="1111"/>
      <c r="CT123" s="1111"/>
      <c r="CU123" s="1111"/>
      <c r="CV123" s="1111"/>
      <c r="CW123" s="1111"/>
      <c r="CX123" s="1111"/>
      <c r="CY123" s="1111"/>
      <c r="CZ123" s="1111"/>
      <c r="DA123" s="1111"/>
      <c r="DB123" s="1111"/>
      <c r="DC123" s="1111"/>
      <c r="DD123" s="1111"/>
      <c r="DE123" s="1111"/>
      <c r="DF123" s="1112"/>
      <c r="DG123" s="1048"/>
      <c r="DH123" s="1049"/>
      <c r="DI123" s="1049"/>
      <c r="DJ123" s="1049"/>
      <c r="DK123" s="1050"/>
      <c r="DL123" s="1051"/>
      <c r="DM123" s="1049"/>
      <c r="DN123" s="1049"/>
      <c r="DO123" s="1049"/>
      <c r="DP123" s="1050"/>
      <c r="DQ123" s="1051"/>
      <c r="DR123" s="1049"/>
      <c r="DS123" s="1049"/>
      <c r="DT123" s="1049"/>
      <c r="DU123" s="1050"/>
      <c r="DV123" s="1052"/>
      <c r="DW123" s="1053"/>
      <c r="DX123" s="1053"/>
      <c r="DY123" s="1053"/>
      <c r="DZ123" s="1054"/>
    </row>
    <row r="124" spans="1:130" s="246" customFormat="1" ht="26.25" customHeight="1" thickBot="1" x14ac:dyDescent="0.2">
      <c r="A124" s="1149"/>
      <c r="B124" s="1036"/>
      <c r="C124" s="1006" t="s">
        <v>462</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411</v>
      </c>
      <c r="AB124" s="1049"/>
      <c r="AC124" s="1049"/>
      <c r="AD124" s="1049"/>
      <c r="AE124" s="1050"/>
      <c r="AF124" s="1051" t="s">
        <v>411</v>
      </c>
      <c r="AG124" s="1049"/>
      <c r="AH124" s="1049"/>
      <c r="AI124" s="1049"/>
      <c r="AJ124" s="1050"/>
      <c r="AK124" s="1051" t="s">
        <v>437</v>
      </c>
      <c r="AL124" s="1049"/>
      <c r="AM124" s="1049"/>
      <c r="AN124" s="1049"/>
      <c r="AO124" s="1050"/>
      <c r="AP124" s="1052" t="s">
        <v>411</v>
      </c>
      <c r="AQ124" s="1053"/>
      <c r="AR124" s="1053"/>
      <c r="AS124" s="1053"/>
      <c r="AT124" s="1054"/>
      <c r="AU124" s="1151" t="s">
        <v>475</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148.6</v>
      </c>
      <c r="BR124" s="1118"/>
      <c r="BS124" s="1118"/>
      <c r="BT124" s="1118"/>
      <c r="BU124" s="1118"/>
      <c r="BV124" s="1118">
        <v>126</v>
      </c>
      <c r="BW124" s="1118"/>
      <c r="BX124" s="1118"/>
      <c r="BY124" s="1118"/>
      <c r="BZ124" s="1118"/>
      <c r="CA124" s="1118">
        <v>101.8</v>
      </c>
      <c r="CB124" s="1118"/>
      <c r="CC124" s="1118"/>
      <c r="CD124" s="1118"/>
      <c r="CE124" s="1118"/>
      <c r="CF124" s="1119"/>
      <c r="CG124" s="1120"/>
      <c r="CH124" s="1120"/>
      <c r="CI124" s="1120"/>
      <c r="CJ124" s="1121"/>
      <c r="CK124" s="1103"/>
      <c r="CL124" s="1103"/>
      <c r="CM124" s="1103"/>
      <c r="CN124" s="1103"/>
      <c r="CO124" s="1104"/>
      <c r="CP124" s="1110" t="s">
        <v>476</v>
      </c>
      <c r="CQ124" s="1111"/>
      <c r="CR124" s="1111"/>
      <c r="CS124" s="1111"/>
      <c r="CT124" s="1111"/>
      <c r="CU124" s="1111"/>
      <c r="CV124" s="1111"/>
      <c r="CW124" s="1111"/>
      <c r="CX124" s="1111"/>
      <c r="CY124" s="1111"/>
      <c r="CZ124" s="1111"/>
      <c r="DA124" s="1111"/>
      <c r="DB124" s="1111"/>
      <c r="DC124" s="1111"/>
      <c r="DD124" s="1111"/>
      <c r="DE124" s="1111"/>
      <c r="DF124" s="1112"/>
      <c r="DG124" s="1095">
        <v>6621564</v>
      </c>
      <c r="DH124" s="1074"/>
      <c r="DI124" s="1074"/>
      <c r="DJ124" s="1074"/>
      <c r="DK124" s="1075"/>
      <c r="DL124" s="1073">
        <v>7064654</v>
      </c>
      <c r="DM124" s="1074"/>
      <c r="DN124" s="1074"/>
      <c r="DO124" s="1074"/>
      <c r="DP124" s="1075"/>
      <c r="DQ124" s="1073" t="s">
        <v>477</v>
      </c>
      <c r="DR124" s="1074"/>
      <c r="DS124" s="1074"/>
      <c r="DT124" s="1074"/>
      <c r="DU124" s="1075"/>
      <c r="DV124" s="1076" t="s">
        <v>437</v>
      </c>
      <c r="DW124" s="1077"/>
      <c r="DX124" s="1077"/>
      <c r="DY124" s="1077"/>
      <c r="DZ124" s="1078"/>
    </row>
    <row r="125" spans="1:130" s="246" customFormat="1" ht="26.25" customHeight="1" x14ac:dyDescent="0.15">
      <c r="A125" s="1149"/>
      <c r="B125" s="1036"/>
      <c r="C125" s="1006" t="s">
        <v>464</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411</v>
      </c>
      <c r="AB125" s="1049"/>
      <c r="AC125" s="1049"/>
      <c r="AD125" s="1049"/>
      <c r="AE125" s="1050"/>
      <c r="AF125" s="1051" t="s">
        <v>411</v>
      </c>
      <c r="AG125" s="1049"/>
      <c r="AH125" s="1049"/>
      <c r="AI125" s="1049"/>
      <c r="AJ125" s="1050"/>
      <c r="AK125" s="1051" t="s">
        <v>411</v>
      </c>
      <c r="AL125" s="1049"/>
      <c r="AM125" s="1049"/>
      <c r="AN125" s="1049"/>
      <c r="AO125" s="1050"/>
      <c r="AP125" s="1052" t="s">
        <v>411</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478</v>
      </c>
      <c r="CL125" s="1098"/>
      <c r="CM125" s="1098"/>
      <c r="CN125" s="1098"/>
      <c r="CO125" s="1099"/>
      <c r="CP125" s="1030" t="s">
        <v>479</v>
      </c>
      <c r="CQ125" s="979"/>
      <c r="CR125" s="979"/>
      <c r="CS125" s="979"/>
      <c r="CT125" s="979"/>
      <c r="CU125" s="979"/>
      <c r="CV125" s="979"/>
      <c r="CW125" s="979"/>
      <c r="CX125" s="979"/>
      <c r="CY125" s="979"/>
      <c r="CZ125" s="979"/>
      <c r="DA125" s="979"/>
      <c r="DB125" s="979"/>
      <c r="DC125" s="979"/>
      <c r="DD125" s="979"/>
      <c r="DE125" s="979"/>
      <c r="DF125" s="980"/>
      <c r="DG125" s="1016" t="s">
        <v>437</v>
      </c>
      <c r="DH125" s="1017"/>
      <c r="DI125" s="1017"/>
      <c r="DJ125" s="1017"/>
      <c r="DK125" s="1017"/>
      <c r="DL125" s="1017" t="s">
        <v>411</v>
      </c>
      <c r="DM125" s="1017"/>
      <c r="DN125" s="1017"/>
      <c r="DO125" s="1017"/>
      <c r="DP125" s="1017"/>
      <c r="DQ125" s="1017" t="s">
        <v>437</v>
      </c>
      <c r="DR125" s="1017"/>
      <c r="DS125" s="1017"/>
      <c r="DT125" s="1017"/>
      <c r="DU125" s="1017"/>
      <c r="DV125" s="1018" t="s">
        <v>411</v>
      </c>
      <c r="DW125" s="1018"/>
      <c r="DX125" s="1018"/>
      <c r="DY125" s="1018"/>
      <c r="DZ125" s="1019"/>
    </row>
    <row r="126" spans="1:130" s="246" customFormat="1" ht="26.25" customHeight="1" thickBot="1" x14ac:dyDescent="0.2">
      <c r="A126" s="1149"/>
      <c r="B126" s="1036"/>
      <c r="C126" s="1006" t="s">
        <v>466</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v>41423</v>
      </c>
      <c r="AB126" s="1049"/>
      <c r="AC126" s="1049"/>
      <c r="AD126" s="1049"/>
      <c r="AE126" s="1050"/>
      <c r="AF126" s="1051">
        <v>41306</v>
      </c>
      <c r="AG126" s="1049"/>
      <c r="AH126" s="1049"/>
      <c r="AI126" s="1049"/>
      <c r="AJ126" s="1050"/>
      <c r="AK126" s="1051">
        <v>6701</v>
      </c>
      <c r="AL126" s="1049"/>
      <c r="AM126" s="1049"/>
      <c r="AN126" s="1049"/>
      <c r="AO126" s="1050"/>
      <c r="AP126" s="1052">
        <v>0.1</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480</v>
      </c>
      <c r="CQ126" s="1040"/>
      <c r="CR126" s="1040"/>
      <c r="CS126" s="1040"/>
      <c r="CT126" s="1040"/>
      <c r="CU126" s="1040"/>
      <c r="CV126" s="1040"/>
      <c r="CW126" s="1040"/>
      <c r="CX126" s="1040"/>
      <c r="CY126" s="1040"/>
      <c r="CZ126" s="1040"/>
      <c r="DA126" s="1040"/>
      <c r="DB126" s="1040"/>
      <c r="DC126" s="1040"/>
      <c r="DD126" s="1040"/>
      <c r="DE126" s="1040"/>
      <c r="DF126" s="1041"/>
      <c r="DG126" s="1009" t="s">
        <v>411</v>
      </c>
      <c r="DH126" s="1010"/>
      <c r="DI126" s="1010"/>
      <c r="DJ126" s="1010"/>
      <c r="DK126" s="1010"/>
      <c r="DL126" s="1010" t="s">
        <v>437</v>
      </c>
      <c r="DM126" s="1010"/>
      <c r="DN126" s="1010"/>
      <c r="DO126" s="1010"/>
      <c r="DP126" s="1010"/>
      <c r="DQ126" s="1010" t="s">
        <v>411</v>
      </c>
      <c r="DR126" s="1010"/>
      <c r="DS126" s="1010"/>
      <c r="DT126" s="1010"/>
      <c r="DU126" s="1010"/>
      <c r="DV126" s="1011" t="s">
        <v>437</v>
      </c>
      <c r="DW126" s="1011"/>
      <c r="DX126" s="1011"/>
      <c r="DY126" s="1011"/>
      <c r="DZ126" s="1012"/>
    </row>
    <row r="127" spans="1:130" s="246" customFormat="1" ht="26.25" customHeight="1" x14ac:dyDescent="0.15">
      <c r="A127" s="1150"/>
      <c r="B127" s="1038"/>
      <c r="C127" s="1092" t="s">
        <v>481</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411</v>
      </c>
      <c r="AB127" s="1049"/>
      <c r="AC127" s="1049"/>
      <c r="AD127" s="1049"/>
      <c r="AE127" s="1050"/>
      <c r="AF127" s="1051" t="s">
        <v>411</v>
      </c>
      <c r="AG127" s="1049"/>
      <c r="AH127" s="1049"/>
      <c r="AI127" s="1049"/>
      <c r="AJ127" s="1050"/>
      <c r="AK127" s="1051" t="s">
        <v>411</v>
      </c>
      <c r="AL127" s="1049"/>
      <c r="AM127" s="1049"/>
      <c r="AN127" s="1049"/>
      <c r="AO127" s="1050"/>
      <c r="AP127" s="1052" t="s">
        <v>411</v>
      </c>
      <c r="AQ127" s="1053"/>
      <c r="AR127" s="1053"/>
      <c r="AS127" s="1053"/>
      <c r="AT127" s="1054"/>
      <c r="AU127" s="282"/>
      <c r="AV127" s="282"/>
      <c r="AW127" s="282"/>
      <c r="AX127" s="1122" t="s">
        <v>482</v>
      </c>
      <c r="AY127" s="1123"/>
      <c r="AZ127" s="1123"/>
      <c r="BA127" s="1123"/>
      <c r="BB127" s="1123"/>
      <c r="BC127" s="1123"/>
      <c r="BD127" s="1123"/>
      <c r="BE127" s="1124"/>
      <c r="BF127" s="1125" t="s">
        <v>483</v>
      </c>
      <c r="BG127" s="1123"/>
      <c r="BH127" s="1123"/>
      <c r="BI127" s="1123"/>
      <c r="BJ127" s="1123"/>
      <c r="BK127" s="1123"/>
      <c r="BL127" s="1124"/>
      <c r="BM127" s="1125" t="s">
        <v>484</v>
      </c>
      <c r="BN127" s="1123"/>
      <c r="BO127" s="1123"/>
      <c r="BP127" s="1123"/>
      <c r="BQ127" s="1123"/>
      <c r="BR127" s="1123"/>
      <c r="BS127" s="1124"/>
      <c r="BT127" s="1125" t="s">
        <v>485</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486</v>
      </c>
      <c r="CQ127" s="1040"/>
      <c r="CR127" s="1040"/>
      <c r="CS127" s="1040"/>
      <c r="CT127" s="1040"/>
      <c r="CU127" s="1040"/>
      <c r="CV127" s="1040"/>
      <c r="CW127" s="1040"/>
      <c r="CX127" s="1040"/>
      <c r="CY127" s="1040"/>
      <c r="CZ127" s="1040"/>
      <c r="DA127" s="1040"/>
      <c r="DB127" s="1040"/>
      <c r="DC127" s="1040"/>
      <c r="DD127" s="1040"/>
      <c r="DE127" s="1040"/>
      <c r="DF127" s="1041"/>
      <c r="DG127" s="1009" t="s">
        <v>437</v>
      </c>
      <c r="DH127" s="1010"/>
      <c r="DI127" s="1010"/>
      <c r="DJ127" s="1010"/>
      <c r="DK127" s="1010"/>
      <c r="DL127" s="1010" t="s">
        <v>411</v>
      </c>
      <c r="DM127" s="1010"/>
      <c r="DN127" s="1010"/>
      <c r="DO127" s="1010"/>
      <c r="DP127" s="1010"/>
      <c r="DQ127" s="1010" t="s">
        <v>411</v>
      </c>
      <c r="DR127" s="1010"/>
      <c r="DS127" s="1010"/>
      <c r="DT127" s="1010"/>
      <c r="DU127" s="1010"/>
      <c r="DV127" s="1011" t="s">
        <v>411</v>
      </c>
      <c r="DW127" s="1011"/>
      <c r="DX127" s="1011"/>
      <c r="DY127" s="1011"/>
      <c r="DZ127" s="1012"/>
    </row>
    <row r="128" spans="1:130" s="246" customFormat="1" ht="26.25" customHeight="1" thickBot="1" x14ac:dyDescent="0.2">
      <c r="A128" s="1133" t="s">
        <v>487</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488</v>
      </c>
      <c r="X128" s="1135"/>
      <c r="Y128" s="1135"/>
      <c r="Z128" s="1136"/>
      <c r="AA128" s="1137">
        <v>6215</v>
      </c>
      <c r="AB128" s="1138"/>
      <c r="AC128" s="1138"/>
      <c r="AD128" s="1138"/>
      <c r="AE128" s="1139"/>
      <c r="AF128" s="1140">
        <v>5288</v>
      </c>
      <c r="AG128" s="1138"/>
      <c r="AH128" s="1138"/>
      <c r="AI128" s="1138"/>
      <c r="AJ128" s="1139"/>
      <c r="AK128" s="1140">
        <v>5738</v>
      </c>
      <c r="AL128" s="1138"/>
      <c r="AM128" s="1138"/>
      <c r="AN128" s="1138"/>
      <c r="AO128" s="1139"/>
      <c r="AP128" s="1141"/>
      <c r="AQ128" s="1142"/>
      <c r="AR128" s="1142"/>
      <c r="AS128" s="1142"/>
      <c r="AT128" s="1143"/>
      <c r="AU128" s="282"/>
      <c r="AV128" s="282"/>
      <c r="AW128" s="282"/>
      <c r="AX128" s="978" t="s">
        <v>489</v>
      </c>
      <c r="AY128" s="979"/>
      <c r="AZ128" s="979"/>
      <c r="BA128" s="979"/>
      <c r="BB128" s="979"/>
      <c r="BC128" s="979"/>
      <c r="BD128" s="979"/>
      <c r="BE128" s="980"/>
      <c r="BF128" s="1144" t="s">
        <v>411</v>
      </c>
      <c r="BG128" s="1145"/>
      <c r="BH128" s="1145"/>
      <c r="BI128" s="1145"/>
      <c r="BJ128" s="1145"/>
      <c r="BK128" s="1145"/>
      <c r="BL128" s="1146"/>
      <c r="BM128" s="1144">
        <v>12.78</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490</v>
      </c>
      <c r="CQ128" s="1127"/>
      <c r="CR128" s="1127"/>
      <c r="CS128" s="1127"/>
      <c r="CT128" s="1127"/>
      <c r="CU128" s="1127"/>
      <c r="CV128" s="1127"/>
      <c r="CW128" s="1127"/>
      <c r="CX128" s="1127"/>
      <c r="CY128" s="1127"/>
      <c r="CZ128" s="1127"/>
      <c r="DA128" s="1127"/>
      <c r="DB128" s="1127"/>
      <c r="DC128" s="1127"/>
      <c r="DD128" s="1127"/>
      <c r="DE128" s="1127"/>
      <c r="DF128" s="1128"/>
      <c r="DG128" s="1129" t="s">
        <v>411</v>
      </c>
      <c r="DH128" s="1130"/>
      <c r="DI128" s="1130"/>
      <c r="DJ128" s="1130"/>
      <c r="DK128" s="1130"/>
      <c r="DL128" s="1130" t="s">
        <v>411</v>
      </c>
      <c r="DM128" s="1130"/>
      <c r="DN128" s="1130"/>
      <c r="DO128" s="1130"/>
      <c r="DP128" s="1130"/>
      <c r="DQ128" s="1130" t="s">
        <v>411</v>
      </c>
      <c r="DR128" s="1130"/>
      <c r="DS128" s="1130"/>
      <c r="DT128" s="1130"/>
      <c r="DU128" s="1130"/>
      <c r="DV128" s="1131" t="s">
        <v>411</v>
      </c>
      <c r="DW128" s="1131"/>
      <c r="DX128" s="1131"/>
      <c r="DY128" s="1131"/>
      <c r="DZ128" s="1132"/>
    </row>
    <row r="129" spans="1:131" s="246" customFormat="1" ht="26.25" customHeight="1" x14ac:dyDescent="0.15">
      <c r="A129" s="1020" t="s">
        <v>108</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491</v>
      </c>
      <c r="X129" s="1164"/>
      <c r="Y129" s="1164"/>
      <c r="Z129" s="1165"/>
      <c r="AA129" s="1048">
        <v>14725354</v>
      </c>
      <c r="AB129" s="1049"/>
      <c r="AC129" s="1049"/>
      <c r="AD129" s="1049"/>
      <c r="AE129" s="1050"/>
      <c r="AF129" s="1051">
        <v>14811095</v>
      </c>
      <c r="AG129" s="1049"/>
      <c r="AH129" s="1049"/>
      <c r="AI129" s="1049"/>
      <c r="AJ129" s="1050"/>
      <c r="AK129" s="1051">
        <v>15036168</v>
      </c>
      <c r="AL129" s="1049"/>
      <c r="AM129" s="1049"/>
      <c r="AN129" s="1049"/>
      <c r="AO129" s="1050"/>
      <c r="AP129" s="1166"/>
      <c r="AQ129" s="1167"/>
      <c r="AR129" s="1167"/>
      <c r="AS129" s="1167"/>
      <c r="AT129" s="1168"/>
      <c r="AU129" s="284"/>
      <c r="AV129" s="284"/>
      <c r="AW129" s="284"/>
      <c r="AX129" s="1157" t="s">
        <v>492</v>
      </c>
      <c r="AY129" s="1040"/>
      <c r="AZ129" s="1040"/>
      <c r="BA129" s="1040"/>
      <c r="BB129" s="1040"/>
      <c r="BC129" s="1040"/>
      <c r="BD129" s="1040"/>
      <c r="BE129" s="1041"/>
      <c r="BF129" s="1158" t="s">
        <v>493</v>
      </c>
      <c r="BG129" s="1159"/>
      <c r="BH129" s="1159"/>
      <c r="BI129" s="1159"/>
      <c r="BJ129" s="1159"/>
      <c r="BK129" s="1159"/>
      <c r="BL129" s="1160"/>
      <c r="BM129" s="1158">
        <v>17.78</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494</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495</v>
      </c>
      <c r="X130" s="1164"/>
      <c r="Y130" s="1164"/>
      <c r="Z130" s="1165"/>
      <c r="AA130" s="1048">
        <v>1990295</v>
      </c>
      <c r="AB130" s="1049"/>
      <c r="AC130" s="1049"/>
      <c r="AD130" s="1049"/>
      <c r="AE130" s="1050"/>
      <c r="AF130" s="1051">
        <v>1937380</v>
      </c>
      <c r="AG130" s="1049"/>
      <c r="AH130" s="1049"/>
      <c r="AI130" s="1049"/>
      <c r="AJ130" s="1050"/>
      <c r="AK130" s="1051">
        <v>1916843</v>
      </c>
      <c r="AL130" s="1049"/>
      <c r="AM130" s="1049"/>
      <c r="AN130" s="1049"/>
      <c r="AO130" s="1050"/>
      <c r="AP130" s="1166"/>
      <c r="AQ130" s="1167"/>
      <c r="AR130" s="1167"/>
      <c r="AS130" s="1167"/>
      <c r="AT130" s="1168"/>
      <c r="AU130" s="284"/>
      <c r="AV130" s="284"/>
      <c r="AW130" s="284"/>
      <c r="AX130" s="1157" t="s">
        <v>496</v>
      </c>
      <c r="AY130" s="1040"/>
      <c r="AZ130" s="1040"/>
      <c r="BA130" s="1040"/>
      <c r="BB130" s="1040"/>
      <c r="BC130" s="1040"/>
      <c r="BD130" s="1040"/>
      <c r="BE130" s="1041"/>
      <c r="BF130" s="1194">
        <v>16.899999999999999</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497</v>
      </c>
      <c r="X131" s="1202"/>
      <c r="Y131" s="1202"/>
      <c r="Z131" s="1203"/>
      <c r="AA131" s="1095">
        <v>12735059</v>
      </c>
      <c r="AB131" s="1074"/>
      <c r="AC131" s="1074"/>
      <c r="AD131" s="1074"/>
      <c r="AE131" s="1075"/>
      <c r="AF131" s="1073">
        <v>12873715</v>
      </c>
      <c r="AG131" s="1074"/>
      <c r="AH131" s="1074"/>
      <c r="AI131" s="1074"/>
      <c r="AJ131" s="1075"/>
      <c r="AK131" s="1073">
        <v>13119325</v>
      </c>
      <c r="AL131" s="1074"/>
      <c r="AM131" s="1074"/>
      <c r="AN131" s="1074"/>
      <c r="AO131" s="1075"/>
      <c r="AP131" s="1204"/>
      <c r="AQ131" s="1205"/>
      <c r="AR131" s="1205"/>
      <c r="AS131" s="1205"/>
      <c r="AT131" s="1206"/>
      <c r="AU131" s="284"/>
      <c r="AV131" s="284"/>
      <c r="AW131" s="284"/>
      <c r="AX131" s="1176" t="s">
        <v>498</v>
      </c>
      <c r="AY131" s="1127"/>
      <c r="AZ131" s="1127"/>
      <c r="BA131" s="1127"/>
      <c r="BB131" s="1127"/>
      <c r="BC131" s="1127"/>
      <c r="BD131" s="1127"/>
      <c r="BE131" s="1128"/>
      <c r="BF131" s="1177">
        <v>101.8</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499</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500</v>
      </c>
      <c r="W132" s="1187"/>
      <c r="X132" s="1187"/>
      <c r="Y132" s="1187"/>
      <c r="Z132" s="1188"/>
      <c r="AA132" s="1189">
        <v>18.854510210000001</v>
      </c>
      <c r="AB132" s="1190"/>
      <c r="AC132" s="1190"/>
      <c r="AD132" s="1190"/>
      <c r="AE132" s="1191"/>
      <c r="AF132" s="1192">
        <v>17.412964689999999</v>
      </c>
      <c r="AG132" s="1190"/>
      <c r="AH132" s="1190"/>
      <c r="AI132" s="1190"/>
      <c r="AJ132" s="1191"/>
      <c r="AK132" s="1192">
        <v>14.70936195</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501</v>
      </c>
      <c r="W133" s="1170"/>
      <c r="X133" s="1170"/>
      <c r="Y133" s="1170"/>
      <c r="Z133" s="1171"/>
      <c r="AA133" s="1172">
        <v>19</v>
      </c>
      <c r="AB133" s="1173"/>
      <c r="AC133" s="1173"/>
      <c r="AD133" s="1173"/>
      <c r="AE133" s="1174"/>
      <c r="AF133" s="1172">
        <v>18.399999999999999</v>
      </c>
      <c r="AG133" s="1173"/>
      <c r="AH133" s="1173"/>
      <c r="AI133" s="1173"/>
      <c r="AJ133" s="1174"/>
      <c r="AK133" s="1172">
        <v>16.899999999999999</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nNr0E2DS+kAGSb0+Yd0RSaKHU59MOH8zfMbS1Cf1Z5RJORmGb3s7DYg067fa34tA1T9R6slPTPScMuDLek4rqQ==" saltValue="whj0YCOzH4iLIg8II/4h/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502</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t46QDl57lcL6XsLGQapZz9OQLBfu4Kqpa4MRCXBV3m9mPctMYNy1tXGetOQkBK4uiCh08BeoWKoLLLr6Y5ioiA==" saltValue="5aOYwmTwnXZkePdIhU2as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gpNRMgUxNqbu4GsHbPtH/5YhAoHramZ338X5L3128ejk9ktZmFsf3POkClpkMGKvd+wpeUjUaf0kkyDpTkEQ9w==" saltValue="SRG6D26csctz3pt7D5/yF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504</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505</v>
      </c>
      <c r="AP7" s="303"/>
      <c r="AQ7" s="304" t="s">
        <v>506</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507</v>
      </c>
      <c r="AQ8" s="310" t="s">
        <v>508</v>
      </c>
      <c r="AR8" s="311" t="s">
        <v>509</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510</v>
      </c>
      <c r="AL9" s="1213"/>
      <c r="AM9" s="1213"/>
      <c r="AN9" s="1214"/>
      <c r="AO9" s="312">
        <v>3653462</v>
      </c>
      <c r="AP9" s="312">
        <v>45973</v>
      </c>
      <c r="AQ9" s="313">
        <v>57145</v>
      </c>
      <c r="AR9" s="314">
        <v>-19.600000000000001</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511</v>
      </c>
      <c r="AL10" s="1213"/>
      <c r="AM10" s="1213"/>
      <c r="AN10" s="1214"/>
      <c r="AO10" s="315">
        <v>311520</v>
      </c>
      <c r="AP10" s="315">
        <v>3920</v>
      </c>
      <c r="AQ10" s="316">
        <v>3801</v>
      </c>
      <c r="AR10" s="317">
        <v>3.1</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512</v>
      </c>
      <c r="AL11" s="1213"/>
      <c r="AM11" s="1213"/>
      <c r="AN11" s="1214"/>
      <c r="AO11" s="315">
        <v>679349</v>
      </c>
      <c r="AP11" s="315">
        <v>8548</v>
      </c>
      <c r="AQ11" s="316">
        <v>6723</v>
      </c>
      <c r="AR11" s="317">
        <v>27.1</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513</v>
      </c>
      <c r="AL12" s="1213"/>
      <c r="AM12" s="1213"/>
      <c r="AN12" s="1214"/>
      <c r="AO12" s="315">
        <v>37901</v>
      </c>
      <c r="AP12" s="315">
        <v>477</v>
      </c>
      <c r="AQ12" s="316">
        <v>959</v>
      </c>
      <c r="AR12" s="317">
        <v>-50.3</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514</v>
      </c>
      <c r="AL13" s="1213"/>
      <c r="AM13" s="1213"/>
      <c r="AN13" s="1214"/>
      <c r="AO13" s="315" t="s">
        <v>515</v>
      </c>
      <c r="AP13" s="315" t="s">
        <v>515</v>
      </c>
      <c r="AQ13" s="316">
        <v>1</v>
      </c>
      <c r="AR13" s="317" t="s">
        <v>515</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516</v>
      </c>
      <c r="AL14" s="1213"/>
      <c r="AM14" s="1213"/>
      <c r="AN14" s="1214"/>
      <c r="AO14" s="315">
        <v>157378</v>
      </c>
      <c r="AP14" s="315">
        <v>1980</v>
      </c>
      <c r="AQ14" s="316">
        <v>2728</v>
      </c>
      <c r="AR14" s="317">
        <v>-27.4</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517</v>
      </c>
      <c r="AL15" s="1213"/>
      <c r="AM15" s="1213"/>
      <c r="AN15" s="1214"/>
      <c r="AO15" s="315">
        <v>150494</v>
      </c>
      <c r="AP15" s="315">
        <v>1894</v>
      </c>
      <c r="AQ15" s="316">
        <v>1349</v>
      </c>
      <c r="AR15" s="317">
        <v>40.4</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518</v>
      </c>
      <c r="AL16" s="1216"/>
      <c r="AM16" s="1216"/>
      <c r="AN16" s="1217"/>
      <c r="AO16" s="315">
        <v>-239253</v>
      </c>
      <c r="AP16" s="315">
        <v>-3011</v>
      </c>
      <c r="AQ16" s="316">
        <v>-4270</v>
      </c>
      <c r="AR16" s="317">
        <v>-29.5</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190</v>
      </c>
      <c r="AL17" s="1216"/>
      <c r="AM17" s="1216"/>
      <c r="AN17" s="1217"/>
      <c r="AO17" s="315">
        <v>4750851</v>
      </c>
      <c r="AP17" s="315">
        <v>59782</v>
      </c>
      <c r="AQ17" s="316">
        <v>68438</v>
      </c>
      <c r="AR17" s="317">
        <v>-12.6</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519</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520</v>
      </c>
      <c r="AP20" s="323" t="s">
        <v>521</v>
      </c>
      <c r="AQ20" s="324" t="s">
        <v>522</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523</v>
      </c>
      <c r="AL21" s="1208"/>
      <c r="AM21" s="1208"/>
      <c r="AN21" s="1209"/>
      <c r="AO21" s="327">
        <v>6.47</v>
      </c>
      <c r="AP21" s="328">
        <v>6.23</v>
      </c>
      <c r="AQ21" s="329">
        <v>0.24</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524</v>
      </c>
      <c r="AL22" s="1208"/>
      <c r="AM22" s="1208"/>
      <c r="AN22" s="1209"/>
      <c r="AO22" s="332">
        <v>101.6</v>
      </c>
      <c r="AP22" s="333">
        <v>98.5</v>
      </c>
      <c r="AQ22" s="334">
        <v>3.1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527</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505</v>
      </c>
      <c r="AP30" s="303"/>
      <c r="AQ30" s="304" t="s">
        <v>506</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507</v>
      </c>
      <c r="AQ31" s="310" t="s">
        <v>508</v>
      </c>
      <c r="AR31" s="311" t="s">
        <v>509</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528</v>
      </c>
      <c r="AL32" s="1224"/>
      <c r="AM32" s="1224"/>
      <c r="AN32" s="1225"/>
      <c r="AO32" s="342">
        <v>3387499</v>
      </c>
      <c r="AP32" s="342">
        <v>42626</v>
      </c>
      <c r="AQ32" s="343">
        <v>33979</v>
      </c>
      <c r="AR32" s="344">
        <v>25.4</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529</v>
      </c>
      <c r="AL33" s="1224"/>
      <c r="AM33" s="1224"/>
      <c r="AN33" s="1225"/>
      <c r="AO33" s="342" t="s">
        <v>515</v>
      </c>
      <c r="AP33" s="342" t="s">
        <v>515</v>
      </c>
      <c r="AQ33" s="343" t="s">
        <v>515</v>
      </c>
      <c r="AR33" s="344" t="s">
        <v>515</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530</v>
      </c>
      <c r="AL34" s="1224"/>
      <c r="AM34" s="1224"/>
      <c r="AN34" s="1225"/>
      <c r="AO34" s="342" t="s">
        <v>515</v>
      </c>
      <c r="AP34" s="342" t="s">
        <v>515</v>
      </c>
      <c r="AQ34" s="343">
        <v>15</v>
      </c>
      <c r="AR34" s="344" t="s">
        <v>515</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531</v>
      </c>
      <c r="AL35" s="1224"/>
      <c r="AM35" s="1224"/>
      <c r="AN35" s="1225"/>
      <c r="AO35" s="342">
        <v>312982</v>
      </c>
      <c r="AP35" s="342">
        <v>3938</v>
      </c>
      <c r="AQ35" s="343">
        <v>9031</v>
      </c>
      <c r="AR35" s="344">
        <v>-56.4</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532</v>
      </c>
      <c r="AL36" s="1224"/>
      <c r="AM36" s="1224"/>
      <c r="AN36" s="1225"/>
      <c r="AO36" s="342">
        <v>144928</v>
      </c>
      <c r="AP36" s="342">
        <v>1824</v>
      </c>
      <c r="AQ36" s="343">
        <v>1893</v>
      </c>
      <c r="AR36" s="344">
        <v>-3.6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533</v>
      </c>
      <c r="AL37" s="1224"/>
      <c r="AM37" s="1224"/>
      <c r="AN37" s="1225"/>
      <c r="AO37" s="342">
        <v>6701</v>
      </c>
      <c r="AP37" s="342">
        <v>84</v>
      </c>
      <c r="AQ37" s="343">
        <v>1352</v>
      </c>
      <c r="AR37" s="344">
        <v>-93.8</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534</v>
      </c>
      <c r="AL38" s="1227"/>
      <c r="AM38" s="1227"/>
      <c r="AN38" s="1228"/>
      <c r="AO38" s="345">
        <v>240</v>
      </c>
      <c r="AP38" s="345">
        <v>3</v>
      </c>
      <c r="AQ38" s="346">
        <v>1</v>
      </c>
      <c r="AR38" s="334">
        <v>200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535</v>
      </c>
      <c r="AL39" s="1227"/>
      <c r="AM39" s="1227"/>
      <c r="AN39" s="1228"/>
      <c r="AO39" s="342">
        <v>-5738</v>
      </c>
      <c r="AP39" s="342">
        <v>-72</v>
      </c>
      <c r="AQ39" s="343">
        <v>-6634</v>
      </c>
      <c r="AR39" s="344">
        <v>-98.9</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536</v>
      </c>
      <c r="AL40" s="1224"/>
      <c r="AM40" s="1224"/>
      <c r="AN40" s="1225"/>
      <c r="AO40" s="342">
        <v>-1916843</v>
      </c>
      <c r="AP40" s="342">
        <v>-24120</v>
      </c>
      <c r="AQ40" s="343">
        <v>-28305</v>
      </c>
      <c r="AR40" s="344">
        <v>-14.8</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302</v>
      </c>
      <c r="AL41" s="1230"/>
      <c r="AM41" s="1230"/>
      <c r="AN41" s="1231"/>
      <c r="AO41" s="342">
        <v>1929769</v>
      </c>
      <c r="AP41" s="342">
        <v>24283</v>
      </c>
      <c r="AQ41" s="343">
        <v>11332</v>
      </c>
      <c r="AR41" s="344">
        <v>114.3</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537</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539</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505</v>
      </c>
      <c r="AN49" s="1220" t="s">
        <v>540</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541</v>
      </c>
      <c r="AO50" s="359" t="s">
        <v>542</v>
      </c>
      <c r="AP50" s="360" t="s">
        <v>543</v>
      </c>
      <c r="AQ50" s="361" t="s">
        <v>544</v>
      </c>
      <c r="AR50" s="362" t="s">
        <v>545</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546</v>
      </c>
      <c r="AL51" s="355"/>
      <c r="AM51" s="363">
        <v>2506005</v>
      </c>
      <c r="AN51" s="364">
        <v>32006</v>
      </c>
      <c r="AO51" s="365">
        <v>6.6</v>
      </c>
      <c r="AP51" s="366">
        <v>66255</v>
      </c>
      <c r="AQ51" s="367">
        <v>3.6</v>
      </c>
      <c r="AR51" s="368">
        <v>3</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547</v>
      </c>
      <c r="AM52" s="371">
        <v>1735139</v>
      </c>
      <c r="AN52" s="372">
        <v>22161</v>
      </c>
      <c r="AO52" s="373">
        <v>66.7</v>
      </c>
      <c r="AP52" s="374">
        <v>31822</v>
      </c>
      <c r="AQ52" s="375">
        <v>8.8000000000000007</v>
      </c>
      <c r="AR52" s="376">
        <v>57.9</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548</v>
      </c>
      <c r="AL53" s="355"/>
      <c r="AM53" s="363">
        <v>2843743</v>
      </c>
      <c r="AN53" s="364">
        <v>36220</v>
      </c>
      <c r="AO53" s="365">
        <v>13.2</v>
      </c>
      <c r="AP53" s="366">
        <v>47278</v>
      </c>
      <c r="AQ53" s="367">
        <v>-28.6</v>
      </c>
      <c r="AR53" s="368">
        <v>41.8</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547</v>
      </c>
      <c r="AM54" s="371">
        <v>2070333</v>
      </c>
      <c r="AN54" s="372">
        <v>26370</v>
      </c>
      <c r="AO54" s="373">
        <v>19</v>
      </c>
      <c r="AP54" s="374">
        <v>24096</v>
      </c>
      <c r="AQ54" s="375">
        <v>-24.3</v>
      </c>
      <c r="AR54" s="376">
        <v>43.3</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549</v>
      </c>
      <c r="AL55" s="355"/>
      <c r="AM55" s="363">
        <v>2356213</v>
      </c>
      <c r="AN55" s="364">
        <v>29809</v>
      </c>
      <c r="AO55" s="365">
        <v>-17.7</v>
      </c>
      <c r="AP55" s="366">
        <v>44504</v>
      </c>
      <c r="AQ55" s="367">
        <v>-5.9</v>
      </c>
      <c r="AR55" s="368">
        <v>-11.8</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547</v>
      </c>
      <c r="AM56" s="371">
        <v>1941691</v>
      </c>
      <c r="AN56" s="372">
        <v>24565</v>
      </c>
      <c r="AO56" s="373">
        <v>-6.8</v>
      </c>
      <c r="AP56" s="374">
        <v>25876</v>
      </c>
      <c r="AQ56" s="375">
        <v>7.4</v>
      </c>
      <c r="AR56" s="376">
        <v>-14.2</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550</v>
      </c>
      <c r="AL57" s="355"/>
      <c r="AM57" s="363">
        <v>1808791</v>
      </c>
      <c r="AN57" s="364">
        <v>22798</v>
      </c>
      <c r="AO57" s="365">
        <v>-23.5</v>
      </c>
      <c r="AP57" s="366">
        <v>47820</v>
      </c>
      <c r="AQ57" s="367">
        <v>7.5</v>
      </c>
      <c r="AR57" s="368">
        <v>-31</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547</v>
      </c>
      <c r="AM58" s="371">
        <v>1315122</v>
      </c>
      <c r="AN58" s="372">
        <v>16576</v>
      </c>
      <c r="AO58" s="373">
        <v>-32.5</v>
      </c>
      <c r="AP58" s="374">
        <v>25855</v>
      </c>
      <c r="AQ58" s="375">
        <v>-0.1</v>
      </c>
      <c r="AR58" s="376">
        <v>-32.4</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551</v>
      </c>
      <c r="AL59" s="355"/>
      <c r="AM59" s="363">
        <v>1665227</v>
      </c>
      <c r="AN59" s="364">
        <v>20954</v>
      </c>
      <c r="AO59" s="365">
        <v>-8.1</v>
      </c>
      <c r="AP59" s="366">
        <v>41934</v>
      </c>
      <c r="AQ59" s="367">
        <v>-12.3</v>
      </c>
      <c r="AR59" s="368">
        <v>4.2</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547</v>
      </c>
      <c r="AM60" s="371">
        <v>989789</v>
      </c>
      <c r="AN60" s="372">
        <v>12455</v>
      </c>
      <c r="AO60" s="373">
        <v>-24.9</v>
      </c>
      <c r="AP60" s="374">
        <v>23352</v>
      </c>
      <c r="AQ60" s="375">
        <v>-9.6999999999999993</v>
      </c>
      <c r="AR60" s="376">
        <v>-15.2</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552</v>
      </c>
      <c r="AL61" s="377"/>
      <c r="AM61" s="378">
        <v>2235996</v>
      </c>
      <c r="AN61" s="379">
        <v>28357</v>
      </c>
      <c r="AO61" s="380">
        <v>-5.9</v>
      </c>
      <c r="AP61" s="381">
        <v>49558</v>
      </c>
      <c r="AQ61" s="382">
        <v>-7.1</v>
      </c>
      <c r="AR61" s="368">
        <v>1.2</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547</v>
      </c>
      <c r="AM62" s="371">
        <v>1610415</v>
      </c>
      <c r="AN62" s="372">
        <v>20425</v>
      </c>
      <c r="AO62" s="373">
        <v>4.3</v>
      </c>
      <c r="AP62" s="374">
        <v>26200</v>
      </c>
      <c r="AQ62" s="375">
        <v>-3.6</v>
      </c>
      <c r="AR62" s="376">
        <v>7.9</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I1Q+cyv+zHdCXnnv1VYmDJPomN1gQvbhJPEBl5dZ2MsMjthcSySTbMTPK/5Pgy0vTf1n1FM6yZpzyebU3VQWjA==" saltValue="8CmMjg3bMMl0onaGl1kvz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NhWOgdLiAR0+JOxELNbCvIuucW7aoDmZqdTcytRQvWie9upLwy/cKuhzaCzxw6se+c26ix7wRDVliEY793dEHw==" saltValue="fIfsu3c4jwnRzKIYpypFZ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Wuus9m7Ok58ZqpzA+9K2Kqf9e4EXK1agzXcId4ovMIWIt+NtNKOkh6w6uqryrWajGF1JMuvH16CNSiUluqU5Mg==" saltValue="sK/rxleEdHNl1WI/Zsf68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90" zoomScaleNormal="9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32" t="s">
        <v>3</v>
      </c>
      <c r="D47" s="1232"/>
      <c r="E47" s="1233"/>
      <c r="F47" s="11">
        <v>3.98</v>
      </c>
      <c r="G47" s="12">
        <v>6.89</v>
      </c>
      <c r="H47" s="12">
        <v>7.44</v>
      </c>
      <c r="I47" s="12">
        <v>7.79</v>
      </c>
      <c r="J47" s="13">
        <v>8.31</v>
      </c>
    </row>
    <row r="48" spans="2:10" ht="57.75" customHeight="1" x14ac:dyDescent="0.15">
      <c r="B48" s="14"/>
      <c r="C48" s="1234" t="s">
        <v>4</v>
      </c>
      <c r="D48" s="1234"/>
      <c r="E48" s="1235"/>
      <c r="F48" s="15">
        <v>3.32</v>
      </c>
      <c r="G48" s="16">
        <v>2.48</v>
      </c>
      <c r="H48" s="16">
        <v>2.11</v>
      </c>
      <c r="I48" s="16">
        <v>2.02</v>
      </c>
      <c r="J48" s="17">
        <v>3.01</v>
      </c>
    </row>
    <row r="49" spans="2:10" ht="57.75" customHeight="1" thickBot="1" x14ac:dyDescent="0.2">
      <c r="B49" s="18"/>
      <c r="C49" s="1236" t="s">
        <v>5</v>
      </c>
      <c r="D49" s="1236"/>
      <c r="E49" s="1237"/>
      <c r="F49" s="19" t="s">
        <v>561</v>
      </c>
      <c r="G49" s="20">
        <v>0.71</v>
      </c>
      <c r="H49" s="20">
        <v>0.46</v>
      </c>
      <c r="I49" s="20">
        <v>1.28</v>
      </c>
      <c r="J49" s="21">
        <v>2.4900000000000002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okw+h6VGMWD5Na2QeWUhkcARUtrMDYpyzYe06wIadWyx4dZtwDSDIEJeThhFTPd+4i0CZPq+wDksmTvbtD6aLw==" saltValue="/GuqFIK1gB+uX7f2kl67j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Windows ユーザー</cp:lastModifiedBy>
  <cp:lastPrinted>2020-03-05T07:51:59Z</cp:lastPrinted>
  <dcterms:created xsi:type="dcterms:W3CDTF">2020-02-10T04:57:46Z</dcterms:created>
  <dcterms:modified xsi:type="dcterms:W3CDTF">2020-09-17T23:57:09Z</dcterms:modified>
  <cp:category/>
</cp:coreProperties>
</file>