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CO34" i="10"/>
  <c r="CO35" i="10" s="1"/>
  <c r="CO36"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<sst xmlns="http://schemas.openxmlformats.org/spreadsheetml/2006/main" count="1083" uniqueCount="618">
  <si>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</si>
  <si>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</si>
  <si>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</si>
  <si>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</si>
  <si>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</si>
  <si>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</si>
  <si>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</si>
  <si>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</si>
  <si>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</si>
  <si>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</si>
  <si>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</si>
  <si>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</si>
  <si>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</si>
  <si>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</si>
  <si>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</si>
  <si>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</si>
  <si>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</si>
  <si>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</si>
  <si>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</si>
  <si>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</si>
  <si>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</si>
  <si>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</si>
  <si>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</si>
  <si>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</si>
  <si>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</si>
  <si>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</si>
  <si>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</si>
  <si>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</si>
  <si>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</si>
  <si>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</si>
  <si>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</si>
  <si>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</si>
  <si>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</si>
  <si>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</si>
  <si>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</si>
  <si>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</si>
  <si>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</si>
  <si>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</si>
  <si>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</si>
  <si>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</si>
  <si>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</si>
  <si>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</si>
  <si>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</si>
  <si>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</si>
  <si>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</si>
  <si>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</si>
  <si>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</si>
  <si>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</si>
  <si>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</si>
  <si>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</si>
  <si>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</si>
  <si>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</si>
  <si>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</si>
  <si>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</si>
  <si>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</si>
  <si>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</si>
  <si>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</si>
  <si>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</si>
  <si>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</si>
  <si>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</si>
  <si>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</si>
  <si>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</si>
  <si>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</si>
  <si>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</si>
  <si>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</si>
  <si>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</si>
  <si>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</si>
  <si>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</si>
  <si>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</si>
  <si>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</si>
  <si>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</si>
  <si>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</si>
  <si>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</si>
  <si>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</si>
  <si>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</si>
  <si>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</si>
  <si>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</si>
  <si>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</si>
  <si>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</si>
  <si>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</si>
  <si>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</si>
  <si>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</si>
  <si>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</si>
  <si>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</si>
  <si>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</si>
  <si>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</si>
  <si>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</si>
  <si>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</si>
  <si>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</si>
  <si>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</si>
  <si>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</si>
  <si>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</si>
  <si>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</si>
  <si>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</si>
  <si>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</si>
  <si>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</si>
  <si>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</si>
  <si>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</si>
  <si>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葛城市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</si>
  <si>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</si>
  <si>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</si>
  <si>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</si>
  <si>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</si>
  <si>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</si>
  <si>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</si>
  <si>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</si>
  <si>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</si>
  <si>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</si>
  <si>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</si>
  <si>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</si>
  <si>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</si>
  <si>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</si>
  <si>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</si>
  <si>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</si>
  <si>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</si>
  <si>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</si>
  <si>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</si>
  <si>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</si>
  <si>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</si>
  <si>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</si>
  <si>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</si>
  <si>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</si>
  <si>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</si>
  <si>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</si>
  <si>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</si>
  <si>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</si>
  <si>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</si>
  <si>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</si>
  <si>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</si>
  <si>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</si>
  <si>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</si>
  <si>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</si>
  <si>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</si>
  <si>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</si>
  <si>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</si>
  <si>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</si>
  <si>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</si>
  <si>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</si>
  <si>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</si>
  <si>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</si>
  <si>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</si>
  <si>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</si>
  <si>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</si>
  <si>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</si>
  <si>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</si>
  <si>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</si>
  <si>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</si>
  <si>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</si>
  <si>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</si>
  <si>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</si>
  <si>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</si>
  <si>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</si>
  <si>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</si>
  <si>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</si>
  <si>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</si>
  <si>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</si>
  <si>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</si>
  <si>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</si>
  <si>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</si>
  <si>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</si>
  <si>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</si>
  <si>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</si>
  <si>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</si>
  <si>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</si>
  <si>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</si>
  <si>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</si>
  <si>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</si>
  <si>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</si>
  <si>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</si>
  <si>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</si>
  <si>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</si>
  <si>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</si>
  <si>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</si>
  <si>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</si>
  <si>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</si>
  <si>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</si>
  <si>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</si>
  <si>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</si>
  <si>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</si>
  <si>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</si>
  <si>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</si>
  <si>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</si>
  <si>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</si>
  <si>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</si>
  <si>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</si>
  <si>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</si>
  <si>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</si>
  <si>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</si>
  <si>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</si>
  <si>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</si>
  <si>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</si>
  <si>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</si>
  <si>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</si>
  <si>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</si>
  <si>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</si>
  <si>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</si>
  <si>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</si>
  <si>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</si>
  <si>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</si>
  <si>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</si>
  <si>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</si>
  <si>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</si>
  <si>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</si>
  <si>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</si>
  <si>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</si>
  <si>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</si>
  <si>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</si>
  <si>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</si>
  <si>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</si>
  <si>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</si>
  <si>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</si>
  <si>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</si>
  <si>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</si>
  <si>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</si>
  <si>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</si>
  <si>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奈良県葛城市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</si>
  <si>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</si>
  <si>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</si>
  <si>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</si>
  <si>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</si>
  <si>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</si>
  <si>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</si>
  <si>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</si>
  <si>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</si>
  <si>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</si>
  <si>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</si>
  <si>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</si>
  <si>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</si>
  <si>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</si>
  <si>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</si>
  <si>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</si>
  <si>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</si>
  <si>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</si>
  <si>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</si>
  <si>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</si>
  <si>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</si>
  <si>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</si>
  <si>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</si>
  <si>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</si>
  <si>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</si>
  <si>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</si>
  <si>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</si>
  <si>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</si>
  <si>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</si>
  <si>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</si>
  <si>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</si>
  <si>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</si>
  <si>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</si>
  <si>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</si>
  <si>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</si>
  <si>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</si>
  <si>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</si>
  <si>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</si>
  <si>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</si>
  <si>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</si>
  <si>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</si>
  <si>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</si>
  <si>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</si>
  <si>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</si>
  <si>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</si>
  <si>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</si>
  <si>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</si>
  <si>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</si>
  <si>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</si>
  <si>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</si>
  <si>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</si>
  <si>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</si>
  <si>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</si>
  <si>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</si>
  <si>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</si>
  <si>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</si>
  <si>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</si>
  <si>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</si>
  <si>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</si>
  <si>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</si>
  <si>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</si>
  <si>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</si>
  <si>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</si>
  <si>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</si>
  <si>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</si>
  <si>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</si>
  <si>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</si>
  <si>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</si>
  <si>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</si>
  <si>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</si>
  <si>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</si>
  <si>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</si>
  <si>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</si>
  <si>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</si>
  <si>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</si>
  <si>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</si>
  <si>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</si>
  <si>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</si>
  <si>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</si>
  <si>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</si>
  <si>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</si>
  <si>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</si>
  <si>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</si>
  <si>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</si>
  <si>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</si>
  <si>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</si>
  <si>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</si>
  <si>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</si>
  <si>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</si>
  <si>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</si>
  <si>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</si>
  <si>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</si>
  <si>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</si>
  <si>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</si>
  <si>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</si>
  <si>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</si>
  <si>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</si>
  <si>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</si>
  <si>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</si>
  <si>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</si>
  <si>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</si>
  <si>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</si>
  <si>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</si>
  <si>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</si>
  <si>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</si>
  <si>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</si>
  <si>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</si>
  <si>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</si>
  <si>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</si>
  <si>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</si>
  <si>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</si>
  <si>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</si>
  <si>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</si>
  <si>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</si>
  <si>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</si>
  <si>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</si>
  <si>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</si>
  <si>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</si>
  <si>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</si>
  <si>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</si>
  <si>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</si>
  <si>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</si>
  <si>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</si>
  <si>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</si>
  <si>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</si>
  <si>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</si>
  <si>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</si>
  <si>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</si>
  <si>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</si>
  <si>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</si>
  <si>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</si>
  <si>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</si>
  <si>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</si>
  <si>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</si>
  <si>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</si>
  <si>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</si>
  <si>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</si>
  <si>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</si>
  <si>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</si>
  <si>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</si>
  <si>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</si>
  <si>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</si>
  <si>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</si>
  <si>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</si>
  <si>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</si>
  <si>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</si>
  <si>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</si>
  <si>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</si>
  <si>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</si>
  <si>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</si>
  <si>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</si>
  <si>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奈良県葛城市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</si>
  <si>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</si>
  <si>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</si>
  <si>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</si>
  <si>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</si>
  <si>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</si>
  <si>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</si>
  <si>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</si>
  <si>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</si>
  <si>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</si>
  <si>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</si>
  <si>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</si>
  <si>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</si>
  <si>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</si>
  <si>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</si>
  <si>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</si>
  <si>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</si>
  <si>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</si>
  <si>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</si>
  <si>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</si>
  <si>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</si>
  <si>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</si>
  <si>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住宅新築資金等貸付金特別会計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</si>
  <si>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</si>
  <si>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</si>
  <si>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</si>
  <si>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</si>
  <si>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</si>
  <si>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</si>
  <si>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</si>
  <si>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</si>
  <si>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</si>
  <si>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</si>
  <si>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</si>
  <si>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</si>
  <si>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</si>
  <si>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</si>
  <si>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</si>
  <si>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</si>
  <si>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</si>
  <si>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</si>
  <si>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t>
    <phoneticPr fontId="5"/>
  </si>
  <si>
    <t>葛城市・広陵町介護認定審査会特別会計</t>
    <phoneticPr fontId="5"/>
  </si>
  <si>
    <t>後期高齢者医療保険特別会計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</si>
  <si>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</si>
  <si>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</si>
  <si>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</si>
  <si>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</si>
  <si>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</si>
  <si>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</si>
  <si>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</si>
  <si>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</si>
  <si>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</si>
  <si>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</si>
  <si>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</si>
  <si>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</si>
  <si>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</si>
  <si>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</si>
  <si>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</si>
  <si>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</si>
  <si>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</si>
  <si>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</si>
  <si>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</si>
  <si>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</si>
  <si>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</si>
  <si>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</si>
  <si>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</si>
  <si>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</si>
  <si>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</si>
  <si>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</si>
  <si>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</si>
  <si>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</si>
  <si>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</si>
  <si>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</si>
  <si>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</si>
  <si>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</si>
  <si>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</si>
  <si>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</si>
  <si>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</si>
  <si>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</si>
  <si>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</si>
  <si>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</si>
  <si>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</si>
  <si>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</si>
  <si>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</si>
  <si>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</si>
  <si>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</si>
  <si>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</si>
  <si>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</si>
  <si>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</si>
  <si>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</si>
  <si>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</si>
  <si>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</si>
  <si>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</si>
  <si>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</si>
  <si>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</si>
  <si>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</si>
  <si>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</si>
  <si>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</si>
  <si>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</si>
  <si>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</si>
  <si>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</si>
  <si>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</si>
  <si>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</si>
  <si>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</si>
  <si>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</si>
  <si>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</si>
  <si>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</si>
  <si>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</si>
  <si>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</si>
  <si>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</si>
  <si>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</si>
  <si>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</si>
  <si>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</si>
  <si>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</si>
  <si>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</si>
  <si>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</si>
  <si>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</si>
  <si>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</si>
  <si>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</si>
  <si>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</si>
  <si>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</si>
  <si>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</si>
  <si>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</si>
  <si>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</si>
  <si>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</si>
  <si>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</si>
  <si>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</si>
  <si>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</si>
  <si>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</si>
  <si>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</si>
  <si>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</si>
  <si>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</si>
  <si>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</si>
  <si>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</si>
  <si>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</si>
  <si>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</si>
  <si>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</si>
  <si>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</si>
  <si>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</si>
  <si>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</si>
  <si>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</si>
  <si>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</si>
  <si>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</si>
  <si>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</si>
  <si>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</si>
  <si>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</si>
  <si>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</si>
  <si>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</si>
  <si>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</si>
  <si>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</si>
  <si>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</si>
  <si>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</si>
  <si>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</si>
  <si>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</si>
  <si>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</si>
  <si>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</si>
  <si>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</si>
  <si>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</si>
  <si>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</si>
  <si>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</si>
  <si>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</si>
  <si>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</si>
  <si>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</si>
  <si>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</si>
  <si>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</si>
  <si>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</si>
  <si>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</si>
  <si>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</si>
  <si>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</si>
  <si>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</si>
  <si>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</si>
  <si>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</si>
  <si>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</si>
  <si>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</si>
  <si>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</si>
  <si>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</si>
  <si>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</si>
  <si>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</si>
  <si>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</si>
  <si>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</si>
  <si>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</si>
  <si>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</si>
  <si>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</si>
  <si>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</si>
  <si>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</si>
  <si>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</si>
  <si>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</si>
  <si>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</si>
  <si>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</si>
  <si>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</si>
  <si>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</si>
  <si>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</si>
  <si>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</si>
  <si>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</si>
  <si>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</si>
  <si>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</si>
  <si>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</si>
  <si>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</si>
  <si>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</si>
  <si>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</si>
  <si>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</si>
  <si>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4.85</t>
  </si>
  <si>
    <t>▲ 10.73</t>
  </si>
  <si>
    <t>▲ 3.62</t>
  </si>
  <si>
    <t>▲ 0.95</t>
  </si>
  <si>
    <t>水道事業会計</t>
  </si>
  <si>
    <t>一般会計</t>
  </si>
  <si>
    <t>介護保険特別会計（保険事業勘定）</t>
  </si>
  <si>
    <t>国民健康保険特別会計</t>
  </si>
  <si>
    <t>霊苑事業特別会計</t>
  </si>
  <si>
    <t>後期高齢者医療保険特別会計</t>
  </si>
  <si>
    <t>学校給食特別会計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</si>
  <si>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</si>
  <si>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</si>
  <si>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</si>
  <si>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</si>
  <si>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</si>
  <si>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</si>
  <si>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</si>
  <si>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</si>
  <si>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奈良県葛城地区清掃事務組合</t>
    <phoneticPr fontId="2"/>
  </si>
  <si>
    <t>奈良県市町村総合事務組合</t>
    <phoneticPr fontId="2"/>
  </si>
  <si>
    <t>葛城広域行政事務組合</t>
    <phoneticPr fontId="2"/>
  </si>
  <si>
    <t>奈良広域水質検査センター組合</t>
    <phoneticPr fontId="2"/>
  </si>
  <si>
    <t>奈良県住宅新築資金等貸付金回収管理組合</t>
    <phoneticPr fontId="2"/>
  </si>
  <si>
    <t>奈良県後期高齢者医療広域連合</t>
    <phoneticPr fontId="2"/>
  </si>
  <si>
    <t>奈良県広域消防組合</t>
    <phoneticPr fontId="2"/>
  </si>
  <si>
    <t>○</t>
  </si>
  <si>
    <t>葛城市土地開発公社</t>
    <rPh sb="0" eb="3">
      <t>カツラギシ</t>
    </rPh>
    <rPh sb="3" eb="5">
      <t>トチ</t>
    </rPh>
    <rPh sb="5" eb="7">
      <t>カイハツ</t>
    </rPh>
    <rPh sb="7" eb="9">
      <t>コウシャ</t>
    </rPh>
    <phoneticPr fontId="2"/>
  </si>
  <si>
    <t>奈良県信用保証協会</t>
    <rPh sb="0" eb="3">
      <t>ナラケン</t>
    </rPh>
    <rPh sb="3" eb="5">
      <t>シンヨウ</t>
    </rPh>
    <rPh sb="5" eb="7">
      <t>ホショウ</t>
    </rPh>
    <rPh sb="7" eb="9">
      <t>キョウカイ</t>
    </rPh>
    <phoneticPr fontId="2"/>
  </si>
  <si>
    <t>葛城市シルバー人材センター</t>
    <rPh sb="0" eb="3">
      <t>カツラギシ</t>
    </rPh>
    <rPh sb="7" eb="9">
      <t>ジンザイ</t>
    </rPh>
    <phoneticPr fontId="2"/>
  </si>
  <si>
    <t>地域振興基金</t>
  </si>
  <si>
    <t>体力づくりセンター整備基金</t>
  </si>
  <si>
    <t>教育基金</t>
  </si>
  <si>
    <t>霊苑整備基金国営十津川紀ノ川二期事業費償還基金</t>
    <phoneticPr fontId="2"/>
  </si>
  <si>
    <t>霊苑整備基金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</si>
  <si>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</si>
  <si>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</si>
  <si>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</si>
  <si>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</si>
  <si>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</si>
  <si>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</si>
  <si>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</si>
  <si>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</si>
  <si>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</si>
  <si>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</si>
  <si>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</si>
  <si>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</si>
  <si>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</si>
  <si>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29年度数値は将来負担比率が類似団体内平均数値を下回っていた一方、平成30年度数値は将来負担比率、有形固定資産減価償却率ともに類似団体内平均数値を上回っている。平成30年度の将来負担比率の増加については、平成29年度よりも公営企業債等繰入見込額や退職手当負担見込額、一部事務組合等負担等見込額は減少しているが、一般会計等に係る地方債の現在高が約4億9,300万円増加したこと等が影響し、7.3ポイントの増加となった。次年度においても地方債現在高の増加が見込まれ、また資産の老朽化に伴い有形固定資産減価償却率が上昇傾向にある中、引き続き財政運営の適正化を図りながら、予防保全による長寿命化を進めていくなど、公共施設等の適正管理に努める。</t>
    <rPh sb="0" eb="2">
      <t>ヘイセイ</t>
    </rPh>
    <rPh sb="4" eb="6">
      <t>ネンド</t>
    </rPh>
    <rPh sb="6" eb="8">
      <t>スウチ</t>
    </rPh>
    <rPh sb="9" eb="11">
      <t>ショウライ</t>
    </rPh>
    <rPh sb="11" eb="13">
      <t>フタン</t>
    </rPh>
    <rPh sb="13" eb="15">
      <t>ヒリツ</t>
    </rPh>
    <rPh sb="16" eb="18">
      <t>ルイジ</t>
    </rPh>
    <rPh sb="18" eb="20">
      <t>ダンタイ</t>
    </rPh>
    <rPh sb="20" eb="21">
      <t>ナイ</t>
    </rPh>
    <rPh sb="21" eb="23">
      <t>ヘイキン</t>
    </rPh>
    <rPh sb="23" eb="25">
      <t>スウチ</t>
    </rPh>
    <rPh sb="26" eb="28">
      <t>シタマワ</t>
    </rPh>
    <rPh sb="32" eb="34">
      <t>イッポウ</t>
    </rPh>
    <rPh sb="35" eb="37">
      <t>ヘイセイ</t>
    </rPh>
    <rPh sb="39" eb="41">
      <t>ネンド</t>
    </rPh>
    <rPh sb="41" eb="43">
      <t>スウチ</t>
    </rPh>
    <rPh sb="44" eb="46">
      <t>ショウライ</t>
    </rPh>
    <rPh sb="46" eb="48">
      <t>フタン</t>
    </rPh>
    <rPh sb="48" eb="50">
      <t>ヒリツ</t>
    </rPh>
    <rPh sb="51" eb="53">
      <t>ユウケイ</t>
    </rPh>
    <rPh sb="53" eb="57">
      <t>コテイシサン</t>
    </rPh>
    <rPh sb="57" eb="59">
      <t>ゲンカ</t>
    </rPh>
    <rPh sb="59" eb="62">
      <t>ショウキャクリツ</t>
    </rPh>
    <rPh sb="65" eb="67">
      <t>ルイジ</t>
    </rPh>
    <rPh sb="67" eb="69">
      <t>ダンタイ</t>
    </rPh>
    <rPh sb="69" eb="70">
      <t>ナイ</t>
    </rPh>
    <rPh sb="70" eb="72">
      <t>ヘイキン</t>
    </rPh>
    <rPh sb="72" eb="74">
      <t>スウチ</t>
    </rPh>
    <rPh sb="82" eb="84">
      <t>ヘイセイ</t>
    </rPh>
    <rPh sb="86" eb="88">
      <t>ネンド</t>
    </rPh>
    <rPh sb="89" eb="91">
      <t>ショウライ</t>
    </rPh>
    <rPh sb="91" eb="93">
      <t>フタン</t>
    </rPh>
    <rPh sb="93" eb="95">
      <t>ヒリツ</t>
    </rPh>
    <rPh sb="96" eb="98">
      <t>ゾウカ</t>
    </rPh>
    <rPh sb="104" eb="106">
      <t>ヘイセイ</t>
    </rPh>
    <rPh sb="108" eb="110">
      <t>ネンド</t>
    </rPh>
    <rPh sb="113" eb="115">
      <t>コウエイ</t>
    </rPh>
    <rPh sb="115" eb="117">
      <t>キギョウ</t>
    </rPh>
    <rPh sb="117" eb="118">
      <t>サイ</t>
    </rPh>
    <rPh sb="118" eb="119">
      <t>トウ</t>
    </rPh>
    <rPh sb="119" eb="120">
      <t>ク</t>
    </rPh>
    <rPh sb="120" eb="121">
      <t>イ</t>
    </rPh>
    <rPh sb="121" eb="123">
      <t>ミコ</t>
    </rPh>
    <rPh sb="123" eb="124">
      <t>ガク</t>
    </rPh>
    <rPh sb="125" eb="127">
      <t>タイショク</t>
    </rPh>
    <rPh sb="127" eb="129">
      <t>テアテ</t>
    </rPh>
    <rPh sb="129" eb="131">
      <t>フタン</t>
    </rPh>
    <rPh sb="131" eb="133">
      <t>ミコ</t>
    </rPh>
    <rPh sb="133" eb="134">
      <t>ガク</t>
    </rPh>
    <rPh sb="135" eb="137">
      <t>イチブ</t>
    </rPh>
    <rPh sb="137" eb="139">
      <t>ジム</t>
    </rPh>
    <rPh sb="139" eb="141">
      <t>クミアイ</t>
    </rPh>
    <rPh sb="141" eb="142">
      <t>トウ</t>
    </rPh>
    <rPh sb="142" eb="144">
      <t>フタン</t>
    </rPh>
    <rPh sb="144" eb="145">
      <t>トウ</t>
    </rPh>
    <rPh sb="145" eb="147">
      <t>ミコ</t>
    </rPh>
    <rPh sb="147" eb="148">
      <t>ガク</t>
    </rPh>
    <rPh sb="149" eb="151">
      <t>ゲンショウ</t>
    </rPh>
    <rPh sb="157" eb="159">
      <t>イッパン</t>
    </rPh>
    <rPh sb="159" eb="161">
      <t>カイケイ</t>
    </rPh>
    <rPh sb="161" eb="162">
      <t>トウ</t>
    </rPh>
    <rPh sb="163" eb="164">
      <t>カカ</t>
    </rPh>
    <rPh sb="165" eb="168">
      <t>チホウサイ</t>
    </rPh>
    <rPh sb="169" eb="172">
      <t>ゲンザイダカ</t>
    </rPh>
    <rPh sb="173" eb="174">
      <t>ヤク</t>
    </rPh>
    <rPh sb="175" eb="176">
      <t>オク</t>
    </rPh>
    <rPh sb="181" eb="183">
      <t>マンエン</t>
    </rPh>
    <rPh sb="183" eb="185">
      <t>ゾウカ</t>
    </rPh>
    <rPh sb="189" eb="190">
      <t>トウ</t>
    </rPh>
    <rPh sb="191" eb="193">
      <t>エイキョウ</t>
    </rPh>
    <rPh sb="203" eb="205">
      <t>ゾウカ</t>
    </rPh>
    <rPh sb="210" eb="213">
      <t>ジネンド</t>
    </rPh>
    <rPh sb="218" eb="221">
      <t>チホウサイ</t>
    </rPh>
    <rPh sb="221" eb="224">
      <t>ゲンザイダカ</t>
    </rPh>
    <rPh sb="225" eb="227">
      <t>ゾウカ</t>
    </rPh>
    <rPh sb="228" eb="230">
      <t>ミコ</t>
    </rPh>
    <rPh sb="235" eb="237">
      <t>シサン</t>
    </rPh>
    <rPh sb="238" eb="241">
      <t>ロウキュウカ</t>
    </rPh>
    <rPh sb="242" eb="243">
      <t>トモナ</t>
    </rPh>
    <rPh sb="244" eb="246">
      <t>ユウケイ</t>
    </rPh>
    <rPh sb="246" eb="250">
      <t>コテイシサン</t>
    </rPh>
    <rPh sb="250" eb="252">
      <t>ゲンカ</t>
    </rPh>
    <rPh sb="252" eb="254">
      <t>ショウキャク</t>
    </rPh>
    <rPh sb="254" eb="255">
      <t>リツ</t>
    </rPh>
    <rPh sb="256" eb="258">
      <t>ジョウショウ</t>
    </rPh>
    <rPh sb="258" eb="260">
      <t>ケイコウ</t>
    </rPh>
    <rPh sb="263" eb="264">
      <t>ナカ</t>
    </rPh>
    <rPh sb="265" eb="266">
      <t>ヒ</t>
    </rPh>
    <rPh sb="267" eb="268">
      <t>ツヅ</t>
    </rPh>
    <rPh sb="269" eb="271">
      <t>ザイセイ</t>
    </rPh>
    <rPh sb="271" eb="273">
      <t>ウンエイ</t>
    </rPh>
    <rPh sb="274" eb="277">
      <t>テキセイカ</t>
    </rPh>
    <rPh sb="278" eb="279">
      <t>ハカ</t>
    </rPh>
    <rPh sb="284" eb="286">
      <t>ヨボウ</t>
    </rPh>
    <rPh sb="286" eb="288">
      <t>ホゼン</t>
    </rPh>
    <rPh sb="291" eb="294">
      <t>チョウジュミョウ</t>
    </rPh>
    <rPh sb="294" eb="295">
      <t>カ</t>
    </rPh>
    <rPh sb="296" eb="297">
      <t>スス</t>
    </rPh>
    <rPh sb="304" eb="306">
      <t>コウキョウ</t>
    </rPh>
    <rPh sb="306" eb="308">
      <t>シセツ</t>
    </rPh>
    <rPh sb="308" eb="309">
      <t>トウ</t>
    </rPh>
    <rPh sb="310" eb="312">
      <t>テキセイ</t>
    </rPh>
    <rPh sb="312" eb="314">
      <t>カンリ</t>
    </rPh>
    <rPh sb="315" eb="316">
      <t>ツト</t>
    </rPh>
    <phoneticPr fontId="5"/>
  </si>
  <si>
    <t>平成29年度数値は将来負担比率、実質公債費比率ともに類似団体内平均数値を下回っていたが、平成30年度数値は将来負担比率は類似団体内数値を上回った。平成29年度数値と比較して、将来負担比率、実質公債費率ともに増加しているが、将来負担比率については上記要因により増えており、実質公債費比率の増については、前年度に引き続き新市建設計画事業の進行に伴った合併特例債や臨時財政対策債等の元利償還金の増加により、0.9ポイント増加した。実質公債費比率は類似団体内平均値よりも下回っている状況であるが、次年度以降も合併特例債等の元利償還金増加が見込まれる中、今後も将来負担に配慮した計画的な地方債の発行や交付税措置のある地方債の優先活用、公債費の平準化による公債費負担の軽減に努める。</t>
    <rPh sb="0" eb="2">
      <t>ヘイセイ</t>
    </rPh>
    <rPh sb="4" eb="6">
      <t>ネンド</t>
    </rPh>
    <rPh sb="6" eb="8">
      <t>スウチ</t>
    </rPh>
    <rPh sb="9" eb="11">
      <t>ショウライ</t>
    </rPh>
    <rPh sb="11" eb="13">
      <t>フタン</t>
    </rPh>
    <rPh sb="13" eb="15">
      <t>ヒリツ</t>
    </rPh>
    <rPh sb="16" eb="18">
      <t>ジッシツ</t>
    </rPh>
    <rPh sb="18" eb="21">
      <t>コウサイヒ</t>
    </rPh>
    <rPh sb="21" eb="23">
      <t>ヒリツ</t>
    </rPh>
    <rPh sb="26" eb="28">
      <t>ルイジ</t>
    </rPh>
    <rPh sb="28" eb="30">
      <t>ダンタイ</t>
    </rPh>
    <rPh sb="30" eb="31">
      <t>ナイ</t>
    </rPh>
    <rPh sb="31" eb="33">
      <t>ヘイキン</t>
    </rPh>
    <rPh sb="33" eb="35">
      <t>スウチ</t>
    </rPh>
    <rPh sb="36" eb="38">
      <t>シタマワ</t>
    </rPh>
    <rPh sb="44" eb="46">
      <t>ヘイセイ</t>
    </rPh>
    <rPh sb="48" eb="50">
      <t>ネンド</t>
    </rPh>
    <rPh sb="50" eb="52">
      <t>スウチ</t>
    </rPh>
    <rPh sb="53" eb="55">
      <t>ショウライ</t>
    </rPh>
    <rPh sb="55" eb="57">
      <t>フタン</t>
    </rPh>
    <rPh sb="57" eb="59">
      <t>ヒリツ</t>
    </rPh>
    <rPh sb="60" eb="62">
      <t>ルイジ</t>
    </rPh>
    <rPh sb="62" eb="64">
      <t>ダンタイ</t>
    </rPh>
    <rPh sb="64" eb="65">
      <t>ナイ</t>
    </rPh>
    <rPh sb="65" eb="67">
      <t>スウチ</t>
    </rPh>
    <rPh sb="68" eb="70">
      <t>ウワマワ</t>
    </rPh>
    <rPh sb="73" eb="75">
      <t>ヘイセイ</t>
    </rPh>
    <rPh sb="77" eb="79">
      <t>ネンド</t>
    </rPh>
    <rPh sb="79" eb="81">
      <t>スウチ</t>
    </rPh>
    <rPh sb="82" eb="84">
      <t>ヒカク</t>
    </rPh>
    <rPh sb="87" eb="89">
      <t>ショウライ</t>
    </rPh>
    <rPh sb="89" eb="91">
      <t>フタン</t>
    </rPh>
    <rPh sb="91" eb="93">
      <t>ヒリツ</t>
    </rPh>
    <rPh sb="94" eb="96">
      <t>ジッシツ</t>
    </rPh>
    <rPh sb="96" eb="99">
      <t>コウサイヒ</t>
    </rPh>
    <rPh sb="99" eb="100">
      <t>リツ</t>
    </rPh>
    <rPh sb="103" eb="105">
      <t>ゾウカ</t>
    </rPh>
    <rPh sb="111" eb="113">
      <t>ショウライ</t>
    </rPh>
    <rPh sb="113" eb="115">
      <t>フタン</t>
    </rPh>
    <rPh sb="115" eb="117">
      <t>ヒリツ</t>
    </rPh>
    <rPh sb="122" eb="124">
      <t>ジョウキ</t>
    </rPh>
    <rPh sb="124" eb="126">
      <t>ヨウイン</t>
    </rPh>
    <rPh sb="129" eb="130">
      <t>ゾウ</t>
    </rPh>
    <rPh sb="135" eb="137">
      <t>ジッシツ</t>
    </rPh>
    <rPh sb="137" eb="140">
      <t>コウサイヒ</t>
    </rPh>
    <rPh sb="140" eb="142">
      <t>ヒリツ</t>
    </rPh>
    <rPh sb="143" eb="144">
      <t>ゾウ</t>
    </rPh>
    <rPh sb="150" eb="153">
      <t>ゼンネンド</t>
    </rPh>
    <rPh sb="154" eb="155">
      <t>ヒ</t>
    </rPh>
    <rPh sb="156" eb="157">
      <t>ツヅ</t>
    </rPh>
    <rPh sb="158" eb="159">
      <t>シン</t>
    </rPh>
    <rPh sb="159" eb="160">
      <t>シ</t>
    </rPh>
    <rPh sb="160" eb="162">
      <t>ケンセツ</t>
    </rPh>
    <rPh sb="162" eb="164">
      <t>ケイカク</t>
    </rPh>
    <rPh sb="164" eb="166">
      <t>ジギョウ</t>
    </rPh>
    <rPh sb="167" eb="169">
      <t>シンコウ</t>
    </rPh>
    <rPh sb="170" eb="171">
      <t>トモナ</t>
    </rPh>
    <rPh sb="173" eb="175">
      <t>ガッペイ</t>
    </rPh>
    <rPh sb="175" eb="177">
      <t>トクレイ</t>
    </rPh>
    <rPh sb="177" eb="178">
      <t>サイ</t>
    </rPh>
    <rPh sb="179" eb="181">
      <t>リンジ</t>
    </rPh>
    <rPh sb="181" eb="183">
      <t>ザイセイ</t>
    </rPh>
    <rPh sb="183" eb="185">
      <t>タイサク</t>
    </rPh>
    <rPh sb="185" eb="186">
      <t>サイ</t>
    </rPh>
    <rPh sb="186" eb="187">
      <t>トウ</t>
    </rPh>
    <rPh sb="188" eb="190">
      <t>ガンリ</t>
    </rPh>
    <rPh sb="190" eb="193">
      <t>ショウカンキン</t>
    </rPh>
    <rPh sb="194" eb="196">
      <t>ゾウカ</t>
    </rPh>
    <rPh sb="207" eb="209">
      <t>ゾウカ</t>
    </rPh>
    <rPh sb="212" eb="214">
      <t>ジッシツ</t>
    </rPh>
    <rPh sb="214" eb="217">
      <t>コウサイヒ</t>
    </rPh>
    <rPh sb="217" eb="219">
      <t>ヒリツ</t>
    </rPh>
    <rPh sb="220" eb="222">
      <t>ルイジ</t>
    </rPh>
    <rPh sb="222" eb="224">
      <t>ダンタイ</t>
    </rPh>
    <rPh sb="224" eb="225">
      <t>ナイ</t>
    </rPh>
    <rPh sb="225" eb="228">
      <t>ヘイキンチ</t>
    </rPh>
    <rPh sb="231" eb="233">
      <t>シタマワ</t>
    </rPh>
    <rPh sb="237" eb="239">
      <t>ジョウキョウ</t>
    </rPh>
    <rPh sb="244" eb="247">
      <t>ジネンド</t>
    </rPh>
    <rPh sb="247" eb="249">
      <t>イコウ</t>
    </rPh>
    <rPh sb="250" eb="252">
      <t>ガッペイ</t>
    </rPh>
    <rPh sb="252" eb="254">
      <t>トクレイ</t>
    </rPh>
    <rPh sb="254" eb="255">
      <t>サイ</t>
    </rPh>
    <rPh sb="255" eb="256">
      <t>トウ</t>
    </rPh>
    <rPh sb="257" eb="259">
      <t>ガンリ</t>
    </rPh>
    <rPh sb="259" eb="262">
      <t>ショウカンキン</t>
    </rPh>
    <rPh sb="262" eb="264">
      <t>ゾウカ</t>
    </rPh>
    <rPh sb="265" eb="267">
      <t>ミコ</t>
    </rPh>
    <rPh sb="270" eb="271">
      <t>ナカ</t>
    </rPh>
    <rPh sb="272" eb="274">
      <t>コンゴ</t>
    </rPh>
    <rPh sb="275" eb="277">
      <t>ショウライ</t>
    </rPh>
    <rPh sb="277" eb="279">
      <t>フタン</t>
    </rPh>
    <rPh sb="280" eb="282">
      <t>ハイリョ</t>
    </rPh>
    <rPh sb="284" eb="287">
      <t>ケイカクテキ</t>
    </rPh>
    <rPh sb="288" eb="291">
      <t>チホウサイ</t>
    </rPh>
    <rPh sb="292" eb="294">
      <t>ハッコウ</t>
    </rPh>
    <rPh sb="295" eb="298">
      <t>コウフゼイ</t>
    </rPh>
    <rPh sb="298" eb="300">
      <t>ソチ</t>
    </rPh>
    <rPh sb="303" eb="306">
      <t>チホウサイ</t>
    </rPh>
    <rPh sb="307" eb="309">
      <t>ユウセン</t>
    </rPh>
    <rPh sb="309" eb="311">
      <t>カツヨウ</t>
    </rPh>
    <rPh sb="312" eb="315">
      <t>コウサイヒ</t>
    </rPh>
    <rPh sb="316" eb="319">
      <t>ヘイジュンカ</t>
    </rPh>
    <rPh sb="322" eb="325">
      <t>コウサイヒ</t>
    </rPh>
    <rPh sb="325" eb="327">
      <t>フタン</t>
    </rPh>
    <rPh sb="328" eb="330">
      <t>ケイゲン</t>
    </rPh>
    <rPh sb="331" eb="33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</si>
</sst>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xmlns:c16r2="http://schemas.microsoft.com/office/drawing/2015/06/chart">
            <c:ext xmlns:c16="http://schemas.microsoft.com/office/drawing/2014/chart" uri="{C3380CC4-5D6E-409C-BE32-E72D297353CC}">
              <c16:uniqueId val="{00000000-0435-45B5-8DBE-3BA4CBE040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106080</c:v>
                </c:pt>
                <c:pt idx="1">
                  <c:v>92318</c:v>
                </c:pt>
                <c:pt idx="2">
                  <c:v>166516</c:v>
                </c:pt>
                <c:pt idx="3">
                  <c:v>56984</c:v>
                </c:pt>
                <c:pt idx="4">
                  <c:v>56412</c:v>
                </c:pt>
              </c:numCache>
            </c:numRef>
          </c:val>
          <c:smooth val="0"/>
          <c:extLst xmlns:c16r2="http://schemas.microsoft.com/office/drawing/2015/06/chart">
            <c:ext xmlns:c16="http://schemas.microsoft.com/office/drawing/2014/chart" uri="{C3380CC4-5D6E-409C-BE32-E72D297353CC}">
              <c16:uniqueId val="{00000001-0435-45B5-8DBE-3BA4CBE04062}"/>
            </c:ext>
          </c:extLst>
        </c:ser>
        <c:dLbls>
          <c:showLegendKey val="0"/>
          <c:showVal val="0"/>
          <c:showCatName val="0"/>
          <c:showSerName val="0"/>
          <c:showPercent val="0"/>
          <c:showBubbleSize val="0"/>
        </c:dLbls>
        <c:marker val="1"/>
        <c:smooth val="0"/>
        <c:axId val="221611520"/>
        <c:axId val="221613440"/>
      </c:lineChart>
      <c:catAx>
        <c:axId val="221611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613440"/>
        <c:crosses val="autoZero"/>
        <c:auto val="1"/>
        <c:lblAlgn val="ctr"/>
        <c:lblOffset val="100"/>
        <c:tickLblSkip val="1"/>
        <c:tickMarkSkip val="1"/>
        <c:noMultiLvlLbl val="0"/>
      </c:catAx>
      <c:valAx>
        <c:axId val="22161344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611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6.99</c:v>
                </c:pt>
                <c:pt idx="1">
                  <c:v>2.02</c:v>
                </c:pt>
                <c:pt idx="2">
                  <c:v>1.94</c:v>
                </c:pt>
                <c:pt idx="3">
                  <c:v>1.87</c:v>
                </c:pt>
                <c:pt idx="4">
                  <c:v>1.9</c:v>
                </c:pt>
              </c:numCache>
            </c:numRef>
          </c:val>
          <c:extLst xmlns:c16r2="http://schemas.microsoft.com/office/drawing/2015/06/chart">
            <c:ext xmlns:c16="http://schemas.microsoft.com/office/drawing/2014/chart" uri="{C3380CC4-5D6E-409C-BE32-E72D297353CC}">
              <c16:uniqueId val="{00000000-C690-4344-B1A3-0300061747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39.49</c:v>
                </c:pt>
                <c:pt idx="1">
                  <c:v>39.450000000000003</c:v>
                </c:pt>
                <c:pt idx="2">
                  <c:v>29.12</c:v>
                </c:pt>
                <c:pt idx="3">
                  <c:v>25.15</c:v>
                </c:pt>
                <c:pt idx="4">
                  <c:v>24.01</c:v>
                </c:pt>
              </c:numCache>
            </c:numRef>
          </c:val>
          <c:extLst xmlns:c16r2="http://schemas.microsoft.com/office/drawing/2015/06/chart">
            <c:ext xmlns:c16="http://schemas.microsoft.com/office/drawing/2014/chart" uri="{C3380CC4-5D6E-409C-BE32-E72D297353CC}">
              <c16:uniqueId val="{00000001-C690-4344-B1A3-030006174770}"/>
            </c:ext>
          </c:extLst>
        </c:ser>
        <c:dLbls>
          <c:showLegendKey val="0"/>
          <c:showVal val="0"/>
          <c:showCatName val="0"/>
          <c:showSerName val="0"/>
          <c:showPercent val="0"/>
          <c:showBubbleSize val="0"/>
        </c:dLbls>
        <c:gapWidth val="250"/>
        <c:overlap val="100"/>
        <c:axId val="43370752"/>
        <c:axId val="43377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0.56999999999999995</c:v>
                </c:pt>
                <c:pt idx="1">
                  <c:v>-4.8499999999999996</c:v>
                </c:pt>
                <c:pt idx="2">
                  <c:v>-10.73</c:v>
                </c:pt>
                <c:pt idx="3">
                  <c:v>-3.62</c:v>
                </c:pt>
                <c:pt idx="4">
                  <c:v>-0.95</c:v>
                </c:pt>
              </c:numCache>
            </c:numRef>
          </c:val>
          <c:smooth val="0"/>
          <c:extLst xmlns:c16r2="http://schemas.microsoft.com/office/drawing/2015/06/chart">
            <c:ext xmlns:c16="http://schemas.microsoft.com/office/drawing/2014/chart" uri="{C3380CC4-5D6E-409C-BE32-E72D297353CC}">
              <c16:uniqueId val="{00000002-C690-4344-B1A3-030006174770}"/>
            </c:ext>
          </c:extLst>
        </c:ser>
        <c:dLbls>
          <c:showLegendKey val="0"/>
          <c:showVal val="0"/>
          <c:showCatName val="0"/>
          <c:showSerName val="0"/>
          <c:showPercent val="0"/>
          <c:showBubbleSize val="0"/>
        </c:dLbls>
        <c:marker val="1"/>
        <c:smooth val="0"/>
        <c:axId val="43370752"/>
        <c:axId val="43377024"/>
      </c:lineChart>
      <c:catAx>
        <c:axId val="4337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377024"/>
        <c:crosses val="autoZero"/>
        <c:auto val="1"/>
        <c:lblAlgn val="ctr"/>
        <c:lblOffset val="100"/>
        <c:tickLblSkip val="1"/>
        <c:tickMarkSkip val="1"/>
        <c:noMultiLvlLbl val="0"/>
      </c:catAx>
      <c:valAx>
        <c:axId val="43377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7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265-493A-A00C-B0AFF973C3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265-493A-A00C-B0AFF973C327}"/>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265-493A-A00C-B0AFF973C327}"/>
            </c:ext>
          </c:extLst>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265-493A-A00C-B0AFF973C327}"/>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8265-493A-A00C-B0AFF973C327}"/>
            </c:ext>
          </c:extLst>
        </c:ser>
        <c:ser>
          <c:idx val="5"/>
          <c:order val="5"/>
          <c:tx>
            <c:strRef>
              <c:f>データシート!$A$32</c:f>
              <c:strCache>
                <c:ptCount val="1"/>
                <c:pt idx="0">
                  <c:v>霊苑事業特別会計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8265-493A-A00C-B0AFF973C32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0.57999999999999996</c:v>
                </c:pt>
                <c:pt idx="2">
                  <c:v>#N/A</c:v>
                </c:pt>
                <c:pt idx="3">
                  <c:v>0.23</c:v>
                </c:pt>
                <c:pt idx="4">
                  <c:v>#N/A</c:v>
                </c:pt>
                <c:pt idx="5">
                  <c:v>0.23</c:v>
                </c:pt>
                <c:pt idx="6">
                  <c:v>#N/A</c:v>
                </c:pt>
                <c:pt idx="7">
                  <c:v>1.02</c:v>
                </c:pt>
                <c:pt idx="8">
                  <c:v>#N/A</c:v>
                </c:pt>
                <c:pt idx="9">
                  <c:v>1.06</c:v>
                </c:pt>
              </c:numCache>
            </c:numRef>
          </c:val>
          <c:extLst xmlns:c16r2="http://schemas.microsoft.com/office/drawing/2015/06/chart">
            <c:ext xmlns:c16="http://schemas.microsoft.com/office/drawing/2014/chart" uri="{C3380CC4-5D6E-409C-BE32-E72D297353CC}">
              <c16:uniqueId val="{00000006-8265-493A-A00C-B0AFF973C327}"/>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0.02</c:v>
                </c:pt>
                <c:pt idx="2">
                  <c:v>#N/A</c:v>
                </c:pt>
                <c:pt idx="3">
                  <c:v>0.02</c:v>
                </c:pt>
                <c:pt idx="4">
                  <c:v>#N/A</c:v>
                </c:pt>
                <c:pt idx="5">
                  <c:v>0.36</c:v>
                </c:pt>
                <c:pt idx="6">
                  <c:v>#N/A</c:v>
                </c:pt>
                <c:pt idx="7">
                  <c:v>0.37</c:v>
                </c:pt>
                <c:pt idx="8">
                  <c:v>#N/A</c:v>
                </c:pt>
                <c:pt idx="9">
                  <c:v>1.28</c:v>
                </c:pt>
              </c:numCache>
            </c:numRef>
          </c:val>
          <c:extLst xmlns:c16r2="http://schemas.microsoft.com/office/drawing/2015/06/chart">
            <c:ext xmlns:c16="http://schemas.microsoft.com/office/drawing/2014/chart" uri="{C3380CC4-5D6E-409C-BE32-E72D297353CC}">
              <c16:uniqueId val="{00000007-8265-493A-A00C-B0AFF973C32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6.97</c:v>
                </c:pt>
                <c:pt idx="2">
                  <c:v>#N/A</c:v>
                </c:pt>
                <c:pt idx="3">
                  <c:v>2</c:v>
                </c:pt>
                <c:pt idx="4">
                  <c:v>#N/A</c:v>
                </c:pt>
                <c:pt idx="5">
                  <c:v>1.92</c:v>
                </c:pt>
                <c:pt idx="6">
                  <c:v>#N/A</c:v>
                </c:pt>
                <c:pt idx="7">
                  <c:v>1.86</c:v>
                </c:pt>
                <c:pt idx="8">
                  <c:v>#N/A</c:v>
                </c:pt>
                <c:pt idx="9">
                  <c:v>1.88</c:v>
                </c:pt>
              </c:numCache>
            </c:numRef>
          </c:val>
          <c:extLst xmlns:c16r2="http://schemas.microsoft.com/office/drawing/2015/06/chart">
            <c:ext xmlns:c16="http://schemas.microsoft.com/office/drawing/2014/chart" uri="{C3380CC4-5D6E-409C-BE32-E72D297353CC}">
              <c16:uniqueId val="{00000008-8265-493A-A00C-B0AFF973C32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25.21</c:v>
                </c:pt>
                <c:pt idx="2">
                  <c:v>#N/A</c:v>
                </c:pt>
                <c:pt idx="3">
                  <c:v>24.69</c:v>
                </c:pt>
                <c:pt idx="4">
                  <c:v>#N/A</c:v>
                </c:pt>
                <c:pt idx="5">
                  <c:v>24.73</c:v>
                </c:pt>
                <c:pt idx="6">
                  <c:v>#N/A</c:v>
                </c:pt>
                <c:pt idx="7">
                  <c:v>23.81</c:v>
                </c:pt>
                <c:pt idx="8">
                  <c:v>#N/A</c:v>
                </c:pt>
                <c:pt idx="9">
                  <c:v>19.440000000000001</c:v>
                </c:pt>
              </c:numCache>
            </c:numRef>
          </c:val>
          <c:extLst xmlns:c16r2="http://schemas.microsoft.com/office/drawing/2015/06/chart">
            <c:ext xmlns:c16="http://schemas.microsoft.com/office/drawing/2014/chart" uri="{C3380CC4-5D6E-409C-BE32-E72D297353CC}">
              <c16:uniqueId val="{00000009-8265-493A-A00C-B0AFF973C327}"/>
            </c:ext>
          </c:extLst>
        </c:ser>
        <c:dLbls>
          <c:showLegendKey val="0"/>
          <c:showVal val="0"/>
          <c:showCatName val="0"/>
          <c:showSerName val="0"/>
          <c:showPercent val="0"/>
          <c:showBubbleSize val="0"/>
        </c:dLbls>
        <c:gapWidth val="150"/>
        <c:overlap val="100"/>
        <c:axId val="138130176"/>
        <c:axId val="138131712"/>
      </c:barChart>
      <c:catAx>
        <c:axId val="13813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131712"/>
        <c:crosses val="autoZero"/>
        <c:auto val="1"/>
        <c:lblAlgn val="ctr"/>
        <c:lblOffset val="100"/>
        <c:tickLblSkip val="1"/>
        <c:tickMarkSkip val="1"/>
        <c:noMultiLvlLbl val="0"/>
      </c:catAx>
      <c:valAx>
        <c:axId val="13813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30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1514</c:v>
                </c:pt>
                <c:pt idx="5">
                  <c:v>1484</c:v>
                </c:pt>
                <c:pt idx="8">
                  <c:v>1462</c:v>
                </c:pt>
                <c:pt idx="11">
                  <c:v>1449</c:v>
                </c:pt>
                <c:pt idx="14">
                  <c:v>1462</c:v>
                </c:pt>
              </c:numCache>
            </c:numRef>
          </c:val>
          <c:extLst xmlns:c16r2="http://schemas.microsoft.com/office/drawing/2015/06/chart">
            <c:ext xmlns:c16="http://schemas.microsoft.com/office/drawing/2014/chart" uri="{C3380CC4-5D6E-409C-BE32-E72D297353CC}">
              <c16:uniqueId val="{00000000-5EE9-4D4F-B077-E4905EC053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EE9-4D4F-B077-E4905EC053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EE9-4D4F-B077-E4905EC053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98</c:v>
                </c:pt>
                <c:pt idx="3">
                  <c:v>97</c:v>
                </c:pt>
                <c:pt idx="6">
                  <c:v>86</c:v>
                </c:pt>
                <c:pt idx="9">
                  <c:v>66</c:v>
                </c:pt>
                <c:pt idx="12">
                  <c:v>35</c:v>
                </c:pt>
              </c:numCache>
            </c:numRef>
          </c:val>
          <c:extLst xmlns:c16r2="http://schemas.microsoft.com/office/drawing/2015/06/chart">
            <c:ext xmlns:c16="http://schemas.microsoft.com/office/drawing/2014/chart" uri="{C3380CC4-5D6E-409C-BE32-E72D297353CC}">
              <c16:uniqueId val="{00000003-5EE9-4D4F-B077-E4905EC053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800</c:v>
                </c:pt>
                <c:pt idx="3">
                  <c:v>679</c:v>
                </c:pt>
                <c:pt idx="6">
                  <c:v>592</c:v>
                </c:pt>
                <c:pt idx="9">
                  <c:v>657</c:v>
                </c:pt>
                <c:pt idx="12">
                  <c:v>661</c:v>
                </c:pt>
              </c:numCache>
            </c:numRef>
          </c:val>
          <c:extLst xmlns:c16r2="http://schemas.microsoft.com/office/drawing/2015/06/chart">
            <c:ext xmlns:c16="http://schemas.microsoft.com/office/drawing/2014/chart" uri="{C3380CC4-5D6E-409C-BE32-E72D297353CC}">
              <c16:uniqueId val="{00000004-5EE9-4D4F-B077-E4905EC053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EE9-4D4F-B077-E4905EC053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EE9-4D4F-B077-E4905EC053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1058</c:v>
                </c:pt>
                <c:pt idx="3">
                  <c:v>1087</c:v>
                </c:pt>
                <c:pt idx="6">
                  <c:v>1247</c:v>
                </c:pt>
                <c:pt idx="9">
                  <c:v>1297</c:v>
                </c:pt>
                <c:pt idx="12">
                  <c:v>1361</c:v>
                </c:pt>
              </c:numCache>
            </c:numRef>
          </c:val>
          <c:extLst xmlns:c16r2="http://schemas.microsoft.com/office/drawing/2015/06/chart">
            <c:ext xmlns:c16="http://schemas.microsoft.com/office/drawing/2014/chart" uri="{C3380CC4-5D6E-409C-BE32-E72D297353CC}">
              <c16:uniqueId val="{00000007-5EE9-4D4F-B077-E4905EC053C5}"/>
            </c:ext>
          </c:extLst>
        </c:ser>
        <c:dLbls>
          <c:showLegendKey val="0"/>
          <c:showVal val="0"/>
          <c:showCatName val="0"/>
          <c:showSerName val="0"/>
          <c:showPercent val="0"/>
          <c:showBubbleSize val="0"/>
        </c:dLbls>
        <c:gapWidth val="100"/>
        <c:overlap val="100"/>
        <c:axId val="138158464"/>
        <c:axId val="138160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442</c:v>
                </c:pt>
                <c:pt idx="2">
                  <c:v>#N/A</c:v>
                </c:pt>
                <c:pt idx="3">
                  <c:v>#N/A</c:v>
                </c:pt>
                <c:pt idx="4">
                  <c:v>379</c:v>
                </c:pt>
                <c:pt idx="5">
                  <c:v>#N/A</c:v>
                </c:pt>
                <c:pt idx="6">
                  <c:v>#N/A</c:v>
                </c:pt>
                <c:pt idx="7">
                  <c:v>463</c:v>
                </c:pt>
                <c:pt idx="8">
                  <c:v>#N/A</c:v>
                </c:pt>
                <c:pt idx="9">
                  <c:v>#N/A</c:v>
                </c:pt>
                <c:pt idx="10">
                  <c:v>571</c:v>
                </c:pt>
                <c:pt idx="11">
                  <c:v>#N/A</c:v>
                </c:pt>
                <c:pt idx="12">
                  <c:v>#N/A</c:v>
                </c:pt>
                <c:pt idx="13">
                  <c:v>595</c:v>
                </c:pt>
                <c:pt idx="14">
                  <c:v>#N/A</c:v>
                </c:pt>
              </c:numCache>
            </c:numRef>
          </c:val>
          <c:smooth val="0"/>
          <c:extLst xmlns:c16r2="http://schemas.microsoft.com/office/drawing/2015/06/chart">
            <c:ext xmlns:c16="http://schemas.microsoft.com/office/drawing/2014/chart" uri="{C3380CC4-5D6E-409C-BE32-E72D297353CC}">
              <c16:uniqueId val="{00000008-5EE9-4D4F-B077-E4905EC053C5}"/>
            </c:ext>
          </c:extLst>
        </c:ser>
        <c:dLbls>
          <c:showLegendKey val="0"/>
          <c:showVal val="0"/>
          <c:showCatName val="0"/>
          <c:showSerName val="0"/>
          <c:showPercent val="0"/>
          <c:showBubbleSize val="0"/>
        </c:dLbls>
        <c:marker val="1"/>
        <c:smooth val="0"/>
        <c:axId val="138158464"/>
        <c:axId val="138160384"/>
      </c:lineChart>
      <c:catAx>
        <c:axId val="13815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160384"/>
        <c:crosses val="autoZero"/>
        <c:auto val="1"/>
        <c:lblAlgn val="ctr"/>
        <c:lblOffset val="100"/>
        <c:tickLblSkip val="1"/>
        <c:tickMarkSkip val="1"/>
        <c:noMultiLvlLbl val="0"/>
      </c:catAx>
      <c:valAx>
        <c:axId val="138160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5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18182</c:v>
                </c:pt>
                <c:pt idx="5">
                  <c:v>18377</c:v>
                </c:pt>
                <c:pt idx="8">
                  <c:v>20459</c:v>
                </c:pt>
                <c:pt idx="11">
                  <c:v>20730</c:v>
                </c:pt>
                <c:pt idx="14">
                  <c:v>20442</c:v>
                </c:pt>
              </c:numCache>
            </c:numRef>
          </c:val>
          <c:extLst xmlns:c16r2="http://schemas.microsoft.com/office/drawing/2015/06/chart">
            <c:ext xmlns:c16="http://schemas.microsoft.com/office/drawing/2014/chart" uri="{C3380CC4-5D6E-409C-BE32-E72D297353CC}">
              <c16:uniqueId val="{00000000-4314-41C7-89CA-07A43DF106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231</c:v>
                </c:pt>
                <c:pt idx="5">
                  <c:v>218</c:v>
                </c:pt>
                <c:pt idx="8">
                  <c:v>205</c:v>
                </c:pt>
                <c:pt idx="11">
                  <c:v>192</c:v>
                </c:pt>
                <c:pt idx="14">
                  <c:v>191</c:v>
                </c:pt>
              </c:numCache>
            </c:numRef>
          </c:val>
          <c:extLst xmlns:c16r2="http://schemas.microsoft.com/office/drawing/2015/06/chart">
            <c:ext xmlns:c16="http://schemas.microsoft.com/office/drawing/2014/chart" uri="{C3380CC4-5D6E-409C-BE32-E72D297353CC}">
              <c16:uniqueId val="{00000001-4314-41C7-89CA-07A43DF106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4457</c:v>
                </c:pt>
                <c:pt idx="5">
                  <c:v>4564</c:v>
                </c:pt>
                <c:pt idx="8">
                  <c:v>3659</c:v>
                </c:pt>
                <c:pt idx="11">
                  <c:v>3460</c:v>
                </c:pt>
                <c:pt idx="14">
                  <c:v>3356</c:v>
                </c:pt>
              </c:numCache>
            </c:numRef>
          </c:val>
          <c:extLst xmlns:c16r2="http://schemas.microsoft.com/office/drawing/2015/06/chart">
            <c:ext xmlns:c16="http://schemas.microsoft.com/office/drawing/2014/chart" uri="{C3380CC4-5D6E-409C-BE32-E72D297353CC}">
              <c16:uniqueId val="{00000002-4314-41C7-89CA-07A43DF106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314-41C7-89CA-07A43DF106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314-41C7-89CA-07A43DF106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743</c:v>
                </c:pt>
                <c:pt idx="3">
                  <c:v>463</c:v>
                </c:pt>
                <c:pt idx="6">
                  <c:v>335</c:v>
                </c:pt>
                <c:pt idx="9">
                  <c:v>319</c:v>
                </c:pt>
                <c:pt idx="12">
                  <c:v>273</c:v>
                </c:pt>
              </c:numCache>
            </c:numRef>
          </c:val>
          <c:extLst xmlns:c16r2="http://schemas.microsoft.com/office/drawing/2015/06/chart">
            <c:ext xmlns:c16="http://schemas.microsoft.com/office/drawing/2014/chart" uri="{C3380CC4-5D6E-409C-BE32-E72D297353CC}">
              <c16:uniqueId val="{00000005-4314-41C7-89CA-07A43DF106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1809</c:v>
                </c:pt>
                <c:pt idx="3">
                  <c:v>1667</c:v>
                </c:pt>
                <c:pt idx="6">
                  <c:v>1640</c:v>
                </c:pt>
                <c:pt idx="9">
                  <c:v>1477</c:v>
                </c:pt>
                <c:pt idx="12">
                  <c:v>1465</c:v>
                </c:pt>
              </c:numCache>
            </c:numRef>
          </c:val>
          <c:extLst xmlns:c16r2="http://schemas.microsoft.com/office/drawing/2015/06/chart">
            <c:ext xmlns:c16="http://schemas.microsoft.com/office/drawing/2014/chart" uri="{C3380CC4-5D6E-409C-BE32-E72D297353CC}">
              <c16:uniqueId val="{00000006-4314-41C7-89CA-07A43DF106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303</c:v>
                </c:pt>
                <c:pt idx="3">
                  <c:v>354</c:v>
                </c:pt>
                <c:pt idx="6">
                  <c:v>274</c:v>
                </c:pt>
                <c:pt idx="9">
                  <c:v>208</c:v>
                </c:pt>
                <c:pt idx="12">
                  <c:v>180</c:v>
                </c:pt>
              </c:numCache>
            </c:numRef>
          </c:val>
          <c:extLst xmlns:c16r2="http://schemas.microsoft.com/office/drawing/2015/06/chart">
            <c:ext xmlns:c16="http://schemas.microsoft.com/office/drawing/2014/chart" uri="{C3380CC4-5D6E-409C-BE32-E72D297353CC}">
              <c16:uniqueId val="{00000007-4314-41C7-89CA-07A43DF106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8878</c:v>
                </c:pt>
                <c:pt idx="3">
                  <c:v>7989</c:v>
                </c:pt>
                <c:pt idx="6">
                  <c:v>6923</c:v>
                </c:pt>
                <c:pt idx="9">
                  <c:v>6186</c:v>
                </c:pt>
                <c:pt idx="12">
                  <c:v>5948</c:v>
                </c:pt>
              </c:numCache>
            </c:numRef>
          </c:val>
          <c:extLst xmlns:c16r2="http://schemas.microsoft.com/office/drawing/2015/06/chart">
            <c:ext xmlns:c16="http://schemas.microsoft.com/office/drawing/2014/chart" uri="{C3380CC4-5D6E-409C-BE32-E72D297353CC}">
              <c16:uniqueId val="{00000008-4314-41C7-89CA-07A43DF106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314-41C7-89CA-07A43DF106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15525</c:v>
                </c:pt>
                <c:pt idx="3">
                  <c:v>16198</c:v>
                </c:pt>
                <c:pt idx="6">
                  <c:v>19549</c:v>
                </c:pt>
                <c:pt idx="9">
                  <c:v>19917</c:v>
                </c:pt>
                <c:pt idx="12">
                  <c:v>20410</c:v>
                </c:pt>
              </c:numCache>
            </c:numRef>
          </c:val>
          <c:extLst xmlns:c16r2="http://schemas.microsoft.com/office/drawing/2015/06/chart">
            <c:ext xmlns:c16="http://schemas.microsoft.com/office/drawing/2014/chart" uri="{C3380CC4-5D6E-409C-BE32-E72D297353CC}">
              <c16:uniqueId val="{0000000A-4314-41C7-89CA-07A43DF10686}"/>
            </c:ext>
          </c:extLst>
        </c:ser>
        <c:dLbls>
          <c:showLegendKey val="0"/>
          <c:showVal val="0"/>
          <c:showCatName val="0"/>
          <c:showSerName val="0"/>
          <c:showPercent val="0"/>
          <c:showBubbleSize val="0"/>
        </c:dLbls>
        <c:gapWidth val="100"/>
        <c:overlap val="100"/>
        <c:axId val="137730304"/>
        <c:axId val="137732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4388</c:v>
                </c:pt>
                <c:pt idx="2">
                  <c:v>#N/A</c:v>
                </c:pt>
                <c:pt idx="3">
                  <c:v>#N/A</c:v>
                </c:pt>
                <c:pt idx="4">
                  <c:v>3512</c:v>
                </c:pt>
                <c:pt idx="5">
                  <c:v>#N/A</c:v>
                </c:pt>
                <c:pt idx="6">
                  <c:v>#N/A</c:v>
                </c:pt>
                <c:pt idx="7">
                  <c:v>4398</c:v>
                </c:pt>
                <c:pt idx="8">
                  <c:v>#N/A</c:v>
                </c:pt>
                <c:pt idx="9">
                  <c:v>#N/A</c:v>
                </c:pt>
                <c:pt idx="10">
                  <c:v>3724</c:v>
                </c:pt>
                <c:pt idx="11">
                  <c:v>#N/A</c:v>
                </c:pt>
                <c:pt idx="12">
                  <c:v>#N/A</c:v>
                </c:pt>
                <c:pt idx="13">
                  <c:v>4288</c:v>
                </c:pt>
                <c:pt idx="14">
                  <c:v>#N/A</c:v>
                </c:pt>
              </c:numCache>
            </c:numRef>
          </c:val>
          <c:smooth val="0"/>
          <c:extLst xmlns:c16r2="http://schemas.microsoft.com/office/drawing/2015/06/chart">
            <c:ext xmlns:c16="http://schemas.microsoft.com/office/drawing/2014/chart" uri="{C3380CC4-5D6E-409C-BE32-E72D297353CC}">
              <c16:uniqueId val="{0000000B-4314-41C7-89CA-07A43DF10686}"/>
            </c:ext>
          </c:extLst>
        </c:ser>
        <c:dLbls>
          <c:showLegendKey val="0"/>
          <c:showVal val="0"/>
          <c:showCatName val="0"/>
          <c:showSerName val="0"/>
          <c:showPercent val="0"/>
          <c:showBubbleSize val="0"/>
        </c:dLbls>
        <c:marker val="1"/>
        <c:smooth val="0"/>
        <c:axId val="137730304"/>
        <c:axId val="137732480"/>
      </c:lineChart>
      <c:catAx>
        <c:axId val="13773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732480"/>
        <c:crosses val="autoZero"/>
        <c:auto val="1"/>
        <c:lblAlgn val="ctr"/>
        <c:lblOffset val="100"/>
        <c:tickLblSkip val="1"/>
        <c:tickMarkSkip val="1"/>
        <c:noMultiLvlLbl val="0"/>
      </c:catAx>
      <c:valAx>
        <c:axId val="13773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3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2549</c:v>
                </c:pt>
                <c:pt idx="1">
                  <c:v>2231</c:v>
                </c:pt>
                <c:pt idx="2">
                  <c:v>2142</c:v>
                </c:pt>
              </c:numCache>
            </c:numRef>
          </c:val>
          <c:extLst xmlns:c16r2="http://schemas.microsoft.com/office/drawing/2015/06/chart">
            <c:ext xmlns:c16="http://schemas.microsoft.com/office/drawing/2014/chart" uri="{C3380CC4-5D6E-409C-BE32-E72D297353CC}">
              <c16:uniqueId val="{00000000-5CC0-485C-B7BA-BEA4A7470E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5CC0-485C-B7BA-BEA4A7470E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2270</c:v>
                </c:pt>
                <c:pt idx="1">
                  <c:v>2280</c:v>
                </c:pt>
                <c:pt idx="2">
                  <c:v>2218</c:v>
                </c:pt>
              </c:numCache>
            </c:numRef>
          </c:val>
          <c:extLst xmlns:c16r2="http://schemas.microsoft.com/office/drawing/2015/06/chart">
            <c:ext xmlns:c16="http://schemas.microsoft.com/office/drawing/2014/chart" uri="{C3380CC4-5D6E-409C-BE32-E72D297353CC}">
              <c16:uniqueId val="{00000002-5CC0-485C-B7BA-BEA4A7470E9D}"/>
            </c:ext>
          </c:extLst>
        </c:ser>
        <c:dLbls>
          <c:showLegendKey val="0"/>
          <c:showVal val="0"/>
          <c:showCatName val="0"/>
          <c:showSerName val="0"/>
          <c:showPercent val="0"/>
          <c:showBubbleSize val="0"/>
        </c:dLbls>
        <c:gapWidth val="120"/>
        <c:overlap val="100"/>
        <c:axId val="138257920"/>
        <c:axId val="138259456"/>
      </c:barChart>
      <c:catAx>
        <c:axId val="13825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8259456"/>
        <c:crosses val="autoZero"/>
        <c:auto val="1"/>
        <c:lblAlgn val="ctr"/>
        <c:lblOffset val="100"/>
        <c:tickLblSkip val="1"/>
        <c:tickMarkSkip val="1"/>
        <c:noMultiLvlLbl val="0"/>
      </c:catAx>
      <c:valAx>
        <c:axId val="138259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825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{4B3FFCA4-B9A8-46D8-97F2-A28AC3EB0F4C}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BE5-4CD2-A578-57272C502DE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{704375F0-CCA9-415B-AC89-D52DE0834669}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E5-4CD2-A578-57272C502DE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{9DF2D428-818D-47D9-9617-A5FD4644F721}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E5-4CD2-A578-57272C502DE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{4103F53F-CDB6-432C-B38F-9AE3A576F4E8}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E5-4CD2-A578-57272C502DE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{4D914D6C-54DD-400E-975F-1AC7E9535829}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E5-4CD2-A578-57272C502DE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{6A1598F3-93D9-4D6B-907D-9EE03ACF4470}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BE5-4CD2-A578-57272C502DEF}"/>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{E3C1B274-216B-4A71-942A-71605F2BE6CA}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BE5-4CD2-A578-57272C502DEF}"/>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{A5C71A87-504E-494A-AD36-D564EE86AF3D}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BE5-4CD2-A578-57272C502DEF}"/>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{D1E9FB8A-73BF-4347-9A52-FD88429CD12C}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BE5-4CD2-A578-57272C502D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64.5</c:v>
                </c:pt>
                <c:pt idx="24">
                  <c:v>64.7</c:v>
                </c:pt>
                <c:pt idx="32">
                  <c:v>66.5</c:v>
                </c:pt>
              </c:numCache>
            </c:numRef>
          </c:xVal>
          <c:yVal>
            <c:numRef>
              <c:f>公会計指標分析・財政指標組合せ分析表!$BP$51:$DC$51</c:f>
              <c:numCache>
                <c:formatCode>#,##0.0;"▲ "#,##0.0</c:formatCode>
                <c:ptCount val="40"/>
                <c:pt idx="16">
                  <c:v>60.2</c:v>
                </c:pt>
                <c:pt idx="24">
                  <c:v>50</c:v>
                </c:pt>
                <c:pt idx="32">
                  <c:v>57.3</c:v>
                </c:pt>
              </c:numCache>
            </c:numRef>
          </c:yVal>
          <c:smooth val="0"/>
          <c:extLst xmlns:c16r2="http://schemas.microsoft.com/office/drawing/2015/06/chart">
            <c:ext xmlns:c16="http://schemas.microsoft.com/office/drawing/2014/chart" uri="{C3380CC4-5D6E-409C-BE32-E72D297353CC}">
              <c16:uniqueId val="{00000009-ABE5-4CD2-A578-57272C502D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{BFF741A1-ED9F-4357-B0C0-D0050C5E8CA6}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BE5-4CD2-A578-57272C502DEF}"/>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{8F8CDF6D-B12E-4A52-9602-36601C42E914}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E5-4CD2-A578-57272C502DE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{A951A0D3-F1AD-441C-9327-63D3C1DAC0FC}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E5-4CD2-A578-57272C502DE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{6862D657-1C45-4A56-B9E3-EDE868E4E1DD}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E5-4CD2-A578-57272C502DE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{15B4C8B5-B439-430B-9367-625784EC5ED9}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E5-4CD2-A578-57272C502DE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{A7E712A4-3DCE-45B3-9CA3-CB6CE794BAD0}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BE5-4CD2-A578-57272C502DEF}"/>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{EC68785B-F0AB-4C3E-A7E7-998B849C314E}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BE5-4CD2-A578-57272C502DEF}"/>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{2020AFCD-8728-4E60-AA16-D5E3392FA7F8}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BE5-4CD2-A578-57272C502DEF}"/>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{B855735B-E02E-47F8-8F73-A12567FD48DF}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BE5-4CD2-A578-57272C502D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pt idx="32">
                  <c:v>59.5</c:v>
                </c:pt>
              </c:numCache>
            </c:numRef>
          </c:xVal>
          <c:yVal>
            <c:numRef>
              <c:f>公会計指標分析・財政指標組合せ分析表!$BP$55:$DC$55</c:f>
              <c:numCache>
                <c:formatCode>#,##0.0;"▲ "#,##0.0</c:formatCode>
                <c:ptCount val="40"/>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ABE5-4CD2-A578-57272C502DEF}"/>
            </c:ext>
          </c:extLst>
        </c:ser>
        <c:dLbls>
          <c:showLegendKey val="0"/>
          <c:showVal val="1"/>
          <c:showCatName val="0"/>
          <c:showSerName val="0"/>
          <c:showPercent val="0"/>
          <c:showBubbleSize val="0"/>
        </c:dLbls>
        <c:axId val="137892992"/>
        <c:axId val="137894912"/>
      </c:scatterChart>
      <c:valAx>
        <c:axId val="137892992"/>
        <c:scaling>
          <c:orientation val="minMax"/>
          <c:max val="67.3"/>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894912"/>
        <c:crosses val="autoZero"/>
        <c:crossBetween val="midCat"/>
      </c:valAx>
      <c:valAx>
        <c:axId val="137894912"/>
        <c:scaling>
          <c:orientation val="minMax"/>
          <c:max val="62"/>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892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{F64A54CE-7214-47A5-8730-A726AF3CBFE3}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6F4-46A7-8A59-5729B46DBE4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{BEDC086B-133B-48EC-9E71-C56F6651CFD5}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F4-46A7-8A59-5729B46DBE4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{12367707-582F-4D13-A56F-539683C67A72}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F4-46A7-8A59-5729B46DBE4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{D21A7E34-6293-4CEF-B6DC-9AF0D9F64AF8}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F4-46A7-8A59-5729B46DBE4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{9849DF74-5D6E-4A04-816B-81945C4C8284}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F4-46A7-8A59-5729B46DBE4C}"/>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{A7B91117-3C60-4FB4-B78D-59213DDBE203}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6F4-46A7-8A59-5729B46DBE4C}"/>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{DA0937C9-B6AE-4FB4-82D2-A0366F4F99FE}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6F4-46A7-8A59-5729B46DBE4C}"/>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{FAB6606F-3D13-4B90-8023-C17B5E03BF85}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6F4-46A7-8A59-5729B46DBE4C}"/>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{BACF41A8-8FD5-40B5-A50E-158193E3F6D2}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6F4-46A7-8A59-5729B46DBE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5.9</c:v>
                </c:pt>
                <c:pt idx="16">
                  <c:v>5.8</c:v>
                </c:pt>
                <c:pt idx="24">
                  <c:v>6.4</c:v>
                </c:pt>
                <c:pt idx="32">
                  <c:v>7.3</c:v>
                </c:pt>
              </c:numCache>
            </c:numRef>
          </c:xVal>
          <c:yVal>
            <c:numRef>
              <c:f>公会計指標分析・財政指標組合せ分析表!$BP$73:$DC$73</c:f>
              <c:numCache>
                <c:formatCode>#,##0.0;"▲ "#,##0.0</c:formatCode>
                <c:ptCount val="40"/>
                <c:pt idx="0">
                  <c:v>60.1</c:v>
                </c:pt>
                <c:pt idx="8">
                  <c:v>47.7</c:v>
                </c:pt>
                <c:pt idx="16">
                  <c:v>60.2</c:v>
                </c:pt>
                <c:pt idx="24">
                  <c:v>50</c:v>
                </c:pt>
                <c:pt idx="32">
                  <c:v>57.3</c:v>
                </c:pt>
              </c:numCache>
            </c:numRef>
          </c:yVal>
          <c:smooth val="0"/>
          <c:extLst xmlns:c16r2="http://schemas.microsoft.com/office/drawing/2015/06/chart">
            <c:ext xmlns:c16="http://schemas.microsoft.com/office/drawing/2014/chart" uri="{C3380CC4-5D6E-409C-BE32-E72D297353CC}">
              <c16:uniqueId val="{00000009-56F4-46A7-8A59-5729B46DBE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{C32C8BDE-F656-46C5-8C7B-3F2EB3886AAC}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6F4-46A7-8A59-5729B46DBE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{1AC9BB6C-A1AA-4CD5-BC3E-5F474E475C7F}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F4-46A7-8A59-5729B46DBE4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{C5C68094-3D8A-4234-8FC5-59F9EBD3E17D}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F4-46A7-8A59-5729B46DBE4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{058ECE67-46DF-4A6B-83AD-FE800D9D78CC}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F4-46A7-8A59-5729B46DBE4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{52A05C3D-FBD4-4A56-885D-5AF4872C9C2E}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F4-46A7-8A59-5729B46DBE4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{AA51836B-575F-4285-AB2C-D9C2467A0A49}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6F4-46A7-8A59-5729B46DBE4C}"/>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{148DB69D-C297-4247-BF53-FA68591EEAF6}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6F4-46A7-8A59-5729B46DBE4C}"/>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{D659C514-B46B-41A4-B5B6-767EF45E2922}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6F4-46A7-8A59-5729B46DBE4C}"/>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{4690BA4D-C851-4216-BCD3-5EA39B06F97D}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6F4-46A7-8A59-5729B46DBE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56F4-46A7-8A59-5729B46DBE4C}"/>
            </c:ext>
          </c:extLst>
        </c:ser>
        <c:dLbls>
          <c:showLegendKey val="0"/>
          <c:showVal val="1"/>
          <c:showCatName val="0"/>
          <c:showSerName val="0"/>
          <c:showPercent val="0"/>
          <c:showBubbleSize val="0"/>
        </c:dLbls>
        <c:axId val="138785536"/>
        <c:axId val="138787456"/>
      </c:scatterChart>
      <c:valAx>
        <c:axId val="138785536"/>
        <c:scaling>
          <c:orientation val="minMax"/>
          <c:max val="11.6"/>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787456"/>
        <c:crosses val="autoZero"/>
        <c:crossBetween val="midCat"/>
      </c:valAx>
      <c:valAx>
        <c:axId val="138787456"/>
        <c:scaling>
          <c:orientation val="minMax"/>
          <c:max val="63"/>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7855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分子の増加要因として、元利償還金が約</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千万円の増となったが、その原因は、新市建設計画事業の進行に伴った合併特例債、臨時財政対策債、緊急防災・減災事業債の増である。</a:t>
          </a:r>
          <a:endParaRPr lang="ja-JP" altLang="ja-JP" sz="1400">
            <a:effectLst/>
          </a:endParaRPr>
        </a:p>
        <a:p>
          <a:r>
            <a:rPr lang="ja-JP" altLang="ja-JP" sz="1100">
              <a:solidFill>
                <a:schemeClr val="dk1"/>
              </a:solidFill>
              <a:effectLst/>
              <a:latin typeface="+mn-lt"/>
              <a:ea typeface="+mn-ea"/>
              <a:cs typeface="+mn-cs"/>
            </a:rPr>
            <a:t>来年度以降も合併特例債等の元利償還金の増加が見込まれる中、事業の選択と集中により、起債に大きく頼ることのない財政運営に努める。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分子の増加要因として、新市建設計画事業の進行に伴った合併特例債の発行等により、一般会計等に係る地方債の現在高</a:t>
          </a:r>
          <a:r>
            <a:rPr lang="ja-JP" altLang="en-US" sz="1100">
              <a:solidFill>
                <a:schemeClr val="dk1"/>
              </a:solidFill>
              <a:effectLst/>
              <a:latin typeface="+mn-lt"/>
              <a:ea typeface="+mn-ea"/>
              <a:cs typeface="+mn-cs"/>
            </a:rPr>
            <a:t>が増加しており、平成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年度も前年度比で約</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9,300</a:t>
          </a:r>
          <a:r>
            <a:rPr lang="ja-JP" altLang="en-US" sz="1100">
              <a:solidFill>
                <a:schemeClr val="dk1"/>
              </a:solidFill>
              <a:effectLst/>
              <a:latin typeface="+mn-lt"/>
              <a:ea typeface="+mn-ea"/>
              <a:cs typeface="+mn-cs"/>
            </a:rPr>
            <a:t>万円増加</a:t>
          </a:r>
          <a:r>
            <a:rPr lang="ja-JP" altLang="ja-JP" sz="1100">
              <a:solidFill>
                <a:schemeClr val="dk1"/>
              </a:solidFill>
              <a:effectLst/>
              <a:latin typeface="+mn-lt"/>
              <a:ea typeface="+mn-ea"/>
              <a:cs typeface="+mn-cs"/>
            </a:rPr>
            <a:t>した。また財政調整基金の繰入れに伴い充当可能基金額が</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400</a:t>
          </a:r>
          <a:r>
            <a:rPr lang="ja-JP" altLang="ja-JP" sz="1100">
              <a:solidFill>
                <a:schemeClr val="dk1"/>
              </a:solidFill>
              <a:effectLst/>
              <a:latin typeface="+mn-lt"/>
              <a:ea typeface="+mn-ea"/>
              <a:cs typeface="+mn-cs"/>
            </a:rPr>
            <a:t>万円減少した。</a:t>
          </a:r>
          <a:endParaRPr lang="ja-JP" altLang="ja-JP" sz="1400">
            <a:effectLst/>
          </a:endParaRPr>
        </a:p>
        <a:p>
          <a:r>
            <a:rPr lang="ja-JP" altLang="ja-JP" sz="1100">
              <a:solidFill>
                <a:schemeClr val="dk1"/>
              </a:solidFill>
              <a:effectLst/>
              <a:latin typeface="+mn-lt"/>
              <a:ea typeface="+mn-ea"/>
              <a:cs typeface="+mn-cs"/>
            </a:rPr>
            <a:t>　分子の減少要因としては、合併特例債</a:t>
          </a:r>
          <a:r>
            <a:rPr lang="ja-JP" altLang="en-US" sz="1100">
              <a:solidFill>
                <a:schemeClr val="dk1"/>
              </a:solidFill>
              <a:effectLst/>
              <a:latin typeface="+mn-lt"/>
              <a:ea typeface="+mn-ea"/>
              <a:cs typeface="+mn-cs"/>
            </a:rPr>
            <a:t>の償還により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元利・準元利償還金に係る基準財政需要額算入額が</a:t>
          </a:r>
          <a:r>
            <a:rPr lang="en-US" altLang="ja-JP" sz="1100">
              <a:solidFill>
                <a:schemeClr val="dk1"/>
              </a:solidFill>
              <a:effectLst/>
              <a:latin typeface="+mn-lt"/>
              <a:ea typeface="+mn-ea"/>
              <a:cs typeface="+mn-cs"/>
            </a:rPr>
            <a:t>1,100</a:t>
          </a:r>
          <a:r>
            <a:rPr lang="ja-JP" altLang="en-US" sz="1100">
              <a:solidFill>
                <a:schemeClr val="dk1"/>
              </a:solidFill>
              <a:effectLst/>
              <a:latin typeface="+mn-lt"/>
              <a:ea typeface="+mn-ea"/>
              <a:cs typeface="+mn-cs"/>
            </a:rPr>
            <a:t>万円増加し、</a:t>
          </a:r>
          <a:r>
            <a:rPr lang="ja-JP" altLang="ja-JP" sz="1100">
              <a:solidFill>
                <a:schemeClr val="dk1"/>
              </a:solidFill>
              <a:effectLst/>
              <a:latin typeface="+mn-lt"/>
              <a:ea typeface="+mn-ea"/>
              <a:cs typeface="+mn-cs"/>
            </a:rPr>
            <a:t>また、下水道事業（法非適）における資本費平準化債の発行額が増加したことに伴い、公営企業債等繰入見込額が</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3,800</a:t>
          </a:r>
          <a:r>
            <a:rPr lang="ja-JP" altLang="ja-JP" sz="1100">
              <a:solidFill>
                <a:schemeClr val="dk1"/>
              </a:solidFill>
              <a:effectLst/>
              <a:latin typeface="+mn-lt"/>
              <a:ea typeface="+mn-ea"/>
              <a:cs typeface="+mn-cs"/>
            </a:rPr>
            <a:t>万円減少した。</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来年度も地方債の現在高の増加が見込まれる中、事業実施の適正化を図り、真に必要な地方債の発行を行いながら財政の健全化に努める。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奈良県葛城市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新市建設計画事業の進行に伴い財政調整基金を繰入したことにより前年度に比べ基金の合計額が</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5,000</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年度より財政調整基金を取崩したことにより基金残高が減少している。今後も、限りある予算の効率性を高め、持続可能な財政運営に努める。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地域振興基金：市民の連帯の強化、地域の振興等に要する経費の財源に充てる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体力づくりセンター整備基金：体力づくりセンターの整備に要する資金に充てるための基金</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国営十津川紀ノ川二期事業費償還基金：国が行った国営十津川紀の川二期事業の負担金の償還財源の効率的な運用を図るための基金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体力づくりセンター整備基金：体力づくりセンターの</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機器賃借料</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等で約</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620</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万円を取崩し、体力づくりセンター運営収益金約</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国営十津川紀ノ川二期工事費償還基金</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：国営十津川紀ノ川二期工事費償還のため約</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2,630</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万円を取崩した。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地域振興基金は財源となる合併特例債の償還が進むことにより減少を想定している。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年度以降、財政調整基金からの繰入れは行っていなかったが、新市建設計画事業の進行に伴い、平成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年度より財政調整基金を取崩している。平成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の基金を取崩した。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年度以降、財政調整基金からの繰入れは行っていなかったが、平成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年度より財政調整基金を取崩している。今後も、限りある予算の効率性を高め、財政調整基金に頼らない持続可能な財政運営に努める。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減債基金は平成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年度には取崩しも積立も行っていない。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減債基金は平成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年度以降取崩しも積立も行っていない。今後も基金の維持に努める。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奈良県葛城市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37,441
37,073
33.72
15,278,756
14,907,315
169,511
8,921,428
20,410,026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有形固定資産減価償却率は平成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年度数値より</a:t>
          </a:r>
          <a:r>
            <a:rPr kumimoji="1" lang="en-US" altLang="ja-JP" sz="1000">
              <a:latin typeface="ＭＳ Ｐゴシック" panose="020B0600070205080204" pitchFamily="50" charset="-128"/>
              <a:ea typeface="ＭＳ Ｐゴシック" panose="020B0600070205080204" pitchFamily="50" charset="-128"/>
            </a:rPr>
            <a:t>1.8</a:t>
          </a:r>
          <a:r>
            <a:rPr kumimoji="1" lang="ja-JP" altLang="en-US" sz="1000">
              <a:latin typeface="ＭＳ Ｐゴシック" panose="020B0600070205080204" pitchFamily="50" charset="-128"/>
              <a:ea typeface="ＭＳ Ｐゴシック" panose="020B0600070205080204" pitchFamily="50" charset="-128"/>
            </a:rPr>
            <a:t>ポイント上昇して</a:t>
          </a:r>
          <a:r>
            <a:rPr kumimoji="1" lang="en-US" altLang="ja-JP" sz="1000">
              <a:latin typeface="ＭＳ Ｐゴシック" panose="020B0600070205080204" pitchFamily="50" charset="-128"/>
              <a:ea typeface="ＭＳ Ｐゴシック" panose="020B0600070205080204" pitchFamily="50" charset="-128"/>
            </a:rPr>
            <a:t>66.5%</a:t>
          </a:r>
          <a:r>
            <a:rPr kumimoji="1" lang="ja-JP" altLang="en-US" sz="1000">
              <a:latin typeface="ＭＳ Ｐゴシック" panose="020B0600070205080204" pitchFamily="50" charset="-128"/>
              <a:ea typeface="ＭＳ Ｐゴシック" panose="020B0600070205080204" pitchFamily="50" charset="-128"/>
            </a:rPr>
            <a:t>となり、全国平均値、奈良県平均値、類似団体内平均値を上回っている。平成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年度の数値と比較すると、施設のうち庁舎と福祉施設など設備投資等により減価償却率が減っている施設（詳細は分析表①、②を参照）はあるが、全体としては減価償却率は増えている。本市施設については</a:t>
          </a:r>
          <a:r>
            <a:rPr kumimoji="1" lang="en-US" altLang="ja-JP" sz="1000">
              <a:latin typeface="ＭＳ Ｐゴシック" panose="020B0600070205080204" pitchFamily="50" charset="-128"/>
              <a:ea typeface="ＭＳ Ｐゴシック" panose="020B0600070205080204" pitchFamily="50" charset="-128"/>
            </a:rPr>
            <a:t>1990</a:t>
          </a:r>
          <a:r>
            <a:rPr kumimoji="1" lang="ja-JP" altLang="en-US" sz="1000">
              <a:latin typeface="ＭＳ Ｐゴシック" panose="020B0600070205080204" pitchFamily="50" charset="-128"/>
              <a:ea typeface="ＭＳ Ｐゴシック" panose="020B0600070205080204" pitchFamily="50" charset="-128"/>
            </a:rPr>
            <a:t>年代前半までに整備された施設が多く、今後の更新改修時期が一定時期に集中すると、大きな財政負担となることが予測されることから「葛城市公共施設マネジメント基本計画」や「葛城市公共施設等総合管理計画」等に基づき、施設の長寿命化などの老朽化対策を計画的に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54882</xdr:rowOff>
    </xdr:from>
    <xdr:to>
      <xdr:col>23</xdr:col>
      <xdr:colOff>136525</xdr:colOff>
      <xdr:row>28</xdr:row>
      <xdr:rowOff>156482</xdr:rowOff>
    </xdr:to>
    <xdr:sp macro="" textlink="">
      <xdr:nvSpPr>
        <xdr:cNvPr id="81" name="楕円 80"/>
        <xdr:cNvSpPr/>
      </xdr:nvSpPr>
      <xdr:spPr>
        <a:xfrm>
          <a:off x="4711700" y="5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77759</xdr:rowOff>
    </xdr:from>
    <xdr:ext cx="405111" cy="259045"/>
    <xdr:sp macro="" textlink="">
      <xdr:nvSpPr>
        <xdr:cNvPr id="82" name="有形固定資産減価償却率該当値テキスト"/>
        <xdr:cNvSpPr txBox="1"/>
      </xdr:nvSpPr>
      <xdr:spPr>
        <a:xfrm>
          <a:off x="4813300" y="547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110399</xdr:rowOff>
    </xdr:from>
    <xdr:to>
      <xdr:col>19</xdr:col>
      <xdr:colOff>187325</xdr:colOff>
      <xdr:row>29</xdr:row>
      <xdr:rowOff>40549</xdr:rowOff>
    </xdr:to>
    <xdr:sp macro="" textlink="">
      <xdr:nvSpPr>
        <xdr:cNvPr id="83" name="楕円 82"/>
        <xdr:cNvSpPr/>
      </xdr:nvSpPr>
      <xdr:spPr>
        <a:xfrm>
          <a:off x="4000500" y="56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105682</xdr:rowOff>
    </xdr:from>
    <xdr:to>
      <xdr:col>23</xdr:col>
      <xdr:colOff>85725</xdr:colOff>
      <xdr:row>28</xdr:row>
      <xdr:rowOff>161199</xdr:rowOff>
    </xdr:to>
    <xdr:cxnSp macro="">
      <xdr:nvCxnSpPr>
        <xdr:cNvPr id="84" name="直線コネクタ 83"/>
        <xdr:cNvCxnSpPr/>
      </xdr:nvCxnSpPr>
      <xdr:spPr>
        <a:xfrm flipV="1">
          <a:off x="4051300" y="5677807"/>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116568</xdr:rowOff>
    </xdr:from>
    <xdr:to>
      <xdr:col>15</xdr:col>
      <xdr:colOff>187325</xdr:colOff>
      <xdr:row>29</xdr:row>
      <xdr:rowOff>46718</xdr:rowOff>
    </xdr:to>
    <xdr:sp macro="" textlink="">
      <xdr:nvSpPr>
        <xdr:cNvPr id="85" name="楕円 84"/>
        <xdr:cNvSpPr/>
      </xdr:nvSpPr>
      <xdr:spPr>
        <a:xfrm>
          <a:off x="3238500" y="56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161199</xdr:rowOff>
    </xdr:from>
    <xdr:to>
      <xdr:col>19</xdr:col>
      <xdr:colOff>136525</xdr:colOff>
      <xdr:row>28</xdr:row>
      <xdr:rowOff>167368</xdr:rowOff>
    </xdr:to>
    <xdr:cxnSp macro="">
      <xdr:nvCxnSpPr>
        <xdr:cNvPr id="86" name="直線コネクタ 85"/>
        <xdr:cNvCxnSpPr/>
      </xdr:nvCxnSpPr>
      <xdr:spPr>
        <a:xfrm flipV="1">
          <a:off x="3289300" y="5733324"/>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7"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88"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89" name="n_3ave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57076</xdr:rowOff>
    </xdr:from>
    <xdr:ext cx="405111" cy="259045"/>
    <xdr:sp macro="" textlink="">
      <xdr:nvSpPr>
        <xdr:cNvPr id="90" name="n_1mainValue有形固定資産減価償却率"/>
        <xdr:cNvSpPr txBox="1"/>
      </xdr:nvSpPr>
      <xdr:spPr>
        <a:xfrm>
          <a:off x="3836044" y="545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63245</xdr:rowOff>
    </xdr:from>
    <xdr:ext cx="405111" cy="259045"/>
    <xdr:sp macro="" textlink="">
      <xdr:nvSpPr>
        <xdr:cNvPr id="91" name="n_2mainValue有形固定資産減価償却率"/>
        <xdr:cNvSpPr txBox="1"/>
      </xdr:nvSpPr>
      <xdr:spPr>
        <a:xfrm>
          <a:off x="3086744" y="5463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4" name="正方形/長方形 93"/>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[ 1,212.8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全国平均、県平均及び類似団体平均を上回っている。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年度数値については、将来負担額の増加や充当可能基金額の減少などが影響し、平成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年度よりも</a:t>
          </a:r>
          <a:r>
            <a:rPr kumimoji="1" lang="en-US" altLang="ja-JP" sz="1100">
              <a:latin typeface="ＭＳ Ｐゴシック" panose="020B0600070205080204" pitchFamily="50" charset="-128"/>
              <a:ea typeface="ＭＳ Ｐゴシック" panose="020B0600070205080204" pitchFamily="50" charset="-128"/>
            </a:rPr>
            <a:t>148.6</a:t>
          </a:r>
          <a:r>
            <a:rPr kumimoji="1" lang="ja-JP" altLang="en-US" sz="1100">
              <a:latin typeface="ＭＳ Ｐゴシック" panose="020B0600070205080204" pitchFamily="50" charset="-128"/>
              <a:ea typeface="ＭＳ Ｐゴシック" panose="020B0600070205080204" pitchFamily="50" charset="-128"/>
            </a:rPr>
            <a:t>ポイントの増となっている。　　　　　　　　　　　　　　　　　　　　　　　　　　　　　　　　　　　　　　　　　　　　　　　　　　　　　　　　　　　　　　　　　　　　　　　　　　　　　　　　　　　　　　　　　　　　　　　　　　　　　　　　　　　　　　　　　　　　　　　　　　　　　　　　　　　　　　　　　　　　　　　　　　　　　　　　　　　　　　　　　　　　　　　　　　　　　　　　　　　　　　　　　　　　　　　　　　　　　　　　　　　　　　　　　　　　　　　　　　　　　　　　　　　　　　　　　　　　　　　　　　　　　　　　　　　　　　　　　　　　　　　　　　　　　　　　　　　　　　　　　　　　　　　　　　　　　　　　　　　　　　　　　　　　　　　　　　　　　　　　　　　　　　　　　　　　　　　　　　　　　　　　　　　　　　　　　　　　　　　　　　　　　　　　　　　　　　　　　　　　　　　　　　　　　　　　　　　　　　　　　　　　　　　　　　　　　　　　　　　　　　　　　　　　　　　　　　　　　　　　　　　　　　　　　　　　　　　　　　　　　　　　　　　　　　　　　　　　　　　　　　　　　　　　　　　　　　　　　　　　　　　　　　　　　　　　　　　　　　　　　　　　　　　　　　　　　　　　　　　　　　　　　　　　　　　　　　　　　　　　　　　　　　　　　　　　　　　　　　　　　　　　　　　　　　　　　　　　　　　　　　　　　　　　　　　　　　　　　　　　　　　　　　　　　　　　　　　　　　　　　　　　　　　　　　　　　　　　　　　　　　　　　　　　　　　　　　　　　　　　　　　　　　　　　　　　　　　　　　　　　　　　　　　　　　　　　　　　　　　　　　　　　　　　　　　　　　　　　　　　　　　　　　　　　　　　　　　　　　　　　　　　　　　　　　　　　　　　　　　　　　　　　　　　　　　　　　　　　　　　　　　　　　　　　　　　　　　　　　　　　　　　　　　　　　　　　　　　　　　　　　　　　　　　　　　　　　　　　　　　　　　　　　　　　　　　　　　　　　　　　　　　　　　　</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9" name="テキスト ボックス 10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5" name="テキスト ボックス 114"/>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1" name="直線コネクタ 120"/>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2"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3" name="直線コネクタ 122"/>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4"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5" name="直線コネクタ 124"/>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6"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27" name="フローチャート: 判断 126"/>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28" name="フローチャート: 判断 127"/>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34389</xdr:rowOff>
    </xdr:from>
    <xdr:to>
      <xdr:col>76</xdr:col>
      <xdr:colOff>73025</xdr:colOff>
      <xdr:row>28</xdr:row>
      <xdr:rowOff>135989</xdr:rowOff>
    </xdr:to>
    <xdr:sp macro="" textlink="">
      <xdr:nvSpPr>
        <xdr:cNvPr id="134" name="楕円 133"/>
        <xdr:cNvSpPr/>
      </xdr:nvSpPr>
      <xdr:spPr>
        <a:xfrm>
          <a:off x="14744700" y="560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57266</xdr:rowOff>
    </xdr:from>
    <xdr:ext cx="560923" cy="259045"/>
    <xdr:sp macro="" textlink="">
      <xdr:nvSpPr>
        <xdr:cNvPr id="135" name="債務償還比率該当値テキスト"/>
        <xdr:cNvSpPr txBox="1"/>
      </xdr:nvSpPr>
      <xdr:spPr>
        <a:xfrm>
          <a:off x="14846300" y="54579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41176</xdr:rowOff>
    </xdr:from>
    <xdr:to>
      <xdr:col>72</xdr:col>
      <xdr:colOff>123825</xdr:colOff>
      <xdr:row>29</xdr:row>
      <xdr:rowOff>142776</xdr:rowOff>
    </xdr:to>
    <xdr:sp macro="" textlink="">
      <xdr:nvSpPr>
        <xdr:cNvPr id="136" name="楕円 135"/>
        <xdr:cNvSpPr/>
      </xdr:nvSpPr>
      <xdr:spPr>
        <a:xfrm>
          <a:off x="14033500" y="57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85189</xdr:rowOff>
    </xdr:from>
    <xdr:to>
      <xdr:col>76</xdr:col>
      <xdr:colOff>22225</xdr:colOff>
      <xdr:row>29</xdr:row>
      <xdr:rowOff>91976</xdr:rowOff>
    </xdr:to>
    <xdr:cxnSp macro="">
      <xdr:nvCxnSpPr>
        <xdr:cNvPr id="137" name="直線コネクタ 136"/>
        <xdr:cNvCxnSpPr/>
      </xdr:nvCxnSpPr>
      <xdr:spPr>
        <a:xfrm flipV="1">
          <a:off x="14084300" y="5657314"/>
          <a:ext cx="711200" cy="17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38"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159303</xdr:rowOff>
    </xdr:from>
    <xdr:ext cx="560923" cy="259045"/>
    <xdr:sp macro="" textlink="">
      <xdr:nvSpPr>
        <xdr:cNvPr id="139" name="n_1mainValue債務償還比率"/>
        <xdr:cNvSpPr txBox="1"/>
      </xdr:nvSpPr>
      <xdr:spPr>
        <a:xfrm>
          <a:off x="13791138" y="555997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奈良県葛城市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37,441
37,073
33.72
15,278,756
14,907,315
169,511
8,921,428
20,410,026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38463</xdr:rowOff>
    </xdr:from>
    <xdr:to>
      <xdr:col>24</xdr:col>
      <xdr:colOff>114300</xdr:colOff>
      <xdr:row>37</xdr:row>
      <xdr:rowOff>140063</xdr:rowOff>
    </xdr:to>
    <xdr:sp macro="" textlink="">
      <xdr:nvSpPr>
        <xdr:cNvPr id="72" name="楕円 71"/>
        <xdr:cNvSpPr/>
      </xdr:nvSpPr>
      <xdr:spPr>
        <a:xfrm>
          <a:off x="45847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16890</xdr:rowOff>
    </xdr:from>
    <xdr:ext cx="405111" cy="259045"/>
    <xdr:sp macro="" textlink="">
      <xdr:nvSpPr>
        <xdr:cNvPr id="73" name="【道路】&#10;有形固定資産減価償却率該当値テキスト"/>
        <xdr:cNvSpPr txBox="1"/>
      </xdr:nvSpPr>
      <xdr:spPr>
        <a:xfrm>
          <a:off x="4673600"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4" name="楕円 73"/>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89263</xdr:rowOff>
    </xdr:from>
    <xdr:to>
      <xdr:col>24</xdr:col>
      <xdr:colOff>63500</xdr:colOff>
      <xdr:row>37</xdr:row>
      <xdr:rowOff>110490</xdr:rowOff>
    </xdr:to>
    <xdr:cxnSp macro="">
      <xdr:nvCxnSpPr>
        <xdr:cNvPr id="75" name="直線コネクタ 74"/>
        <xdr:cNvCxnSpPr/>
      </xdr:nvCxnSpPr>
      <xdr:spPr>
        <a:xfrm flipV="1">
          <a:off x="3797300" y="643291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53158</xdr:rowOff>
    </xdr:from>
    <xdr:to>
      <xdr:col>15</xdr:col>
      <xdr:colOff>101600</xdr:colOff>
      <xdr:row>37</xdr:row>
      <xdr:rowOff>154758</xdr:rowOff>
    </xdr:to>
    <xdr:sp macro="" textlink="">
      <xdr:nvSpPr>
        <xdr:cNvPr id="76" name="楕円 75"/>
        <xdr:cNvSpPr/>
      </xdr:nvSpPr>
      <xdr:spPr>
        <a:xfrm>
          <a:off x="2857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103958</xdr:rowOff>
    </xdr:from>
    <xdr:to>
      <xdr:col>19</xdr:col>
      <xdr:colOff>177800</xdr:colOff>
      <xdr:row>37</xdr:row>
      <xdr:rowOff>110490</xdr:rowOff>
    </xdr:to>
    <xdr:cxnSp macro="">
      <xdr:nvCxnSpPr>
        <xdr:cNvPr id="77" name="直線コネクタ 76"/>
        <xdr:cNvCxnSpPr/>
      </xdr:nvCxnSpPr>
      <xdr:spPr>
        <a:xfrm>
          <a:off x="2908300" y="644760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78"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79"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0"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152417</xdr:rowOff>
    </xdr:from>
    <xdr:ext cx="405111" cy="259045"/>
    <xdr:sp macro="" textlink="">
      <xdr:nvSpPr>
        <xdr:cNvPr id="81" name="n_1mainValue【道路】&#10;有形固定資産減価償却率"/>
        <xdr:cNvSpPr txBox="1"/>
      </xdr:nvSpPr>
      <xdr:spPr>
        <a:xfrm>
          <a:off x="3582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145886</xdr:rowOff>
    </xdr:from>
    <xdr:ext cx="405111" cy="259045"/>
    <xdr:sp macro="" textlink="">
      <xdr:nvSpPr>
        <xdr:cNvPr id="82" name="n_2mainValue【道路】&#10;有形固定資産減価償却率"/>
        <xdr:cNvSpPr txBox="1"/>
      </xdr:nvSpPr>
      <xdr:spPr>
        <a:xfrm>
          <a:off x="2705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6" name="直線コネクタ 105"/>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7"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8" name="直線コネクタ 107"/>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9"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0" name="直線コネクタ 109"/>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1"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2" name="フローチャート: 判断 111"/>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3" name="フローチャート: 判断 112"/>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4" name="フローチャート: 判断 113"/>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5" name="フローチャート: 判断 114"/>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18580</xdr:rowOff>
    </xdr:from>
    <xdr:to>
      <xdr:col>55</xdr:col>
      <xdr:colOff>50800</xdr:colOff>
      <xdr:row>40</xdr:row>
      <xdr:rowOff>120180</xdr:rowOff>
    </xdr:to>
    <xdr:sp macro="" textlink="">
      <xdr:nvSpPr>
        <xdr:cNvPr id="121" name="楕円 120"/>
        <xdr:cNvSpPr/>
      </xdr:nvSpPr>
      <xdr:spPr>
        <a:xfrm>
          <a:off x="10426700" y="68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168457</xdr:rowOff>
    </xdr:from>
    <xdr:ext cx="469744" cy="259045"/>
    <xdr:sp macro="" textlink="">
      <xdr:nvSpPr>
        <xdr:cNvPr id="122" name="【道路】&#10;一人当たり延長該当値テキスト"/>
        <xdr:cNvSpPr txBox="1"/>
      </xdr:nvSpPr>
      <xdr:spPr>
        <a:xfrm>
          <a:off x="10515600" y="68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27305</xdr:rowOff>
    </xdr:from>
    <xdr:to>
      <xdr:col>50</xdr:col>
      <xdr:colOff>165100</xdr:colOff>
      <xdr:row>40</xdr:row>
      <xdr:rowOff>128905</xdr:rowOff>
    </xdr:to>
    <xdr:sp macro="" textlink="">
      <xdr:nvSpPr>
        <xdr:cNvPr id="123" name="楕円 122"/>
        <xdr:cNvSpPr/>
      </xdr:nvSpPr>
      <xdr:spPr>
        <a:xfrm>
          <a:off x="9588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69380</xdr:rowOff>
    </xdr:from>
    <xdr:to>
      <xdr:col>55</xdr:col>
      <xdr:colOff>0</xdr:colOff>
      <xdr:row>40</xdr:row>
      <xdr:rowOff>78105</xdr:rowOff>
    </xdr:to>
    <xdr:cxnSp macro="">
      <xdr:nvCxnSpPr>
        <xdr:cNvPr id="124" name="直線コネクタ 123"/>
        <xdr:cNvCxnSpPr/>
      </xdr:nvCxnSpPr>
      <xdr:spPr>
        <a:xfrm flipV="1">
          <a:off x="9639300" y="6927380"/>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20485</xdr:rowOff>
    </xdr:from>
    <xdr:to>
      <xdr:col>46</xdr:col>
      <xdr:colOff>38100</xdr:colOff>
      <xdr:row>40</xdr:row>
      <xdr:rowOff>122085</xdr:rowOff>
    </xdr:to>
    <xdr:sp macro="" textlink="">
      <xdr:nvSpPr>
        <xdr:cNvPr id="125" name="楕円 124"/>
        <xdr:cNvSpPr/>
      </xdr:nvSpPr>
      <xdr:spPr>
        <a:xfrm>
          <a:off x="8699500" y="68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71285</xdr:rowOff>
    </xdr:from>
    <xdr:to>
      <xdr:col>50</xdr:col>
      <xdr:colOff>114300</xdr:colOff>
      <xdr:row>40</xdr:row>
      <xdr:rowOff>78105</xdr:rowOff>
    </xdr:to>
    <xdr:cxnSp macro="">
      <xdr:nvCxnSpPr>
        <xdr:cNvPr id="126" name="直線コネクタ 125"/>
        <xdr:cNvCxnSpPr/>
      </xdr:nvCxnSpPr>
      <xdr:spPr>
        <a:xfrm>
          <a:off x="8750300" y="6929285"/>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27"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28"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9"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120032</xdr:rowOff>
    </xdr:from>
    <xdr:ext cx="469744" cy="259045"/>
    <xdr:sp macro="" textlink="">
      <xdr:nvSpPr>
        <xdr:cNvPr id="130" name="n_1mainValue【道路】&#10;一人当たり延長"/>
        <xdr:cNvSpPr txBox="1"/>
      </xdr:nvSpPr>
      <xdr:spPr>
        <a:xfrm>
          <a:off x="9391727"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113212</xdr:rowOff>
    </xdr:from>
    <xdr:ext cx="469744" cy="259045"/>
    <xdr:sp macro="" textlink="">
      <xdr:nvSpPr>
        <xdr:cNvPr id="131" name="n_2mainValue【道路】&#10;一人当たり延長"/>
        <xdr:cNvSpPr txBox="1"/>
      </xdr:nvSpPr>
      <xdr:spPr>
        <a:xfrm>
          <a:off x="8515427" y="697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7" name="直線コネクタ 156"/>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0"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1" name="直線コネクタ 160"/>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2" name="【橋りょう・トンネル】&#10;有形固定資産減価償却率平均値テキスト"/>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3" name="フローチャート: 判断 162"/>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64" name="フローチャート: 判断 163"/>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65" name="フローチャート: 判断 164"/>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6" name="フローチャート: 判断 165"/>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72" name="楕円 171"/>
        <xdr:cNvSpPr/>
      </xdr:nvSpPr>
      <xdr:spPr>
        <a:xfrm>
          <a:off x="4584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121937</xdr:rowOff>
    </xdr:from>
    <xdr:ext cx="405111" cy="259045"/>
    <xdr:sp macro="" textlink="">
      <xdr:nvSpPr>
        <xdr:cNvPr id="173" name="【橋りょう・トンネル】&#10;有形固定資産減価償却率該当値テキスト"/>
        <xdr:cNvSpPr txBox="1"/>
      </xdr:nvSpPr>
      <xdr:spPr>
        <a:xfrm>
          <a:off x="4673600"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3084</xdr:rowOff>
    </xdr:from>
    <xdr:to>
      <xdr:col>20</xdr:col>
      <xdr:colOff>38100</xdr:colOff>
      <xdr:row>59</xdr:row>
      <xdr:rowOff>104684</xdr:rowOff>
    </xdr:to>
    <xdr:sp macro="" textlink="">
      <xdr:nvSpPr>
        <xdr:cNvPr id="174" name="楕円 173"/>
        <xdr:cNvSpPr/>
      </xdr:nvSpPr>
      <xdr:spPr>
        <a:xfrm>
          <a:off x="3746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22860</xdr:rowOff>
    </xdr:from>
    <xdr:to>
      <xdr:col>24</xdr:col>
      <xdr:colOff>63500</xdr:colOff>
      <xdr:row>59</xdr:row>
      <xdr:rowOff>53884</xdr:rowOff>
    </xdr:to>
    <xdr:cxnSp macro="">
      <xdr:nvCxnSpPr>
        <xdr:cNvPr id="175" name="直線コネクタ 174"/>
        <xdr:cNvCxnSpPr/>
      </xdr:nvCxnSpPr>
      <xdr:spPr>
        <a:xfrm flipV="1">
          <a:off x="3797300" y="1013841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32476</xdr:rowOff>
    </xdr:from>
    <xdr:to>
      <xdr:col>15</xdr:col>
      <xdr:colOff>101600</xdr:colOff>
      <xdr:row>59</xdr:row>
      <xdr:rowOff>134076</xdr:rowOff>
    </xdr:to>
    <xdr:sp macro="" textlink="">
      <xdr:nvSpPr>
        <xdr:cNvPr id="176" name="楕円 175"/>
        <xdr:cNvSpPr/>
      </xdr:nvSpPr>
      <xdr:spPr>
        <a:xfrm>
          <a:off x="2857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53884</xdr:rowOff>
    </xdr:from>
    <xdr:to>
      <xdr:col>19</xdr:col>
      <xdr:colOff>177800</xdr:colOff>
      <xdr:row>59</xdr:row>
      <xdr:rowOff>83276</xdr:rowOff>
    </xdr:to>
    <xdr:cxnSp macro="">
      <xdr:nvCxnSpPr>
        <xdr:cNvPr id="177" name="直線コネクタ 176"/>
        <xdr:cNvCxnSpPr/>
      </xdr:nvCxnSpPr>
      <xdr:spPr>
        <a:xfrm flipV="1">
          <a:off x="2908300" y="101694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78"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79"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0"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95811</xdr:rowOff>
    </xdr:from>
    <xdr:ext cx="405111" cy="259045"/>
    <xdr:sp macro="" textlink="">
      <xdr:nvSpPr>
        <xdr:cNvPr id="181" name="n_1mainValue【橋りょう・トンネル】&#10;有形固定資産減価償却率"/>
        <xdr:cNvSpPr txBox="1"/>
      </xdr:nvSpPr>
      <xdr:spPr>
        <a:xfrm>
          <a:off x="3582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125203</xdr:rowOff>
    </xdr:from>
    <xdr:ext cx="405111" cy="259045"/>
    <xdr:sp macro="" textlink="">
      <xdr:nvSpPr>
        <xdr:cNvPr id="182" name="n_2mainValue【橋りょう・トンネル】&#10;有形固定資産減価償却率"/>
        <xdr:cNvSpPr txBox="1"/>
      </xdr:nvSpPr>
      <xdr:spPr>
        <a:xfrm>
          <a:off x="2705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2" name="テキスト ボックス 20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06" name="直線コネクタ 205"/>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07"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08" name="直線コネクタ 207"/>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9"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0" name="直線コネクタ 209"/>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11" name="【橋りょう・トンネル】&#10;一人当たり有形固定資産（償却資産）額平均値テキスト"/>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12" name="フローチャート: 判断 211"/>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13" name="フローチャート: 判断 212"/>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14" name="フローチャート: 判断 213"/>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15" name="フローチャート: 判断 214"/>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154730</xdr:rowOff>
    </xdr:from>
    <xdr:to>
      <xdr:col>55</xdr:col>
      <xdr:colOff>50800</xdr:colOff>
      <xdr:row>64</xdr:row>
      <xdr:rowOff>84880</xdr:rowOff>
    </xdr:to>
    <xdr:sp macro="" textlink="">
      <xdr:nvSpPr>
        <xdr:cNvPr id="221" name="楕円 220"/>
        <xdr:cNvSpPr/>
      </xdr:nvSpPr>
      <xdr:spPr>
        <a:xfrm>
          <a:off x="10426700" y="1095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69657</xdr:rowOff>
    </xdr:from>
    <xdr:ext cx="534377" cy="259045"/>
    <xdr:sp macro="" textlink="">
      <xdr:nvSpPr>
        <xdr:cNvPr id="222" name="【橋りょう・トンネル】&#10;一人当たり有形固定資産（償却資産）額該当値テキスト"/>
        <xdr:cNvSpPr txBox="1"/>
      </xdr:nvSpPr>
      <xdr:spPr>
        <a:xfrm>
          <a:off x="10515600" y="1087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154530</xdr:rowOff>
    </xdr:from>
    <xdr:to>
      <xdr:col>50</xdr:col>
      <xdr:colOff>165100</xdr:colOff>
      <xdr:row>64</xdr:row>
      <xdr:rowOff>84680</xdr:rowOff>
    </xdr:to>
    <xdr:sp macro="" textlink="">
      <xdr:nvSpPr>
        <xdr:cNvPr id="223" name="楕円 222"/>
        <xdr:cNvSpPr/>
      </xdr:nvSpPr>
      <xdr:spPr>
        <a:xfrm>
          <a:off x="9588500" y="109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33880</xdr:rowOff>
    </xdr:from>
    <xdr:to>
      <xdr:col>55</xdr:col>
      <xdr:colOff>0</xdr:colOff>
      <xdr:row>64</xdr:row>
      <xdr:rowOff>34080</xdr:rowOff>
    </xdr:to>
    <xdr:cxnSp macro="">
      <xdr:nvCxnSpPr>
        <xdr:cNvPr id="224" name="直線コネクタ 223"/>
        <xdr:cNvCxnSpPr/>
      </xdr:nvCxnSpPr>
      <xdr:spPr>
        <a:xfrm>
          <a:off x="9639300" y="11006680"/>
          <a:ext cx="8382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154424</xdr:rowOff>
    </xdr:from>
    <xdr:to>
      <xdr:col>46</xdr:col>
      <xdr:colOff>38100</xdr:colOff>
      <xdr:row>64</xdr:row>
      <xdr:rowOff>84574</xdr:rowOff>
    </xdr:to>
    <xdr:sp macro="" textlink="">
      <xdr:nvSpPr>
        <xdr:cNvPr id="225" name="楕円 224"/>
        <xdr:cNvSpPr/>
      </xdr:nvSpPr>
      <xdr:spPr>
        <a:xfrm>
          <a:off x="8699500" y="1095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33774</xdr:rowOff>
    </xdr:from>
    <xdr:to>
      <xdr:col>50</xdr:col>
      <xdr:colOff>114300</xdr:colOff>
      <xdr:row>64</xdr:row>
      <xdr:rowOff>33880</xdr:rowOff>
    </xdr:to>
    <xdr:cxnSp macro="">
      <xdr:nvCxnSpPr>
        <xdr:cNvPr id="226" name="直線コネクタ 225"/>
        <xdr:cNvCxnSpPr/>
      </xdr:nvCxnSpPr>
      <xdr:spPr>
        <a:xfrm>
          <a:off x="8750300" y="11006574"/>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27"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28"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29"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75807</xdr:rowOff>
    </xdr:from>
    <xdr:ext cx="534377" cy="259045"/>
    <xdr:sp macro="" textlink="">
      <xdr:nvSpPr>
        <xdr:cNvPr id="230" name="n_1mainValue【橋りょう・トンネル】&#10;一人当たり有形固定資産（償却資産）額"/>
        <xdr:cNvSpPr txBox="1"/>
      </xdr:nvSpPr>
      <xdr:spPr>
        <a:xfrm>
          <a:off x="9359411" y="1104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75701</xdr:rowOff>
    </xdr:from>
    <xdr:ext cx="534377" cy="259045"/>
    <xdr:sp macro="" textlink="">
      <xdr:nvSpPr>
        <xdr:cNvPr id="231" name="n_2mainValue【橋りょう・トンネル】&#10;一人当たり有形固定資産（償却資産）額"/>
        <xdr:cNvSpPr txBox="1"/>
      </xdr:nvSpPr>
      <xdr:spPr>
        <a:xfrm>
          <a:off x="8483111" y="1104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2" name="直線コネクタ 24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3" name="テキスト ボックス 24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4" name="直線コネクタ 24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5" name="テキスト ボックス 24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6" name="直線コネクタ 24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7" name="テキスト ボックス 24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8" name="直線コネクタ 24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9" name="テキスト ボックス 24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0" name="直線コネクタ 24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1" name="テキスト ボックス 25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2" name="直線コネクタ 25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3" name="テキスト ボックス 25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57" name="直線コネクタ 256"/>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58"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59" name="直線コネクタ 258"/>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60"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61" name="直線コネクタ 260"/>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170197</xdr:rowOff>
    </xdr:from>
    <xdr:ext cx="405111" cy="259045"/>
    <xdr:sp macro="" textlink="">
      <xdr:nvSpPr>
        <xdr:cNvPr id="262" name="【公営住宅】&#10;有形固定資産減価償却率平均値テキスト"/>
        <xdr:cNvSpPr txBox="1"/>
      </xdr:nvSpPr>
      <xdr:spPr>
        <a:xfrm>
          <a:off x="4673600" y="1371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3" name="フローチャート: 判断 262"/>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64" name="フローチャート: 判断 263"/>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65" name="フローチャート: 判断 264"/>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66" name="フローチャート: 判断 265"/>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163649</xdr:rowOff>
    </xdr:from>
    <xdr:to>
      <xdr:col>24</xdr:col>
      <xdr:colOff>114300</xdr:colOff>
      <xdr:row>82</xdr:row>
      <xdr:rowOff>93799</xdr:rowOff>
    </xdr:to>
    <xdr:sp macro="" textlink="">
      <xdr:nvSpPr>
        <xdr:cNvPr id="272" name="楕円 271"/>
        <xdr:cNvSpPr/>
      </xdr:nvSpPr>
      <xdr:spPr>
        <a:xfrm>
          <a:off x="45847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142076</xdr:rowOff>
    </xdr:from>
    <xdr:ext cx="405111" cy="259045"/>
    <xdr:sp macro="" textlink="">
      <xdr:nvSpPr>
        <xdr:cNvPr id="273" name="【公営住宅】&#10;有形固定資産減価償却率該当値テキスト"/>
        <xdr:cNvSpPr txBox="1"/>
      </xdr:nvSpPr>
      <xdr:spPr>
        <a:xfrm>
          <a:off x="4673600"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26488</xdr:rowOff>
    </xdr:from>
    <xdr:to>
      <xdr:col>20</xdr:col>
      <xdr:colOff>38100</xdr:colOff>
      <xdr:row>82</xdr:row>
      <xdr:rowOff>128088</xdr:rowOff>
    </xdr:to>
    <xdr:sp macro="" textlink="">
      <xdr:nvSpPr>
        <xdr:cNvPr id="274" name="楕円 273"/>
        <xdr:cNvSpPr/>
      </xdr:nvSpPr>
      <xdr:spPr>
        <a:xfrm>
          <a:off x="3746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42999</xdr:rowOff>
    </xdr:from>
    <xdr:to>
      <xdr:col>24</xdr:col>
      <xdr:colOff>63500</xdr:colOff>
      <xdr:row>82</xdr:row>
      <xdr:rowOff>77288</xdr:rowOff>
    </xdr:to>
    <xdr:cxnSp macro="">
      <xdr:nvCxnSpPr>
        <xdr:cNvPr id="275" name="直線コネクタ 274"/>
        <xdr:cNvCxnSpPr/>
      </xdr:nvCxnSpPr>
      <xdr:spPr>
        <a:xfrm flipV="1">
          <a:off x="3797300" y="141018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47716</xdr:rowOff>
    </xdr:from>
    <xdr:to>
      <xdr:col>15</xdr:col>
      <xdr:colOff>101600</xdr:colOff>
      <xdr:row>82</xdr:row>
      <xdr:rowOff>149316</xdr:rowOff>
    </xdr:to>
    <xdr:sp macro="" textlink="">
      <xdr:nvSpPr>
        <xdr:cNvPr id="276" name="楕円 275"/>
        <xdr:cNvSpPr/>
      </xdr:nvSpPr>
      <xdr:spPr>
        <a:xfrm>
          <a:off x="2857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77288</xdr:rowOff>
    </xdr:from>
    <xdr:to>
      <xdr:col>19</xdr:col>
      <xdr:colOff>177800</xdr:colOff>
      <xdr:row>82</xdr:row>
      <xdr:rowOff>98516</xdr:rowOff>
    </xdr:to>
    <xdr:cxnSp macro="">
      <xdr:nvCxnSpPr>
        <xdr:cNvPr id="277" name="直線コネクタ 276"/>
        <xdr:cNvCxnSpPr/>
      </xdr:nvCxnSpPr>
      <xdr:spPr>
        <a:xfrm flipV="1">
          <a:off x="2908300" y="141361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97263</xdr:rowOff>
    </xdr:from>
    <xdr:ext cx="405111" cy="259045"/>
    <xdr:sp macro="" textlink="">
      <xdr:nvSpPr>
        <xdr:cNvPr id="278" name="n_1aveValue【公営住宅】&#10;有形固定資産減価償却率"/>
        <xdr:cNvSpPr txBox="1"/>
      </xdr:nvSpPr>
      <xdr:spPr>
        <a:xfrm>
          <a:off x="3582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79" name="n_2aveValue【公営住宅】&#10;有形固定資産減価償却率"/>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80"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119215</xdr:rowOff>
    </xdr:from>
    <xdr:ext cx="405111" cy="259045"/>
    <xdr:sp macro="" textlink="">
      <xdr:nvSpPr>
        <xdr:cNvPr id="281" name="n_1mainValue【公営住宅】&#10;有形固定資産減価償却率"/>
        <xdr:cNvSpPr txBox="1"/>
      </xdr:nvSpPr>
      <xdr:spPr>
        <a:xfrm>
          <a:off x="3582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140443</xdr:rowOff>
    </xdr:from>
    <xdr:ext cx="405111" cy="259045"/>
    <xdr:sp macro="" textlink="">
      <xdr:nvSpPr>
        <xdr:cNvPr id="282" name="n_2mainValue【公営住宅】&#10;有形固定資産減価償却率"/>
        <xdr:cNvSpPr txBox="1"/>
      </xdr:nvSpPr>
      <xdr:spPr>
        <a:xfrm>
          <a:off x="2705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06" name="直線コネクタ 305"/>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08" name="直線コネクタ 30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09"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10" name="直線コネクタ 309"/>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11"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12" name="フローチャート: 判断 311"/>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13" name="フローチャート: 判断 312"/>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14" name="フローチャート: 判断 313"/>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15" name="フローチャート: 判断 314"/>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17399</xdr:rowOff>
    </xdr:from>
    <xdr:to>
      <xdr:col>55</xdr:col>
      <xdr:colOff>50800</xdr:colOff>
      <xdr:row>86</xdr:row>
      <xdr:rowOff>118999</xdr:rowOff>
    </xdr:to>
    <xdr:sp macro="" textlink="">
      <xdr:nvSpPr>
        <xdr:cNvPr id="321" name="楕円 320"/>
        <xdr:cNvSpPr/>
      </xdr:nvSpPr>
      <xdr:spPr>
        <a:xfrm>
          <a:off x="10426700" y="147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103776</xdr:rowOff>
    </xdr:from>
    <xdr:ext cx="469744" cy="259045"/>
    <xdr:sp macro="" textlink="">
      <xdr:nvSpPr>
        <xdr:cNvPr id="322" name="【公営住宅】&#10;一人当たり面積該当値テキスト"/>
        <xdr:cNvSpPr txBox="1"/>
      </xdr:nvSpPr>
      <xdr:spPr>
        <a:xfrm>
          <a:off x="10515600" y="1467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17399</xdr:rowOff>
    </xdr:from>
    <xdr:to>
      <xdr:col>50</xdr:col>
      <xdr:colOff>165100</xdr:colOff>
      <xdr:row>86</xdr:row>
      <xdr:rowOff>118999</xdr:rowOff>
    </xdr:to>
    <xdr:sp macro="" textlink="">
      <xdr:nvSpPr>
        <xdr:cNvPr id="323" name="楕円 322"/>
        <xdr:cNvSpPr/>
      </xdr:nvSpPr>
      <xdr:spPr>
        <a:xfrm>
          <a:off x="9588500" y="147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68199</xdr:rowOff>
    </xdr:from>
    <xdr:to>
      <xdr:col>55</xdr:col>
      <xdr:colOff>0</xdr:colOff>
      <xdr:row>86</xdr:row>
      <xdr:rowOff>68199</xdr:rowOff>
    </xdr:to>
    <xdr:cxnSp macro="">
      <xdr:nvCxnSpPr>
        <xdr:cNvPr id="324" name="直線コネクタ 323"/>
        <xdr:cNvCxnSpPr/>
      </xdr:nvCxnSpPr>
      <xdr:spPr>
        <a:xfrm>
          <a:off x="9639300" y="148128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25" name="楕円 324"/>
        <xdr:cNvSpPr/>
      </xdr:nvSpPr>
      <xdr:spPr>
        <a:xfrm>
          <a:off x="86995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67818</xdr:rowOff>
    </xdr:from>
    <xdr:to>
      <xdr:col>50</xdr:col>
      <xdr:colOff>114300</xdr:colOff>
      <xdr:row>86</xdr:row>
      <xdr:rowOff>68199</xdr:rowOff>
    </xdr:to>
    <xdr:cxnSp macro="">
      <xdr:nvCxnSpPr>
        <xdr:cNvPr id="326" name="直線コネクタ 325"/>
        <xdr:cNvCxnSpPr/>
      </xdr:nvCxnSpPr>
      <xdr:spPr>
        <a:xfrm>
          <a:off x="8750300" y="1481251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27"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28"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29"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110126</xdr:rowOff>
    </xdr:from>
    <xdr:ext cx="469744" cy="259045"/>
    <xdr:sp macro="" textlink="">
      <xdr:nvSpPr>
        <xdr:cNvPr id="330" name="n_1mainValue【公営住宅】&#10;一人当たり面積"/>
        <xdr:cNvSpPr txBox="1"/>
      </xdr:nvSpPr>
      <xdr:spPr>
        <a:xfrm>
          <a:off x="9391727" y="148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109745</xdr:rowOff>
    </xdr:from>
    <xdr:ext cx="469744" cy="259045"/>
    <xdr:sp macro="" textlink="">
      <xdr:nvSpPr>
        <xdr:cNvPr id="331" name="n_2mainValue【公営住宅】&#10;一人当たり面積"/>
        <xdr:cNvSpPr txBox="1"/>
      </xdr:nvSpPr>
      <xdr:spPr>
        <a:xfrm>
          <a:off x="85154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9" name="テキスト ボックス 3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9" name="テキスト ボックス 3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73" name="直線コネクタ 372"/>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74"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75" name="直線コネクタ 374"/>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7" name="直線コネクタ 37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49910</xdr:rowOff>
    </xdr:from>
    <xdr:ext cx="405111" cy="259045"/>
    <xdr:sp macro="" textlink="">
      <xdr:nvSpPr>
        <xdr:cNvPr id="378" name="【認定こども園・幼稚園・保育所】&#10;有形固定資産減価償却率平均値テキスト"/>
        <xdr:cNvSpPr txBox="1"/>
      </xdr:nvSpPr>
      <xdr:spPr>
        <a:xfrm>
          <a:off x="16357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79" name="フローチャート: 判断 378"/>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80" name="フローチャート: 判断 379"/>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81" name="フローチャート: 判断 380"/>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382" name="フローチャート: 判断 381"/>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388" name="楕円 387"/>
        <xdr:cNvSpPr/>
      </xdr:nvSpPr>
      <xdr:spPr>
        <a:xfrm>
          <a:off x="162687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93634</xdr:rowOff>
    </xdr:from>
    <xdr:ext cx="405111" cy="259045"/>
    <xdr:sp macro="" textlink="">
      <xdr:nvSpPr>
        <xdr:cNvPr id="389" name="【認定こども園・幼稚園・保育所】&#10;有形固定資産減価償却率該当値テキスト"/>
        <xdr:cNvSpPr txBox="1"/>
      </xdr:nvSpPr>
      <xdr:spPr>
        <a:xfrm>
          <a:off x="16357600"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149497</xdr:rowOff>
    </xdr:from>
    <xdr:to>
      <xdr:col>81</xdr:col>
      <xdr:colOff>101600</xdr:colOff>
      <xdr:row>39</xdr:row>
      <xdr:rowOff>79647</xdr:rowOff>
    </xdr:to>
    <xdr:sp macro="" textlink="">
      <xdr:nvSpPr>
        <xdr:cNvPr id="390" name="楕円 389"/>
        <xdr:cNvSpPr/>
      </xdr:nvSpPr>
      <xdr:spPr>
        <a:xfrm>
          <a:off x="15430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166007</xdr:rowOff>
    </xdr:from>
    <xdr:to>
      <xdr:col>85</xdr:col>
      <xdr:colOff>127000</xdr:colOff>
      <xdr:row>39</xdr:row>
      <xdr:rowOff>28847</xdr:rowOff>
    </xdr:to>
    <xdr:cxnSp macro="">
      <xdr:nvCxnSpPr>
        <xdr:cNvPr id="391" name="直線コネクタ 390"/>
        <xdr:cNvCxnSpPr/>
      </xdr:nvCxnSpPr>
      <xdr:spPr>
        <a:xfrm flipV="1">
          <a:off x="15481300" y="668110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20501</xdr:rowOff>
    </xdr:from>
    <xdr:to>
      <xdr:col>76</xdr:col>
      <xdr:colOff>165100</xdr:colOff>
      <xdr:row>39</xdr:row>
      <xdr:rowOff>122101</xdr:rowOff>
    </xdr:to>
    <xdr:sp macro="" textlink="">
      <xdr:nvSpPr>
        <xdr:cNvPr id="392" name="楕円 391"/>
        <xdr:cNvSpPr/>
      </xdr:nvSpPr>
      <xdr:spPr>
        <a:xfrm>
          <a:off x="14541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28847</xdr:rowOff>
    </xdr:from>
    <xdr:to>
      <xdr:col>81</xdr:col>
      <xdr:colOff>50800</xdr:colOff>
      <xdr:row>39</xdr:row>
      <xdr:rowOff>71301</xdr:rowOff>
    </xdr:to>
    <xdr:cxnSp macro="">
      <xdr:nvCxnSpPr>
        <xdr:cNvPr id="393" name="直線コネクタ 392"/>
        <xdr:cNvCxnSpPr/>
      </xdr:nvCxnSpPr>
      <xdr:spPr>
        <a:xfrm flipV="1">
          <a:off x="14592300" y="671539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101073</xdr:rowOff>
    </xdr:from>
    <xdr:ext cx="405111" cy="259045"/>
    <xdr:sp macro="" textlink="">
      <xdr:nvSpPr>
        <xdr:cNvPr id="394" name="n_1aveValue【認定こども園・幼稚園・保育所】&#10;有形固定資産減価償却率"/>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128831</xdr:rowOff>
    </xdr:from>
    <xdr:ext cx="405111" cy="259045"/>
    <xdr:sp macro="" textlink="">
      <xdr:nvSpPr>
        <xdr:cNvPr id="395" name="n_2aveValue【認定こども園・幼稚園・保育所】&#10;有形固定資産減価償却率"/>
        <xdr:cNvSpPr txBox="1"/>
      </xdr:nvSpPr>
      <xdr:spPr>
        <a:xfrm>
          <a:off x="14389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396" name="n_3ave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70774</xdr:rowOff>
    </xdr:from>
    <xdr:ext cx="405111" cy="259045"/>
    <xdr:sp macro="" textlink="">
      <xdr:nvSpPr>
        <xdr:cNvPr id="397" name="n_1mainValue【認定こども園・幼稚園・保育所】&#10;有形固定資産減価償却率"/>
        <xdr:cNvSpPr txBox="1"/>
      </xdr:nvSpPr>
      <xdr:spPr>
        <a:xfrm>
          <a:off x="152660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113228</xdr:rowOff>
    </xdr:from>
    <xdr:ext cx="405111" cy="259045"/>
    <xdr:sp macro="" textlink="">
      <xdr:nvSpPr>
        <xdr:cNvPr id="398" name="n_2mainValue【認定こども園・幼稚園・保育所】&#10;有形固定資産減価償却率"/>
        <xdr:cNvSpPr txBox="1"/>
      </xdr:nvSpPr>
      <xdr:spPr>
        <a:xfrm>
          <a:off x="143897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9" name="直線コネクタ 40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0" name="テキスト ボックス 40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1" name="直線コネクタ 41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2" name="テキスト ボックス 41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3" name="直線コネクタ 41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4" name="テキスト ボックス 41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5" name="直線コネクタ 41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6" name="テキスト ボックス 41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7" name="直線コネクタ 41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8" name="テキスト ボックス 41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9" name="直線コネクタ 41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0" name="テキスト ボックス 41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24" name="直線コネクタ 423"/>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25"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26" name="直線コネクタ 425"/>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27"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28" name="直線コネクタ 427"/>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29"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30" name="フローチャート: 判断 429"/>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31" name="フローチャート: 判断 430"/>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32" name="フローチャート: 判断 431"/>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33" name="フローチャート: 判断 432"/>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9072</xdr:rowOff>
    </xdr:from>
    <xdr:to>
      <xdr:col>116</xdr:col>
      <xdr:colOff>114300</xdr:colOff>
      <xdr:row>38</xdr:row>
      <xdr:rowOff>110672</xdr:rowOff>
    </xdr:to>
    <xdr:sp macro="" textlink="">
      <xdr:nvSpPr>
        <xdr:cNvPr id="439" name="楕円 438"/>
        <xdr:cNvSpPr/>
      </xdr:nvSpPr>
      <xdr:spPr>
        <a:xfrm>
          <a:off x="22110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31949</xdr:rowOff>
    </xdr:from>
    <xdr:ext cx="469744" cy="259045"/>
    <xdr:sp macro="" textlink="">
      <xdr:nvSpPr>
        <xdr:cNvPr id="440" name="【認定こども園・幼稚園・保育所】&#10;一人当たり面積該当値テキスト"/>
        <xdr:cNvSpPr txBox="1"/>
      </xdr:nvSpPr>
      <xdr:spPr>
        <a:xfrm>
          <a:off x="22199600"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5806</xdr:rowOff>
    </xdr:from>
    <xdr:to>
      <xdr:col>112</xdr:col>
      <xdr:colOff>38100</xdr:colOff>
      <xdr:row>38</xdr:row>
      <xdr:rowOff>107406</xdr:rowOff>
    </xdr:to>
    <xdr:sp macro="" textlink="">
      <xdr:nvSpPr>
        <xdr:cNvPr id="441" name="楕円 440"/>
        <xdr:cNvSpPr/>
      </xdr:nvSpPr>
      <xdr:spPr>
        <a:xfrm>
          <a:off x="21272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56606</xdr:rowOff>
    </xdr:from>
    <xdr:to>
      <xdr:col>116</xdr:col>
      <xdr:colOff>63500</xdr:colOff>
      <xdr:row>38</xdr:row>
      <xdr:rowOff>59872</xdr:rowOff>
    </xdr:to>
    <xdr:cxnSp macro="">
      <xdr:nvCxnSpPr>
        <xdr:cNvPr id="442" name="直線コネクタ 441"/>
        <xdr:cNvCxnSpPr/>
      </xdr:nvCxnSpPr>
      <xdr:spPr>
        <a:xfrm>
          <a:off x="21323300" y="657170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9072</xdr:rowOff>
    </xdr:from>
    <xdr:to>
      <xdr:col>107</xdr:col>
      <xdr:colOff>101600</xdr:colOff>
      <xdr:row>38</xdr:row>
      <xdr:rowOff>110672</xdr:rowOff>
    </xdr:to>
    <xdr:sp macro="" textlink="">
      <xdr:nvSpPr>
        <xdr:cNvPr id="443" name="楕円 442"/>
        <xdr:cNvSpPr/>
      </xdr:nvSpPr>
      <xdr:spPr>
        <a:xfrm>
          <a:off x="20383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56606</xdr:rowOff>
    </xdr:from>
    <xdr:to>
      <xdr:col>111</xdr:col>
      <xdr:colOff>177800</xdr:colOff>
      <xdr:row>38</xdr:row>
      <xdr:rowOff>59872</xdr:rowOff>
    </xdr:to>
    <xdr:cxnSp macro="">
      <xdr:nvCxnSpPr>
        <xdr:cNvPr id="444" name="直線コネクタ 443"/>
        <xdr:cNvCxnSpPr/>
      </xdr:nvCxnSpPr>
      <xdr:spPr>
        <a:xfrm flipV="1">
          <a:off x="20434300" y="65717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445"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46"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47"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123933</xdr:rowOff>
    </xdr:from>
    <xdr:ext cx="469744" cy="259045"/>
    <xdr:sp macro="" textlink="">
      <xdr:nvSpPr>
        <xdr:cNvPr id="448" name="n_1mainValue【認定こども園・幼稚園・保育所】&#10;一人当たり面積"/>
        <xdr:cNvSpPr txBox="1"/>
      </xdr:nvSpPr>
      <xdr:spPr>
        <a:xfrm>
          <a:off x="21075727" y="629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127199</xdr:rowOff>
    </xdr:from>
    <xdr:ext cx="469744" cy="259045"/>
    <xdr:sp macro="" textlink="">
      <xdr:nvSpPr>
        <xdr:cNvPr id="449" name="n_2mainValue【認定こども園・幼稚園・保育所】&#10;一人当たり面積"/>
        <xdr:cNvSpPr txBox="1"/>
      </xdr:nvSpPr>
      <xdr:spPr>
        <a:xfrm>
          <a:off x="201994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0" name="テキスト ボックス 4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1" name="直線コネクタ 4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2" name="テキスト ボックス 46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3" name="直線コネクタ 4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4" name="テキスト ボックス 4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5" name="直線コネクタ 4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6" name="テキスト ボックス 4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7" name="直線コネクタ 4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8" name="テキスト ボックス 4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9" name="直線コネクタ 4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0" name="テキスト ボックス 46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74" name="直線コネクタ 473"/>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75"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76" name="直線コネクタ 475"/>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77"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78" name="直線コネクタ 477"/>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479"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80" name="フローチャート: 判断 479"/>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81" name="フローチャート: 判断 480"/>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82" name="フローチャート: 判断 481"/>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483" name="フローチャート: 判断 482"/>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137795</xdr:rowOff>
    </xdr:from>
    <xdr:to>
      <xdr:col>85</xdr:col>
      <xdr:colOff>177800</xdr:colOff>
      <xdr:row>58</xdr:row>
      <xdr:rowOff>67945</xdr:rowOff>
    </xdr:to>
    <xdr:sp macro="" textlink="">
      <xdr:nvSpPr>
        <xdr:cNvPr id="489" name="楕円 488"/>
        <xdr:cNvSpPr/>
      </xdr:nvSpPr>
      <xdr:spPr>
        <a:xfrm>
          <a:off x="162687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160672</xdr:rowOff>
    </xdr:from>
    <xdr:ext cx="405111" cy="259045"/>
    <xdr:sp macro="" textlink="">
      <xdr:nvSpPr>
        <xdr:cNvPr id="490" name="【学校施設】&#10;有形固定資産減価償却率該当値テキスト"/>
        <xdr:cNvSpPr txBox="1"/>
      </xdr:nvSpPr>
      <xdr:spPr>
        <a:xfrm>
          <a:off x="16357600"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170180</xdr:rowOff>
    </xdr:from>
    <xdr:to>
      <xdr:col>81</xdr:col>
      <xdr:colOff>101600</xdr:colOff>
      <xdr:row>58</xdr:row>
      <xdr:rowOff>100330</xdr:rowOff>
    </xdr:to>
    <xdr:sp macro="" textlink="">
      <xdr:nvSpPr>
        <xdr:cNvPr id="491" name="楕円 490"/>
        <xdr:cNvSpPr/>
      </xdr:nvSpPr>
      <xdr:spPr>
        <a:xfrm>
          <a:off x="15430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17145</xdr:rowOff>
    </xdr:from>
    <xdr:to>
      <xdr:col>85</xdr:col>
      <xdr:colOff>127000</xdr:colOff>
      <xdr:row>58</xdr:row>
      <xdr:rowOff>49530</xdr:rowOff>
    </xdr:to>
    <xdr:cxnSp macro="">
      <xdr:nvCxnSpPr>
        <xdr:cNvPr id="492" name="直線コネクタ 491"/>
        <xdr:cNvCxnSpPr/>
      </xdr:nvCxnSpPr>
      <xdr:spPr>
        <a:xfrm flipV="1">
          <a:off x="15481300" y="99612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133985</xdr:rowOff>
    </xdr:from>
    <xdr:to>
      <xdr:col>76</xdr:col>
      <xdr:colOff>165100</xdr:colOff>
      <xdr:row>58</xdr:row>
      <xdr:rowOff>64135</xdr:rowOff>
    </xdr:to>
    <xdr:sp macro="" textlink="">
      <xdr:nvSpPr>
        <xdr:cNvPr id="493" name="楕円 492"/>
        <xdr:cNvSpPr/>
      </xdr:nvSpPr>
      <xdr:spPr>
        <a:xfrm>
          <a:off x="14541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xdr:rowOff>
    </xdr:from>
    <xdr:to>
      <xdr:col>81</xdr:col>
      <xdr:colOff>50800</xdr:colOff>
      <xdr:row>58</xdr:row>
      <xdr:rowOff>49530</xdr:rowOff>
    </xdr:to>
    <xdr:cxnSp macro="">
      <xdr:nvCxnSpPr>
        <xdr:cNvPr id="494" name="直線コネクタ 493"/>
        <xdr:cNvCxnSpPr/>
      </xdr:nvCxnSpPr>
      <xdr:spPr>
        <a:xfrm>
          <a:off x="14592300" y="99574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495"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496"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497"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116857</xdr:rowOff>
    </xdr:from>
    <xdr:ext cx="405111" cy="259045"/>
    <xdr:sp macro="" textlink="">
      <xdr:nvSpPr>
        <xdr:cNvPr id="498" name="n_1mainValue【学校施設】&#10;有形固定資産減価償却率"/>
        <xdr:cNvSpPr txBox="1"/>
      </xdr:nvSpPr>
      <xdr:spPr>
        <a:xfrm>
          <a:off x="152660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80662</xdr:rowOff>
    </xdr:from>
    <xdr:ext cx="405111" cy="259045"/>
    <xdr:sp macro="" textlink="">
      <xdr:nvSpPr>
        <xdr:cNvPr id="499" name="n_2mainValue【学校施設】&#10;有形固定資産減価償却率"/>
        <xdr:cNvSpPr txBox="1"/>
      </xdr:nvSpPr>
      <xdr:spPr>
        <a:xfrm>
          <a:off x="143897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0" name="テキスト ボックス 5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1" name="直線コネクタ 5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2" name="テキスト ボックス 5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3" name="直線コネクタ 5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4" name="テキスト ボックス 5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5" name="直線コネクタ 5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6" name="テキスト ボックス 5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7" name="直線コネクタ 5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8" name="テキスト ボックス 5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22" name="直線コネクタ 521"/>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23"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24" name="直線コネクタ 523"/>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25"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26" name="直線コネクタ 525"/>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527"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28" name="フローチャート: 判断 527"/>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29" name="フローチャート: 判断 528"/>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30" name="フローチャート: 判断 529"/>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31" name="フローチャート: 判断 530"/>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158141</xdr:rowOff>
    </xdr:from>
    <xdr:to>
      <xdr:col>116</xdr:col>
      <xdr:colOff>114300</xdr:colOff>
      <xdr:row>63</xdr:row>
      <xdr:rowOff>88291</xdr:rowOff>
    </xdr:to>
    <xdr:sp macro="" textlink="">
      <xdr:nvSpPr>
        <xdr:cNvPr id="537" name="楕円 536"/>
        <xdr:cNvSpPr/>
      </xdr:nvSpPr>
      <xdr:spPr>
        <a:xfrm>
          <a:off x="22110700" y="107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136568</xdr:rowOff>
    </xdr:from>
    <xdr:ext cx="469744" cy="259045"/>
    <xdr:sp macro="" textlink="">
      <xdr:nvSpPr>
        <xdr:cNvPr id="538" name="【学校施設】&#10;一人当たり面積該当値テキスト"/>
        <xdr:cNvSpPr txBox="1"/>
      </xdr:nvSpPr>
      <xdr:spPr>
        <a:xfrm>
          <a:off x="22199600"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156769</xdr:rowOff>
    </xdr:from>
    <xdr:to>
      <xdr:col>112</xdr:col>
      <xdr:colOff>38100</xdr:colOff>
      <xdr:row>63</xdr:row>
      <xdr:rowOff>86919</xdr:rowOff>
    </xdr:to>
    <xdr:sp macro="" textlink="">
      <xdr:nvSpPr>
        <xdr:cNvPr id="539" name="楕円 538"/>
        <xdr:cNvSpPr/>
      </xdr:nvSpPr>
      <xdr:spPr>
        <a:xfrm>
          <a:off x="212725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36119</xdr:rowOff>
    </xdr:from>
    <xdr:to>
      <xdr:col>116</xdr:col>
      <xdr:colOff>63500</xdr:colOff>
      <xdr:row>63</xdr:row>
      <xdr:rowOff>37491</xdr:rowOff>
    </xdr:to>
    <xdr:cxnSp macro="">
      <xdr:nvCxnSpPr>
        <xdr:cNvPr id="540" name="直線コネクタ 539"/>
        <xdr:cNvCxnSpPr/>
      </xdr:nvCxnSpPr>
      <xdr:spPr>
        <a:xfrm>
          <a:off x="21323300" y="1083746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155397</xdr:rowOff>
    </xdr:from>
    <xdr:to>
      <xdr:col>107</xdr:col>
      <xdr:colOff>101600</xdr:colOff>
      <xdr:row>63</xdr:row>
      <xdr:rowOff>85547</xdr:rowOff>
    </xdr:to>
    <xdr:sp macro="" textlink="">
      <xdr:nvSpPr>
        <xdr:cNvPr id="541" name="楕円 540"/>
        <xdr:cNvSpPr/>
      </xdr:nvSpPr>
      <xdr:spPr>
        <a:xfrm>
          <a:off x="20383500" y="107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34747</xdr:rowOff>
    </xdr:from>
    <xdr:to>
      <xdr:col>111</xdr:col>
      <xdr:colOff>177800</xdr:colOff>
      <xdr:row>63</xdr:row>
      <xdr:rowOff>36119</xdr:rowOff>
    </xdr:to>
    <xdr:cxnSp macro="">
      <xdr:nvCxnSpPr>
        <xdr:cNvPr id="542" name="直線コネクタ 541"/>
        <xdr:cNvCxnSpPr/>
      </xdr:nvCxnSpPr>
      <xdr:spPr>
        <a:xfrm>
          <a:off x="20434300" y="1083609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43"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44"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45"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78046</xdr:rowOff>
    </xdr:from>
    <xdr:ext cx="469744" cy="259045"/>
    <xdr:sp macro="" textlink="">
      <xdr:nvSpPr>
        <xdr:cNvPr id="546" name="n_1mainValue【学校施設】&#10;一人当たり面積"/>
        <xdr:cNvSpPr txBox="1"/>
      </xdr:nvSpPr>
      <xdr:spPr>
        <a:xfrm>
          <a:off x="21075727" y="1087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76674</xdr:rowOff>
    </xdr:from>
    <xdr:ext cx="469744" cy="259045"/>
    <xdr:sp macro="" textlink="">
      <xdr:nvSpPr>
        <xdr:cNvPr id="547" name="n_2mainValue【学校施設】&#10;一人当たり面積"/>
        <xdr:cNvSpPr txBox="1"/>
      </xdr:nvSpPr>
      <xdr:spPr>
        <a:xfrm>
          <a:off x="20199427" y="1087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8" name="正方形/長方形 5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9" name="正方形/長方形 5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0" name="正方形/長方形 5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1" name="正方形/長方形 5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2" name="正方形/長方形 5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3" name="正方形/長方形 5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4" name="正方形/長方形 5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6" name="テキスト ボックス 5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7" name="直線コネクタ 5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8" name="直線コネクタ 55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9" name="テキスト ボックス 55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0" name="直線コネクタ 55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1" name="テキスト ボックス 56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2" name="直線コネクタ 56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3" name="テキスト ボックス 56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4" name="直線コネクタ 56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5" name="テキスト ボックス 56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6" name="直線コネクタ 56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7" name="テキスト ボックス 56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8" name="直線コネクタ 56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9" name="テキスト ボックス 56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73" name="直線コネクタ 57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7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75" name="直線コネクタ 57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7" name="直線コネクタ 57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578"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579" name="フローチャート: 判断 57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80" name="フローチャート: 判断 57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81" name="フローチャート: 判断 58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582" name="フローチャート: 判断 581"/>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88" name="楕円 587"/>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89" name="【児童館】&#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108131</xdr:rowOff>
    </xdr:from>
    <xdr:to>
      <xdr:col>81</xdr:col>
      <xdr:colOff>101600</xdr:colOff>
      <xdr:row>82</xdr:row>
      <xdr:rowOff>38281</xdr:rowOff>
    </xdr:to>
    <xdr:sp macro="" textlink="">
      <xdr:nvSpPr>
        <xdr:cNvPr id="590" name="楕円 589"/>
        <xdr:cNvSpPr/>
      </xdr:nvSpPr>
      <xdr:spPr>
        <a:xfrm>
          <a:off x="15430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81</xdr:row>
      <xdr:rowOff>158931</xdr:rowOff>
    </xdr:to>
    <xdr:cxnSp macro="">
      <xdr:nvCxnSpPr>
        <xdr:cNvPr id="591" name="直線コネクタ 590"/>
        <xdr:cNvCxnSpPr/>
      </xdr:nvCxnSpPr>
      <xdr:spPr>
        <a:xfrm flipV="1">
          <a:off x="15481300" y="13280571"/>
          <a:ext cx="838200" cy="76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158750</xdr:rowOff>
    </xdr:from>
    <xdr:to>
      <xdr:col>76</xdr:col>
      <xdr:colOff>165100</xdr:colOff>
      <xdr:row>82</xdr:row>
      <xdr:rowOff>88900</xdr:rowOff>
    </xdr:to>
    <xdr:sp macro="" textlink="">
      <xdr:nvSpPr>
        <xdr:cNvPr id="592" name="楕円 591"/>
        <xdr:cNvSpPr/>
      </xdr:nvSpPr>
      <xdr:spPr>
        <a:xfrm>
          <a:off x="1454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158931</xdr:rowOff>
    </xdr:from>
    <xdr:to>
      <xdr:col>81</xdr:col>
      <xdr:colOff>50800</xdr:colOff>
      <xdr:row>82</xdr:row>
      <xdr:rowOff>38100</xdr:rowOff>
    </xdr:to>
    <xdr:cxnSp macro="">
      <xdr:nvCxnSpPr>
        <xdr:cNvPr id="593" name="直線コネクタ 592"/>
        <xdr:cNvCxnSpPr/>
      </xdr:nvCxnSpPr>
      <xdr:spPr>
        <a:xfrm flipV="1">
          <a:off x="14592300" y="1404638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594"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595"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97263</xdr:rowOff>
    </xdr:from>
    <xdr:ext cx="405111" cy="259045"/>
    <xdr:sp macro="" textlink="">
      <xdr:nvSpPr>
        <xdr:cNvPr id="596" name="n_3aveValue【児童館】&#10;有形固定資産減価償却率"/>
        <xdr:cNvSpPr txBox="1"/>
      </xdr:nvSpPr>
      <xdr:spPr>
        <a:xfrm>
          <a:off x="13500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54808</xdr:rowOff>
    </xdr:from>
    <xdr:ext cx="405111" cy="259045"/>
    <xdr:sp macro="" textlink="">
      <xdr:nvSpPr>
        <xdr:cNvPr id="597" name="n_1mainValue【児童館】&#10;有形固定資産減価償却率"/>
        <xdr:cNvSpPr txBox="1"/>
      </xdr:nvSpPr>
      <xdr:spPr>
        <a:xfrm>
          <a:off x="152660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598" name="n_2mainValue【児童館】&#10;有形固定資産減価償却率"/>
        <xdr:cNvSpPr txBox="1"/>
      </xdr:nvSpPr>
      <xdr:spPr>
        <a:xfrm>
          <a:off x="14389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9" name="直線コネクタ 60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0" name="テキスト ボックス 60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1" name="直線コネクタ 61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2" name="テキスト ボックス 61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3" name="直線コネクタ 61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4" name="テキスト ボックス 61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5" name="直線コネクタ 61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6" name="テキスト ボックス 61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8" name="テキスト ボックス 6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20" name="直線コネクタ 619"/>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21"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22" name="直線コネクタ 621"/>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23"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24" name="直線コネクタ 623"/>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25" name="【児童館】&#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26" name="フローチャート: 判断 625"/>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27" name="フローチャート: 判断 626"/>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28" name="フローチャート: 判断 627"/>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29" name="フローチャート: 判断 628"/>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0" name="テキスト ボックス 6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35" name="楕円 634"/>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636" name="【児童館】&#10;一人当たり面積該当値テキスト"/>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637" name="楕円 636"/>
        <xdr:cNvSpPr/>
      </xdr:nvSpPr>
      <xdr:spPr>
        <a:xfrm>
          <a:off x="21272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163830</xdr:rowOff>
    </xdr:to>
    <xdr:cxnSp macro="">
      <xdr:nvCxnSpPr>
        <xdr:cNvPr id="638" name="直線コネクタ 637"/>
        <xdr:cNvCxnSpPr/>
      </xdr:nvCxnSpPr>
      <xdr:spPr>
        <a:xfrm>
          <a:off x="21323300" y="14650213"/>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639" name="楕円 638"/>
        <xdr:cNvSpPr/>
      </xdr:nvSpPr>
      <xdr:spPr>
        <a:xfrm>
          <a:off x="20383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76963</xdr:rowOff>
    </xdr:to>
    <xdr:cxnSp macro="">
      <xdr:nvCxnSpPr>
        <xdr:cNvPr id="640" name="直線コネクタ 639"/>
        <xdr:cNvCxnSpPr/>
      </xdr:nvCxnSpPr>
      <xdr:spPr>
        <a:xfrm>
          <a:off x="20434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41"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42"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643"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644" name="n_1mainValue【児童館】&#10;一人当たり面積"/>
        <xdr:cNvSpPr txBox="1"/>
      </xdr:nvSpPr>
      <xdr:spPr>
        <a:xfrm>
          <a:off x="21075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645" name="n_2mainValue【児童館】&#10;一人当たり面積"/>
        <xdr:cNvSpPr txBox="1"/>
      </xdr:nvSpPr>
      <xdr:spPr>
        <a:xfrm>
          <a:off x="20199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6" name="テキスト ボックス 65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7" name="直線コネクタ 65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8" name="テキスト ボックス 65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9" name="直線コネクタ 65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0" name="テキスト ボックス 65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1" name="直線コネクタ 66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2" name="テキスト ボックス 66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3" name="直線コネクタ 66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64" name="テキスト ボックス 66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68" name="直線コネクタ 667"/>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69"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70" name="直線コネクタ 669"/>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71"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72" name="直線コネクタ 671"/>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73"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74" name="フローチャート: 判断 673"/>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75" name="フローチャート: 判断 674"/>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76" name="フローチャート: 判断 675"/>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77" name="フローチャート: 判断 676"/>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683" name="楕円 682"/>
        <xdr:cNvSpPr/>
      </xdr:nvSpPr>
      <xdr:spPr>
        <a:xfrm>
          <a:off x="16268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105427</xdr:rowOff>
    </xdr:from>
    <xdr:ext cx="405111" cy="259045"/>
    <xdr:sp macro="" textlink="">
      <xdr:nvSpPr>
        <xdr:cNvPr id="684" name="【公民館】&#10;有形固定資産減価償却率該当値テキスト"/>
        <xdr:cNvSpPr txBox="1"/>
      </xdr:nvSpPr>
      <xdr:spPr>
        <a:xfrm>
          <a:off x="16357600"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64263</xdr:rowOff>
    </xdr:from>
    <xdr:to>
      <xdr:col>81</xdr:col>
      <xdr:colOff>101600</xdr:colOff>
      <xdr:row>103</xdr:row>
      <xdr:rowOff>165863</xdr:rowOff>
    </xdr:to>
    <xdr:sp macro="" textlink="">
      <xdr:nvSpPr>
        <xdr:cNvPr id="685" name="楕円 684"/>
        <xdr:cNvSpPr/>
      </xdr:nvSpPr>
      <xdr:spPr>
        <a:xfrm>
          <a:off x="15430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133350</xdr:rowOff>
    </xdr:from>
    <xdr:to>
      <xdr:col>85</xdr:col>
      <xdr:colOff>127000</xdr:colOff>
      <xdr:row>103</xdr:row>
      <xdr:rowOff>115063</xdr:rowOff>
    </xdr:to>
    <xdr:cxnSp macro="">
      <xdr:nvCxnSpPr>
        <xdr:cNvPr id="686" name="直線コネクタ 685"/>
        <xdr:cNvCxnSpPr/>
      </xdr:nvCxnSpPr>
      <xdr:spPr>
        <a:xfrm flipV="1">
          <a:off x="15481300" y="17621250"/>
          <a:ext cx="838200" cy="15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93980</xdr:rowOff>
    </xdr:from>
    <xdr:to>
      <xdr:col>76</xdr:col>
      <xdr:colOff>165100</xdr:colOff>
      <xdr:row>103</xdr:row>
      <xdr:rowOff>24130</xdr:rowOff>
    </xdr:to>
    <xdr:sp macro="" textlink="">
      <xdr:nvSpPr>
        <xdr:cNvPr id="687" name="楕円 686"/>
        <xdr:cNvSpPr/>
      </xdr:nvSpPr>
      <xdr:spPr>
        <a:xfrm>
          <a:off x="14541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144780</xdr:rowOff>
    </xdr:from>
    <xdr:to>
      <xdr:col>81</xdr:col>
      <xdr:colOff>50800</xdr:colOff>
      <xdr:row>103</xdr:row>
      <xdr:rowOff>115063</xdr:rowOff>
    </xdr:to>
    <xdr:cxnSp macro="">
      <xdr:nvCxnSpPr>
        <xdr:cNvPr id="688" name="直線コネクタ 687"/>
        <xdr:cNvCxnSpPr/>
      </xdr:nvCxnSpPr>
      <xdr:spPr>
        <a:xfrm>
          <a:off x="14592300" y="17632680"/>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689"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690"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691"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10940</xdr:rowOff>
    </xdr:from>
    <xdr:ext cx="405111" cy="259045"/>
    <xdr:sp macro="" textlink="">
      <xdr:nvSpPr>
        <xdr:cNvPr id="692" name="n_1mainValue【公民館】&#10;有形固定資産減価償却率"/>
        <xdr:cNvSpPr txBox="1"/>
      </xdr:nvSpPr>
      <xdr:spPr>
        <a:xfrm>
          <a:off x="15266044" y="1749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40657</xdr:rowOff>
    </xdr:from>
    <xdr:ext cx="405111" cy="259045"/>
    <xdr:sp macro="" textlink="">
      <xdr:nvSpPr>
        <xdr:cNvPr id="693" name="n_2mainValue【公民館】&#10;有形固定資産減価償却率"/>
        <xdr:cNvSpPr txBox="1"/>
      </xdr:nvSpPr>
      <xdr:spPr>
        <a:xfrm>
          <a:off x="14389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15" name="直線コネクタ 714"/>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6"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7" name="直線コネクタ 716"/>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18"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19" name="直線コネクタ 718"/>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720"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21" name="フローチャート: 判断 720"/>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22" name="フローチャート: 判断 721"/>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23" name="フローチャート: 判断 722"/>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24" name="フローチャート: 判断 723"/>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20828</xdr:rowOff>
    </xdr:from>
    <xdr:to>
      <xdr:col>116</xdr:col>
      <xdr:colOff>114300</xdr:colOff>
      <xdr:row>103</xdr:row>
      <xdr:rowOff>122428</xdr:rowOff>
    </xdr:to>
    <xdr:sp macro="" textlink="">
      <xdr:nvSpPr>
        <xdr:cNvPr id="730" name="楕円 729"/>
        <xdr:cNvSpPr/>
      </xdr:nvSpPr>
      <xdr:spPr>
        <a:xfrm>
          <a:off x="22110700" y="17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43705</xdr:rowOff>
    </xdr:from>
    <xdr:ext cx="469744" cy="259045"/>
    <xdr:sp macro="" textlink="">
      <xdr:nvSpPr>
        <xdr:cNvPr id="731" name="【公民館】&#10;一人当たり面積該当値テキスト"/>
        <xdr:cNvSpPr txBox="1"/>
      </xdr:nvSpPr>
      <xdr:spPr>
        <a:xfrm>
          <a:off x="22199600" y="1753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9398</xdr:rowOff>
    </xdr:from>
    <xdr:to>
      <xdr:col>112</xdr:col>
      <xdr:colOff>38100</xdr:colOff>
      <xdr:row>107</xdr:row>
      <xdr:rowOff>110998</xdr:rowOff>
    </xdr:to>
    <xdr:sp macro="" textlink="">
      <xdr:nvSpPr>
        <xdr:cNvPr id="732" name="楕円 731"/>
        <xdr:cNvSpPr/>
      </xdr:nvSpPr>
      <xdr:spPr>
        <a:xfrm>
          <a:off x="21272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71628</xdr:rowOff>
    </xdr:from>
    <xdr:to>
      <xdr:col>116</xdr:col>
      <xdr:colOff>63500</xdr:colOff>
      <xdr:row>107</xdr:row>
      <xdr:rowOff>60198</xdr:rowOff>
    </xdr:to>
    <xdr:cxnSp macro="">
      <xdr:nvCxnSpPr>
        <xdr:cNvPr id="733" name="直線コネクタ 732"/>
        <xdr:cNvCxnSpPr/>
      </xdr:nvCxnSpPr>
      <xdr:spPr>
        <a:xfrm flipV="1">
          <a:off x="21323300" y="17730978"/>
          <a:ext cx="838200" cy="67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7113</xdr:rowOff>
    </xdr:from>
    <xdr:to>
      <xdr:col>107</xdr:col>
      <xdr:colOff>101600</xdr:colOff>
      <xdr:row>107</xdr:row>
      <xdr:rowOff>108713</xdr:rowOff>
    </xdr:to>
    <xdr:sp macro="" textlink="">
      <xdr:nvSpPr>
        <xdr:cNvPr id="734" name="楕円 733"/>
        <xdr:cNvSpPr/>
      </xdr:nvSpPr>
      <xdr:spPr>
        <a:xfrm>
          <a:off x="20383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57913</xdr:rowOff>
    </xdr:from>
    <xdr:to>
      <xdr:col>111</xdr:col>
      <xdr:colOff>177800</xdr:colOff>
      <xdr:row>107</xdr:row>
      <xdr:rowOff>60198</xdr:rowOff>
    </xdr:to>
    <xdr:cxnSp macro="">
      <xdr:nvCxnSpPr>
        <xdr:cNvPr id="735" name="直線コネクタ 734"/>
        <xdr:cNvCxnSpPr/>
      </xdr:nvCxnSpPr>
      <xdr:spPr>
        <a:xfrm>
          <a:off x="20434300" y="184030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736"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737"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738"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102125</xdr:rowOff>
    </xdr:from>
    <xdr:ext cx="469744" cy="259045"/>
    <xdr:sp macro="" textlink="">
      <xdr:nvSpPr>
        <xdr:cNvPr id="739" name="n_1mainValue【公民館】&#10;一人当たり面積"/>
        <xdr:cNvSpPr txBox="1"/>
      </xdr:nvSpPr>
      <xdr:spPr>
        <a:xfrm>
          <a:off x="21075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740" name="n_2mainValue【公民館】&#10;一人当たり面積"/>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上記施設のうち、「学校施設」と「公民館」については、有形固定資産減価償却率が全国平均、県平均、類似団体内平均をいずれも上回っており、その要因は建築年数が古い施設が多いためで、「公民館」については半数以上の施設の減価償却が完了している。また「公民館」の一人当たり面積の増加についてはこれまで計上されていなかった一部公民館施設を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年度より計上したためである。また、児童館の一人当たり面積の減少と減価償却率の上昇については平成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年度より市内学童保育所施設を「児童館」から「福祉施設」に区分修正したためである。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の中でも、「公営住宅」と「認定こども園・幼稚園・保育所」の有形固定資産減価償却率は全国平均、県平均、類似団体平均をいずれも下回っている。「公営住宅」については比較的新しい資産が占めていることや、「認定こども園・幼稚園・保育所」についても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年度以降の新庄小学校附属幼稚園の建替え等が要因となり、減価償却率が低くなっている。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今後においては「葛城市公共施設等総合管理計画」等に基づき、施設の更新、統廃合、長寿命化等を計画的に行い、良質で持続可能な公共施設サービスが提供できるよう取り組んでいく。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奈良県葛城市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37,441
37,073
33.72
15,278,756
14,907,315
169,511
8,921,428
20,410,026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72" name="楕円 71"/>
        <xdr:cNvSpPr/>
      </xdr:nvSpPr>
      <xdr:spPr>
        <a:xfrm>
          <a:off x="45847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49910</xdr:rowOff>
    </xdr:from>
    <xdr:ext cx="405111" cy="259045"/>
    <xdr:sp macro="" textlink="">
      <xdr:nvSpPr>
        <xdr:cNvPr id="73" name="【図書館】&#10;有形固定資産減価償却率該当値テキスト"/>
        <xdr:cNvSpPr txBox="1"/>
      </xdr:nvSpPr>
      <xdr:spPr>
        <a:xfrm>
          <a:off x="4673600"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4" name="楕円 73"/>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77833</xdr:rowOff>
    </xdr:from>
    <xdr:to>
      <xdr:col>24</xdr:col>
      <xdr:colOff>63500</xdr:colOff>
      <xdr:row>37</xdr:row>
      <xdr:rowOff>110490</xdr:rowOff>
    </xdr:to>
    <xdr:cxnSp macro="">
      <xdr:nvCxnSpPr>
        <xdr:cNvPr id="75" name="直線コネクタ 74"/>
        <xdr:cNvCxnSpPr/>
      </xdr:nvCxnSpPr>
      <xdr:spPr>
        <a:xfrm flipV="1">
          <a:off x="3797300" y="64214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92347</xdr:rowOff>
    </xdr:from>
    <xdr:to>
      <xdr:col>15</xdr:col>
      <xdr:colOff>101600</xdr:colOff>
      <xdr:row>38</xdr:row>
      <xdr:rowOff>22497</xdr:rowOff>
    </xdr:to>
    <xdr:sp macro="" textlink="">
      <xdr:nvSpPr>
        <xdr:cNvPr id="76" name="楕円 75"/>
        <xdr:cNvSpPr/>
      </xdr:nvSpPr>
      <xdr:spPr>
        <a:xfrm>
          <a:off x="2857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110490</xdr:rowOff>
    </xdr:from>
    <xdr:to>
      <xdr:col>19</xdr:col>
      <xdr:colOff>177800</xdr:colOff>
      <xdr:row>37</xdr:row>
      <xdr:rowOff>143147</xdr:rowOff>
    </xdr:to>
    <xdr:cxnSp macro="">
      <xdr:nvCxnSpPr>
        <xdr:cNvPr id="77" name="直線コネクタ 76"/>
        <xdr:cNvCxnSpPr/>
      </xdr:nvCxnSpPr>
      <xdr:spPr>
        <a:xfrm flipV="1">
          <a:off x="2908300" y="64541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78"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79"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0"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6367</xdr:rowOff>
    </xdr:from>
    <xdr:ext cx="405111" cy="259045"/>
    <xdr:sp macro="" textlink="">
      <xdr:nvSpPr>
        <xdr:cNvPr id="81" name="n_1mainValue【図書館】&#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39024</xdr:rowOff>
    </xdr:from>
    <xdr:ext cx="405111" cy="259045"/>
    <xdr:sp macro="" textlink="">
      <xdr:nvSpPr>
        <xdr:cNvPr id="82" name="n_2mainValue【図書館】&#10;有形固定資産減価償却率"/>
        <xdr:cNvSpPr txBox="1"/>
      </xdr:nvSpPr>
      <xdr:spPr>
        <a:xfrm>
          <a:off x="2705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8" name="直線コネクタ 107"/>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9"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0" name="直線コネクタ 109"/>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1"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2" name="直線コネクタ 111"/>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3"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4" name="フローチャート: 判断 113"/>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5" name="フローチャート: 判断 114"/>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17" name="フローチャート: 判断 116"/>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128815</xdr:rowOff>
    </xdr:from>
    <xdr:to>
      <xdr:col>55</xdr:col>
      <xdr:colOff>50800</xdr:colOff>
      <xdr:row>39</xdr:row>
      <xdr:rowOff>58965</xdr:rowOff>
    </xdr:to>
    <xdr:sp macro="" textlink="">
      <xdr:nvSpPr>
        <xdr:cNvPr id="123" name="楕円 122"/>
        <xdr:cNvSpPr/>
      </xdr:nvSpPr>
      <xdr:spPr>
        <a:xfrm>
          <a:off x="10426700" y="66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107242</xdr:rowOff>
    </xdr:from>
    <xdr:ext cx="469744" cy="259045"/>
    <xdr:sp macro="" textlink="">
      <xdr:nvSpPr>
        <xdr:cNvPr id="124" name="【図書館】&#10;一人当たり面積該当値テキスト"/>
        <xdr:cNvSpPr txBox="1"/>
      </xdr:nvSpPr>
      <xdr:spPr>
        <a:xfrm>
          <a:off x="10515600" y="662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117928</xdr:rowOff>
    </xdr:from>
    <xdr:to>
      <xdr:col>50</xdr:col>
      <xdr:colOff>165100</xdr:colOff>
      <xdr:row>39</xdr:row>
      <xdr:rowOff>48078</xdr:rowOff>
    </xdr:to>
    <xdr:sp macro="" textlink="">
      <xdr:nvSpPr>
        <xdr:cNvPr id="125" name="楕円 124"/>
        <xdr:cNvSpPr/>
      </xdr:nvSpPr>
      <xdr:spPr>
        <a:xfrm>
          <a:off x="9588500" y="66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168728</xdr:rowOff>
    </xdr:from>
    <xdr:to>
      <xdr:col>55</xdr:col>
      <xdr:colOff>0</xdr:colOff>
      <xdr:row>39</xdr:row>
      <xdr:rowOff>8165</xdr:rowOff>
    </xdr:to>
    <xdr:cxnSp macro="">
      <xdr:nvCxnSpPr>
        <xdr:cNvPr id="126" name="直線コネクタ 125"/>
        <xdr:cNvCxnSpPr/>
      </xdr:nvCxnSpPr>
      <xdr:spPr>
        <a:xfrm>
          <a:off x="9639300" y="66838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117928</xdr:rowOff>
    </xdr:from>
    <xdr:to>
      <xdr:col>46</xdr:col>
      <xdr:colOff>38100</xdr:colOff>
      <xdr:row>39</xdr:row>
      <xdr:rowOff>48078</xdr:rowOff>
    </xdr:to>
    <xdr:sp macro="" textlink="">
      <xdr:nvSpPr>
        <xdr:cNvPr id="127" name="楕円 126"/>
        <xdr:cNvSpPr/>
      </xdr:nvSpPr>
      <xdr:spPr>
        <a:xfrm>
          <a:off x="8699500" y="66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168728</xdr:rowOff>
    </xdr:from>
    <xdr:to>
      <xdr:col>50</xdr:col>
      <xdr:colOff>114300</xdr:colOff>
      <xdr:row>38</xdr:row>
      <xdr:rowOff>168728</xdr:rowOff>
    </xdr:to>
    <xdr:cxnSp macro="">
      <xdr:nvCxnSpPr>
        <xdr:cNvPr id="128" name="直線コネクタ 127"/>
        <xdr:cNvCxnSpPr/>
      </xdr:nvCxnSpPr>
      <xdr:spPr>
        <a:xfrm>
          <a:off x="8750300" y="6683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29"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1"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64605</xdr:rowOff>
    </xdr:from>
    <xdr:ext cx="469744" cy="259045"/>
    <xdr:sp macro="" textlink="">
      <xdr:nvSpPr>
        <xdr:cNvPr id="132" name="n_1main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39205</xdr:rowOff>
    </xdr:from>
    <xdr:ext cx="469744" cy="259045"/>
    <xdr:sp macro="" textlink="">
      <xdr:nvSpPr>
        <xdr:cNvPr id="133" name="n_2mainValue【図書館】&#10;一人当たり面積"/>
        <xdr:cNvSpPr txBox="1"/>
      </xdr:nvSpPr>
      <xdr:spPr>
        <a:xfrm>
          <a:off x="85154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6" name="テキスト ボックス 14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2" name="テキスト ボックス 15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6" name="直線コネクタ 155"/>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7"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8" name="直線コネクタ 157"/>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9"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0" name="直線コネクタ 159"/>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1"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2" name="フローチャート: 判断 161"/>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3" name="フローチャート: 判断 162"/>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64" name="フローチャート: 判断 163"/>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65" name="フローチャート: 判断 164"/>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125222</xdr:rowOff>
    </xdr:from>
    <xdr:to>
      <xdr:col>24</xdr:col>
      <xdr:colOff>114300</xdr:colOff>
      <xdr:row>58</xdr:row>
      <xdr:rowOff>55372</xdr:rowOff>
    </xdr:to>
    <xdr:sp macro="" textlink="">
      <xdr:nvSpPr>
        <xdr:cNvPr id="171" name="楕円 170"/>
        <xdr:cNvSpPr/>
      </xdr:nvSpPr>
      <xdr:spPr>
        <a:xfrm>
          <a:off x="45847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148099</xdr:rowOff>
    </xdr:from>
    <xdr:ext cx="405111" cy="259045"/>
    <xdr:sp macro="" textlink="">
      <xdr:nvSpPr>
        <xdr:cNvPr id="172" name="【体育館・プール】&#10;有形固定資産減価償却率該当値テキスト"/>
        <xdr:cNvSpPr txBox="1"/>
      </xdr:nvSpPr>
      <xdr:spPr>
        <a:xfrm>
          <a:off x="4673600" y="974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49784</xdr:rowOff>
    </xdr:from>
    <xdr:to>
      <xdr:col>20</xdr:col>
      <xdr:colOff>38100</xdr:colOff>
      <xdr:row>60</xdr:row>
      <xdr:rowOff>151384</xdr:rowOff>
    </xdr:to>
    <xdr:sp macro="" textlink="">
      <xdr:nvSpPr>
        <xdr:cNvPr id="173" name="楕円 172"/>
        <xdr:cNvSpPr/>
      </xdr:nvSpPr>
      <xdr:spPr>
        <a:xfrm>
          <a:off x="3746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4572</xdr:rowOff>
    </xdr:from>
    <xdr:to>
      <xdr:col>24</xdr:col>
      <xdr:colOff>63500</xdr:colOff>
      <xdr:row>60</xdr:row>
      <xdr:rowOff>100584</xdr:rowOff>
    </xdr:to>
    <xdr:cxnSp macro="">
      <xdr:nvCxnSpPr>
        <xdr:cNvPr id="174" name="直線コネクタ 173"/>
        <xdr:cNvCxnSpPr/>
      </xdr:nvCxnSpPr>
      <xdr:spPr>
        <a:xfrm flipV="1">
          <a:off x="3797300" y="9948672"/>
          <a:ext cx="8382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100076</xdr:rowOff>
    </xdr:from>
    <xdr:to>
      <xdr:col>15</xdr:col>
      <xdr:colOff>101600</xdr:colOff>
      <xdr:row>61</xdr:row>
      <xdr:rowOff>30226</xdr:rowOff>
    </xdr:to>
    <xdr:sp macro="" textlink="">
      <xdr:nvSpPr>
        <xdr:cNvPr id="175" name="楕円 174"/>
        <xdr:cNvSpPr/>
      </xdr:nvSpPr>
      <xdr:spPr>
        <a:xfrm>
          <a:off x="2857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100584</xdr:rowOff>
    </xdr:from>
    <xdr:to>
      <xdr:col>19</xdr:col>
      <xdr:colOff>177800</xdr:colOff>
      <xdr:row>60</xdr:row>
      <xdr:rowOff>150876</xdr:rowOff>
    </xdr:to>
    <xdr:cxnSp macro="">
      <xdr:nvCxnSpPr>
        <xdr:cNvPr id="176" name="直線コネクタ 175"/>
        <xdr:cNvCxnSpPr/>
      </xdr:nvCxnSpPr>
      <xdr:spPr>
        <a:xfrm flipV="1">
          <a:off x="2908300" y="103875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77"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78"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79"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167911</xdr:rowOff>
    </xdr:from>
    <xdr:ext cx="405111" cy="259045"/>
    <xdr:sp macro="" textlink="">
      <xdr:nvSpPr>
        <xdr:cNvPr id="180" name="n_1mainValue【体育館・プール】&#10;有形固定資産減価償却率"/>
        <xdr:cNvSpPr txBox="1"/>
      </xdr:nvSpPr>
      <xdr:spPr>
        <a:xfrm>
          <a:off x="3582044" y="10112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46753</xdr:rowOff>
    </xdr:from>
    <xdr:ext cx="405111" cy="259045"/>
    <xdr:sp macro="" textlink="">
      <xdr:nvSpPr>
        <xdr:cNvPr id="181" name="n_2mainValue【体育館・プール】&#10;有形固定資産減価償却率"/>
        <xdr:cNvSpPr txBox="1"/>
      </xdr:nvSpPr>
      <xdr:spPr>
        <a:xfrm>
          <a:off x="2705744"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05" name="直線コネクタ 204"/>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06"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07" name="直線コネクタ 206"/>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08"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9" name="直線コネクタ 208"/>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0"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11" name="フローチャート: 判断 210"/>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12" name="フローチャート: 判断 211"/>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13" name="フローチャート: 判断 212"/>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14" name="フローチャート: 判断 213"/>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121920</xdr:rowOff>
    </xdr:from>
    <xdr:to>
      <xdr:col>55</xdr:col>
      <xdr:colOff>50800</xdr:colOff>
      <xdr:row>63</xdr:row>
      <xdr:rowOff>52070</xdr:rowOff>
    </xdr:to>
    <xdr:sp macro="" textlink="">
      <xdr:nvSpPr>
        <xdr:cNvPr id="220" name="楕円 219"/>
        <xdr:cNvSpPr/>
      </xdr:nvSpPr>
      <xdr:spPr>
        <a:xfrm>
          <a:off x="10426700" y="1075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100347</xdr:rowOff>
    </xdr:from>
    <xdr:ext cx="469744" cy="259045"/>
    <xdr:sp macro="" textlink="">
      <xdr:nvSpPr>
        <xdr:cNvPr id="221" name="【体育館・プール】&#10;一人当たり面積該当値テキスト"/>
        <xdr:cNvSpPr txBox="1"/>
      </xdr:nvSpPr>
      <xdr:spPr>
        <a:xfrm>
          <a:off x="10515600" y="1073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142240</xdr:rowOff>
    </xdr:from>
    <xdr:to>
      <xdr:col>50</xdr:col>
      <xdr:colOff>165100</xdr:colOff>
      <xdr:row>62</xdr:row>
      <xdr:rowOff>72390</xdr:rowOff>
    </xdr:to>
    <xdr:sp macro="" textlink="">
      <xdr:nvSpPr>
        <xdr:cNvPr id="222" name="楕円 221"/>
        <xdr:cNvSpPr/>
      </xdr:nvSpPr>
      <xdr:spPr>
        <a:xfrm>
          <a:off x="9588500"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21590</xdr:rowOff>
    </xdr:from>
    <xdr:to>
      <xdr:col>55</xdr:col>
      <xdr:colOff>0</xdr:colOff>
      <xdr:row>63</xdr:row>
      <xdr:rowOff>1270</xdr:rowOff>
    </xdr:to>
    <xdr:cxnSp macro="">
      <xdr:nvCxnSpPr>
        <xdr:cNvPr id="223" name="直線コネクタ 222"/>
        <xdr:cNvCxnSpPr/>
      </xdr:nvCxnSpPr>
      <xdr:spPr>
        <a:xfrm>
          <a:off x="9639300" y="10651490"/>
          <a:ext cx="8382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140970</xdr:rowOff>
    </xdr:from>
    <xdr:to>
      <xdr:col>46</xdr:col>
      <xdr:colOff>38100</xdr:colOff>
      <xdr:row>62</xdr:row>
      <xdr:rowOff>71120</xdr:rowOff>
    </xdr:to>
    <xdr:sp macro="" textlink="">
      <xdr:nvSpPr>
        <xdr:cNvPr id="224" name="楕円 223"/>
        <xdr:cNvSpPr/>
      </xdr:nvSpPr>
      <xdr:spPr>
        <a:xfrm>
          <a:off x="86995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20320</xdr:rowOff>
    </xdr:from>
    <xdr:to>
      <xdr:col>50</xdr:col>
      <xdr:colOff>114300</xdr:colOff>
      <xdr:row>62</xdr:row>
      <xdr:rowOff>21590</xdr:rowOff>
    </xdr:to>
    <xdr:cxnSp macro="">
      <xdr:nvCxnSpPr>
        <xdr:cNvPr id="225" name="直線コネクタ 224"/>
        <xdr:cNvCxnSpPr/>
      </xdr:nvCxnSpPr>
      <xdr:spPr>
        <a:xfrm>
          <a:off x="8750300" y="106502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226" name="n_1ave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78757</xdr:rowOff>
    </xdr:from>
    <xdr:ext cx="469744" cy="259045"/>
    <xdr:sp macro="" textlink="">
      <xdr:nvSpPr>
        <xdr:cNvPr id="227" name="n_2aveValue【体育館・プール】&#10;一人当たり面積"/>
        <xdr:cNvSpPr txBox="1"/>
      </xdr:nvSpPr>
      <xdr:spPr>
        <a:xfrm>
          <a:off x="8515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28"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88917</xdr:rowOff>
    </xdr:from>
    <xdr:ext cx="469744" cy="259045"/>
    <xdr:sp macro="" textlink="">
      <xdr:nvSpPr>
        <xdr:cNvPr id="229" name="n_1mainValue【体育館・プール】&#10;一人当たり面積"/>
        <xdr:cNvSpPr txBox="1"/>
      </xdr:nvSpPr>
      <xdr:spPr>
        <a:xfrm>
          <a:off x="9391727" y="103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87647</xdr:rowOff>
    </xdr:from>
    <xdr:ext cx="469744" cy="259045"/>
    <xdr:sp macro="" textlink="">
      <xdr:nvSpPr>
        <xdr:cNvPr id="230" name="n_2mainValue【体育館・プール】&#10;一人当たり面積"/>
        <xdr:cNvSpPr txBox="1"/>
      </xdr:nvSpPr>
      <xdr:spPr>
        <a:xfrm>
          <a:off x="8515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55" name="直線コネクタ 254"/>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56"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57" name="直線コネクタ 256"/>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58"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59" name="直線コネクタ 258"/>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126382</xdr:rowOff>
    </xdr:from>
    <xdr:ext cx="405111" cy="259045"/>
    <xdr:sp macro="" textlink="">
      <xdr:nvSpPr>
        <xdr:cNvPr id="260" name="【福祉施設】&#10;有形固定資産減価償却率平均値テキスト"/>
        <xdr:cNvSpPr txBox="1"/>
      </xdr:nvSpPr>
      <xdr:spPr>
        <a:xfrm>
          <a:off x="4673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61" name="フローチャート: 判断 260"/>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62" name="フローチャート: 判断 261"/>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63" name="フローチャート: 判断 262"/>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64" name="フローチャート: 判断 263"/>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70" name="楕円 269"/>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271" name="【福祉施設】&#10;有形固定資産減価償却率該当値テキスト"/>
        <xdr:cNvSpPr txBox="1"/>
      </xdr:nvSpPr>
      <xdr:spPr>
        <a:xfrm>
          <a:off x="4673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80645</xdr:rowOff>
    </xdr:from>
    <xdr:to>
      <xdr:col>20</xdr:col>
      <xdr:colOff>38100</xdr:colOff>
      <xdr:row>80</xdr:row>
      <xdr:rowOff>10795</xdr:rowOff>
    </xdr:to>
    <xdr:sp macro="" textlink="">
      <xdr:nvSpPr>
        <xdr:cNvPr id="272" name="楕円 271"/>
        <xdr:cNvSpPr/>
      </xdr:nvSpPr>
      <xdr:spPr>
        <a:xfrm>
          <a:off x="37465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131445</xdr:rowOff>
    </xdr:from>
    <xdr:to>
      <xdr:col>24</xdr:col>
      <xdr:colOff>63500</xdr:colOff>
      <xdr:row>82</xdr:row>
      <xdr:rowOff>163830</xdr:rowOff>
    </xdr:to>
    <xdr:cxnSp macro="">
      <xdr:nvCxnSpPr>
        <xdr:cNvPr id="273" name="直線コネクタ 272"/>
        <xdr:cNvCxnSpPr/>
      </xdr:nvCxnSpPr>
      <xdr:spPr>
        <a:xfrm>
          <a:off x="3797300" y="13675995"/>
          <a:ext cx="838200" cy="54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120650</xdr:rowOff>
    </xdr:from>
    <xdr:to>
      <xdr:col>15</xdr:col>
      <xdr:colOff>101600</xdr:colOff>
      <xdr:row>80</xdr:row>
      <xdr:rowOff>50800</xdr:rowOff>
    </xdr:to>
    <xdr:sp macro="" textlink="">
      <xdr:nvSpPr>
        <xdr:cNvPr id="274" name="楕円 273"/>
        <xdr:cNvSpPr/>
      </xdr:nvSpPr>
      <xdr:spPr>
        <a:xfrm>
          <a:off x="2857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131445</xdr:rowOff>
    </xdr:from>
    <xdr:to>
      <xdr:col>19</xdr:col>
      <xdr:colOff>177800</xdr:colOff>
      <xdr:row>80</xdr:row>
      <xdr:rowOff>0</xdr:rowOff>
    </xdr:to>
    <xdr:cxnSp macro="">
      <xdr:nvCxnSpPr>
        <xdr:cNvPr id="275" name="直線コネクタ 274"/>
        <xdr:cNvCxnSpPr/>
      </xdr:nvCxnSpPr>
      <xdr:spPr>
        <a:xfrm flipV="1">
          <a:off x="2908300" y="136759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76"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77"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78"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27322</xdr:rowOff>
    </xdr:from>
    <xdr:ext cx="405111" cy="259045"/>
    <xdr:sp macro="" textlink="">
      <xdr:nvSpPr>
        <xdr:cNvPr id="279" name="n_1mainValue【福祉施設】&#10;有形固定資産減価償却率"/>
        <xdr:cNvSpPr txBox="1"/>
      </xdr:nvSpPr>
      <xdr:spPr>
        <a:xfrm>
          <a:off x="3582044" y="1340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67327</xdr:rowOff>
    </xdr:from>
    <xdr:ext cx="405111" cy="259045"/>
    <xdr:sp macro="" textlink="">
      <xdr:nvSpPr>
        <xdr:cNvPr id="280" name="n_2mainValue【福祉施設】&#10;有形固定資産減価償却率"/>
        <xdr:cNvSpPr txBox="1"/>
      </xdr:nvSpPr>
      <xdr:spPr>
        <a:xfrm>
          <a:off x="2705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1" name="直線コネクタ 29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2" name="テキスト ボックス 29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5" name="直線コネクタ 29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6" name="テキスト ボックス 29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00" name="直線コネクタ 299"/>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0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02" name="直線コネクタ 30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3"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04" name="直線コネクタ 303"/>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05"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06" name="フローチャート: 判断 305"/>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07" name="フローチャート: 判断 306"/>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08" name="フローチャート: 判断 307"/>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09" name="フローチャート: 判断 308"/>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7302</xdr:rowOff>
    </xdr:from>
    <xdr:to>
      <xdr:col>55</xdr:col>
      <xdr:colOff>50800</xdr:colOff>
      <xdr:row>85</xdr:row>
      <xdr:rowOff>108902</xdr:rowOff>
    </xdr:to>
    <xdr:sp macro="" textlink="">
      <xdr:nvSpPr>
        <xdr:cNvPr id="315" name="楕円 314"/>
        <xdr:cNvSpPr/>
      </xdr:nvSpPr>
      <xdr:spPr>
        <a:xfrm>
          <a:off x="104267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117174</xdr:rowOff>
    </xdr:from>
    <xdr:ext cx="469744" cy="259045"/>
    <xdr:sp macro="" textlink="">
      <xdr:nvSpPr>
        <xdr:cNvPr id="316" name="【福祉施設】&#10;一人当たり面積該当値テキスト"/>
        <xdr:cNvSpPr txBox="1"/>
      </xdr:nvSpPr>
      <xdr:spPr>
        <a:xfrm>
          <a:off x="10515600" y="1451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21019</xdr:rowOff>
    </xdr:from>
    <xdr:to>
      <xdr:col>50</xdr:col>
      <xdr:colOff>165100</xdr:colOff>
      <xdr:row>85</xdr:row>
      <xdr:rowOff>122619</xdr:rowOff>
    </xdr:to>
    <xdr:sp macro="" textlink="">
      <xdr:nvSpPr>
        <xdr:cNvPr id="317" name="楕円 316"/>
        <xdr:cNvSpPr/>
      </xdr:nvSpPr>
      <xdr:spPr>
        <a:xfrm>
          <a:off x="9588500" y="145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58102</xdr:rowOff>
    </xdr:from>
    <xdr:to>
      <xdr:col>55</xdr:col>
      <xdr:colOff>0</xdr:colOff>
      <xdr:row>85</xdr:row>
      <xdr:rowOff>71819</xdr:rowOff>
    </xdr:to>
    <xdr:cxnSp macro="">
      <xdr:nvCxnSpPr>
        <xdr:cNvPr id="318" name="直線コネクタ 317"/>
        <xdr:cNvCxnSpPr/>
      </xdr:nvCxnSpPr>
      <xdr:spPr>
        <a:xfrm flipV="1">
          <a:off x="9639300" y="14631352"/>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21019</xdr:rowOff>
    </xdr:from>
    <xdr:to>
      <xdr:col>46</xdr:col>
      <xdr:colOff>38100</xdr:colOff>
      <xdr:row>85</xdr:row>
      <xdr:rowOff>122619</xdr:rowOff>
    </xdr:to>
    <xdr:sp macro="" textlink="">
      <xdr:nvSpPr>
        <xdr:cNvPr id="319" name="楕円 318"/>
        <xdr:cNvSpPr/>
      </xdr:nvSpPr>
      <xdr:spPr>
        <a:xfrm>
          <a:off x="8699500" y="145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71819</xdr:rowOff>
    </xdr:from>
    <xdr:to>
      <xdr:col>50</xdr:col>
      <xdr:colOff>114300</xdr:colOff>
      <xdr:row>85</xdr:row>
      <xdr:rowOff>71819</xdr:rowOff>
    </xdr:to>
    <xdr:cxnSp macro="">
      <xdr:nvCxnSpPr>
        <xdr:cNvPr id="320" name="直線コネクタ 319"/>
        <xdr:cNvCxnSpPr/>
      </xdr:nvCxnSpPr>
      <xdr:spPr>
        <a:xfrm>
          <a:off x="8750300" y="146450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21"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22"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23"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113746</xdr:rowOff>
    </xdr:from>
    <xdr:ext cx="469744" cy="259045"/>
    <xdr:sp macro="" textlink="">
      <xdr:nvSpPr>
        <xdr:cNvPr id="324" name="n_1mainValue【福祉施設】&#10;一人当たり面積"/>
        <xdr:cNvSpPr txBox="1"/>
      </xdr:nvSpPr>
      <xdr:spPr>
        <a:xfrm>
          <a:off x="9391727" y="1468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113746</xdr:rowOff>
    </xdr:from>
    <xdr:ext cx="469744" cy="259045"/>
    <xdr:sp macro="" textlink="">
      <xdr:nvSpPr>
        <xdr:cNvPr id="325" name="n_2mainValue【福祉施設】&#10;一人当たり面積"/>
        <xdr:cNvSpPr txBox="1"/>
      </xdr:nvSpPr>
      <xdr:spPr>
        <a:xfrm>
          <a:off x="8515427" y="1468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6" name="直線コネクタ 3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7" name="テキスト ボックス 33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8" name="直線コネクタ 3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9" name="テキスト ボックス 3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0" name="直線コネクタ 3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1" name="テキスト ボックス 3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2" name="直線コネクタ 3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3" name="テキスト ボックス 3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4" name="直線コネクタ 3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5" name="テキスト ボックス 3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6" name="直線コネクタ 3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7" name="テキスト ボックス 34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9" name="テキスト ボックス 3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51" name="直線コネクタ 350"/>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52"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53" name="直線コネクタ 352"/>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54"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55" name="直線コネクタ 354"/>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56"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57" name="フローチャート: 判断 356"/>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58" name="フローチャート: 判断 357"/>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59" name="フローチャート: 判断 358"/>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60" name="フローチャート: 判断 359"/>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79284</xdr:rowOff>
    </xdr:from>
    <xdr:to>
      <xdr:col>24</xdr:col>
      <xdr:colOff>114300</xdr:colOff>
      <xdr:row>104</xdr:row>
      <xdr:rowOff>9434</xdr:rowOff>
    </xdr:to>
    <xdr:sp macro="" textlink="">
      <xdr:nvSpPr>
        <xdr:cNvPr id="366" name="楕円 365"/>
        <xdr:cNvSpPr/>
      </xdr:nvSpPr>
      <xdr:spPr>
        <a:xfrm>
          <a:off x="45847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102161</xdr:rowOff>
    </xdr:from>
    <xdr:ext cx="405111" cy="259045"/>
    <xdr:sp macro="" textlink="">
      <xdr:nvSpPr>
        <xdr:cNvPr id="367" name="【市民会館】&#10;有形固定資産減価償却率該当値テキスト"/>
        <xdr:cNvSpPr txBox="1"/>
      </xdr:nvSpPr>
      <xdr:spPr>
        <a:xfrm>
          <a:off x="4673600" y="1759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154395</xdr:rowOff>
    </xdr:from>
    <xdr:to>
      <xdr:col>20</xdr:col>
      <xdr:colOff>38100</xdr:colOff>
      <xdr:row>104</xdr:row>
      <xdr:rowOff>84545</xdr:rowOff>
    </xdr:to>
    <xdr:sp macro="" textlink="">
      <xdr:nvSpPr>
        <xdr:cNvPr id="368" name="楕円 367"/>
        <xdr:cNvSpPr/>
      </xdr:nvSpPr>
      <xdr:spPr>
        <a:xfrm>
          <a:off x="3746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130084</xdr:rowOff>
    </xdr:from>
    <xdr:to>
      <xdr:col>24</xdr:col>
      <xdr:colOff>63500</xdr:colOff>
      <xdr:row>104</xdr:row>
      <xdr:rowOff>33745</xdr:rowOff>
    </xdr:to>
    <xdr:cxnSp macro="">
      <xdr:nvCxnSpPr>
        <xdr:cNvPr id="369" name="直線コネクタ 368"/>
        <xdr:cNvCxnSpPr/>
      </xdr:nvCxnSpPr>
      <xdr:spPr>
        <a:xfrm flipV="1">
          <a:off x="3797300" y="17789434"/>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25400</xdr:rowOff>
    </xdr:from>
    <xdr:to>
      <xdr:col>15</xdr:col>
      <xdr:colOff>101600</xdr:colOff>
      <xdr:row>104</xdr:row>
      <xdr:rowOff>127000</xdr:rowOff>
    </xdr:to>
    <xdr:sp macro="" textlink="">
      <xdr:nvSpPr>
        <xdr:cNvPr id="370" name="楕円 369"/>
        <xdr:cNvSpPr/>
      </xdr:nvSpPr>
      <xdr:spPr>
        <a:xfrm>
          <a:off x="2857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33745</xdr:rowOff>
    </xdr:from>
    <xdr:to>
      <xdr:col>19</xdr:col>
      <xdr:colOff>177800</xdr:colOff>
      <xdr:row>104</xdr:row>
      <xdr:rowOff>76200</xdr:rowOff>
    </xdr:to>
    <xdr:cxnSp macro="">
      <xdr:nvCxnSpPr>
        <xdr:cNvPr id="371" name="直線コネクタ 370"/>
        <xdr:cNvCxnSpPr/>
      </xdr:nvCxnSpPr>
      <xdr:spPr>
        <a:xfrm flipV="1">
          <a:off x="2908300" y="17864545"/>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72"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373" name="n_2aveValue【市民会館】&#10;有形固定資産減価償却率"/>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74"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101072</xdr:rowOff>
    </xdr:from>
    <xdr:ext cx="405111" cy="259045"/>
    <xdr:sp macro="" textlink="">
      <xdr:nvSpPr>
        <xdr:cNvPr id="375" name="n_1main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118127</xdr:rowOff>
    </xdr:from>
    <xdr:ext cx="405111" cy="259045"/>
    <xdr:sp macro="" textlink="">
      <xdr:nvSpPr>
        <xdr:cNvPr id="376" name="n_2mainValue【市民会館】&#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7" name="直線コネクタ 38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8" name="テキスト ボックス 38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9" name="直線コネクタ 38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0" name="テキスト ボックス 38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3" name="直線コネクタ 39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4" name="テキスト ボックス 39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5" name="直線コネクタ 39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6" name="テキスト ボックス 39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00" name="直線コネクタ 399"/>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01"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02" name="直線コネクタ 401"/>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03"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04" name="直線コネクタ 403"/>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05"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06" name="フローチャート: 判断 405"/>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07" name="フローチャート: 判断 406"/>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08" name="フローチャート: 判断 407"/>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09" name="フローチャート: 判断 408"/>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xdr:rowOff>
    </xdr:from>
    <xdr:to>
      <xdr:col>55</xdr:col>
      <xdr:colOff>50800</xdr:colOff>
      <xdr:row>104</xdr:row>
      <xdr:rowOff>115570</xdr:rowOff>
    </xdr:to>
    <xdr:sp macro="" textlink="">
      <xdr:nvSpPr>
        <xdr:cNvPr id="415" name="楕円 414"/>
        <xdr:cNvSpPr/>
      </xdr:nvSpPr>
      <xdr:spPr>
        <a:xfrm>
          <a:off x="10426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36847</xdr:rowOff>
    </xdr:from>
    <xdr:ext cx="469744" cy="259045"/>
    <xdr:sp macro="" textlink="">
      <xdr:nvSpPr>
        <xdr:cNvPr id="416" name="【市民会館】&#10;一人当たり面積該当値テキスト"/>
        <xdr:cNvSpPr txBox="1"/>
      </xdr:nvSpPr>
      <xdr:spPr>
        <a:xfrm>
          <a:off x="10515600" y="176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33020</xdr:rowOff>
    </xdr:from>
    <xdr:to>
      <xdr:col>50</xdr:col>
      <xdr:colOff>165100</xdr:colOff>
      <xdr:row>102</xdr:row>
      <xdr:rowOff>134620</xdr:rowOff>
    </xdr:to>
    <xdr:sp macro="" textlink="">
      <xdr:nvSpPr>
        <xdr:cNvPr id="417" name="楕円 416"/>
        <xdr:cNvSpPr/>
      </xdr:nvSpPr>
      <xdr:spPr>
        <a:xfrm>
          <a:off x="9588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83820</xdr:rowOff>
    </xdr:from>
    <xdr:to>
      <xdr:col>55</xdr:col>
      <xdr:colOff>0</xdr:colOff>
      <xdr:row>104</xdr:row>
      <xdr:rowOff>64770</xdr:rowOff>
    </xdr:to>
    <xdr:cxnSp macro="">
      <xdr:nvCxnSpPr>
        <xdr:cNvPr id="418" name="直線コネクタ 417"/>
        <xdr:cNvCxnSpPr/>
      </xdr:nvCxnSpPr>
      <xdr:spPr>
        <a:xfrm>
          <a:off x="9639300" y="1757172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29211</xdr:rowOff>
    </xdr:from>
    <xdr:to>
      <xdr:col>46</xdr:col>
      <xdr:colOff>38100</xdr:colOff>
      <xdr:row>102</xdr:row>
      <xdr:rowOff>130811</xdr:rowOff>
    </xdr:to>
    <xdr:sp macro="" textlink="">
      <xdr:nvSpPr>
        <xdr:cNvPr id="419" name="楕円 418"/>
        <xdr:cNvSpPr/>
      </xdr:nvSpPr>
      <xdr:spPr>
        <a:xfrm>
          <a:off x="86995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80011</xdr:rowOff>
    </xdr:from>
    <xdr:to>
      <xdr:col>50</xdr:col>
      <xdr:colOff>114300</xdr:colOff>
      <xdr:row>102</xdr:row>
      <xdr:rowOff>83820</xdr:rowOff>
    </xdr:to>
    <xdr:cxnSp macro="">
      <xdr:nvCxnSpPr>
        <xdr:cNvPr id="420" name="直線コネクタ 419"/>
        <xdr:cNvCxnSpPr/>
      </xdr:nvCxnSpPr>
      <xdr:spPr>
        <a:xfrm>
          <a:off x="8750300" y="17567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421" name="n_1aveValue【市民会館】&#10;一人当たり面積"/>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422"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23"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151147</xdr:rowOff>
    </xdr:from>
    <xdr:ext cx="469744" cy="259045"/>
    <xdr:sp macro="" textlink="">
      <xdr:nvSpPr>
        <xdr:cNvPr id="424" name="n_1mainValue【市民会館】&#10;一人当たり面積"/>
        <xdr:cNvSpPr txBox="1"/>
      </xdr:nvSpPr>
      <xdr:spPr>
        <a:xfrm>
          <a:off x="939172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147338</xdr:rowOff>
    </xdr:from>
    <xdr:ext cx="469744" cy="259045"/>
    <xdr:sp macro="" textlink="">
      <xdr:nvSpPr>
        <xdr:cNvPr id="425" name="n_2mainValue【市民会館】&#10;一人当たり面積"/>
        <xdr:cNvSpPr txBox="1"/>
      </xdr:nvSpPr>
      <xdr:spPr>
        <a:xfrm>
          <a:off x="8515427" y="1729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7" name="テキスト ボックス 4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7" name="テキスト ボックス 4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51" name="直線コネクタ 450"/>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52"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53" name="直線コネクタ 452"/>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54"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55" name="直線コネクタ 454"/>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456" name="【一般廃棄物処理施設】&#10;有形固定資産減価償却率平均値テキスト"/>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57" name="フローチャート: 判断 456"/>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58" name="フローチャート: 判断 457"/>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59" name="フローチャート: 判断 458"/>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60" name="フローチャート: 判断 459"/>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41728</xdr:rowOff>
    </xdr:from>
    <xdr:to>
      <xdr:col>85</xdr:col>
      <xdr:colOff>177800</xdr:colOff>
      <xdr:row>41</xdr:row>
      <xdr:rowOff>143328</xdr:rowOff>
    </xdr:to>
    <xdr:sp macro="" textlink="">
      <xdr:nvSpPr>
        <xdr:cNvPr id="466" name="楕円 465"/>
        <xdr:cNvSpPr/>
      </xdr:nvSpPr>
      <xdr:spPr>
        <a:xfrm>
          <a:off x="162687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128105</xdr:rowOff>
    </xdr:from>
    <xdr:ext cx="405111" cy="259045"/>
    <xdr:sp macro="" textlink="">
      <xdr:nvSpPr>
        <xdr:cNvPr id="467" name="【一般廃棄物処理施設】&#10;有形固定資産減価償却率該当値テキスト"/>
        <xdr:cNvSpPr txBox="1"/>
      </xdr:nvSpPr>
      <xdr:spPr>
        <a:xfrm>
          <a:off x="16357600" y="6986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126637</xdr:rowOff>
    </xdr:from>
    <xdr:to>
      <xdr:col>81</xdr:col>
      <xdr:colOff>101600</xdr:colOff>
      <xdr:row>42</xdr:row>
      <xdr:rowOff>56787</xdr:rowOff>
    </xdr:to>
    <xdr:sp macro="" textlink="">
      <xdr:nvSpPr>
        <xdr:cNvPr id="468" name="楕円 467"/>
        <xdr:cNvSpPr/>
      </xdr:nvSpPr>
      <xdr:spPr>
        <a:xfrm>
          <a:off x="15430500" y="71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92528</xdr:rowOff>
    </xdr:from>
    <xdr:to>
      <xdr:col>85</xdr:col>
      <xdr:colOff>127000</xdr:colOff>
      <xdr:row>42</xdr:row>
      <xdr:rowOff>5987</xdr:rowOff>
    </xdr:to>
    <xdr:cxnSp macro="">
      <xdr:nvCxnSpPr>
        <xdr:cNvPr id="469" name="直線コネクタ 468"/>
        <xdr:cNvCxnSpPr/>
      </xdr:nvCxnSpPr>
      <xdr:spPr>
        <a:xfrm flipV="1">
          <a:off x="15481300" y="7121978"/>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4173</xdr:rowOff>
    </xdr:from>
    <xdr:to>
      <xdr:col>76</xdr:col>
      <xdr:colOff>165100</xdr:colOff>
      <xdr:row>42</xdr:row>
      <xdr:rowOff>105773</xdr:rowOff>
    </xdr:to>
    <xdr:sp macro="" textlink="">
      <xdr:nvSpPr>
        <xdr:cNvPr id="470" name="楕円 469"/>
        <xdr:cNvSpPr/>
      </xdr:nvSpPr>
      <xdr:spPr>
        <a:xfrm>
          <a:off x="14541500" y="72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5987</xdr:rowOff>
    </xdr:from>
    <xdr:to>
      <xdr:col>81</xdr:col>
      <xdr:colOff>50800</xdr:colOff>
      <xdr:row>42</xdr:row>
      <xdr:rowOff>54973</xdr:rowOff>
    </xdr:to>
    <xdr:cxnSp macro="">
      <xdr:nvCxnSpPr>
        <xdr:cNvPr id="471" name="直線コネクタ 470"/>
        <xdr:cNvCxnSpPr/>
      </xdr:nvCxnSpPr>
      <xdr:spPr>
        <a:xfrm flipV="1">
          <a:off x="14592300" y="720688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472" name="n_1ave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73"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74"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47914</xdr:rowOff>
    </xdr:from>
    <xdr:ext cx="340478" cy="259045"/>
    <xdr:sp macro="" textlink="">
      <xdr:nvSpPr>
        <xdr:cNvPr id="475" name="n_1mainValue【一般廃棄物処理施設】&#10;有形固定資産減価償却率"/>
        <xdr:cNvSpPr txBox="1"/>
      </xdr:nvSpPr>
      <xdr:spPr>
        <a:xfrm>
          <a:off x="15298361" y="72488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96900</xdr:rowOff>
    </xdr:from>
    <xdr:ext cx="340478" cy="259045"/>
    <xdr:sp macro="" textlink="">
      <xdr:nvSpPr>
        <xdr:cNvPr id="476" name="n_2mainValue【一般廃棄物処理施設】&#10;有形固定資産減価償却率"/>
        <xdr:cNvSpPr txBox="1"/>
      </xdr:nvSpPr>
      <xdr:spPr>
        <a:xfrm>
          <a:off x="14422061" y="72978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7" name="直線コネクタ 4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8" name="テキスト ボックス 48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9" name="直線コネクタ 4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90" name="テキスト ボックス 48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1" name="直線コネクタ 4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2" name="テキスト ボックス 49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3" name="直線コネクタ 4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94" name="テキスト ボックス 49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5" name="直線コネクタ 4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6" name="テキスト ボックス 49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7" name="直線コネクタ 4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8" name="テキスト ボックス 49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02" name="直線コネクタ 501"/>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03"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04" name="直線コネクタ 503"/>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05"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06" name="直線コネクタ 505"/>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507"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08" name="フローチャート: 判断 507"/>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09" name="フローチャート: 判断 508"/>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10" name="フローチャート: 判断 509"/>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11" name="フローチャート: 判断 510"/>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68279</xdr:rowOff>
    </xdr:from>
    <xdr:to>
      <xdr:col>116</xdr:col>
      <xdr:colOff>114300</xdr:colOff>
      <xdr:row>39</xdr:row>
      <xdr:rowOff>169879</xdr:rowOff>
    </xdr:to>
    <xdr:sp macro="" textlink="">
      <xdr:nvSpPr>
        <xdr:cNvPr id="517" name="楕円 516"/>
        <xdr:cNvSpPr/>
      </xdr:nvSpPr>
      <xdr:spPr>
        <a:xfrm>
          <a:off x="22110700" y="675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91156</xdr:rowOff>
    </xdr:from>
    <xdr:ext cx="599010" cy="259045"/>
    <xdr:sp macro="" textlink="">
      <xdr:nvSpPr>
        <xdr:cNvPr id="518" name="【一般廃棄物処理施設】&#10;一人当たり有形固定資産（償却資産）額該当値テキスト"/>
        <xdr:cNvSpPr txBox="1"/>
      </xdr:nvSpPr>
      <xdr:spPr>
        <a:xfrm>
          <a:off x="22199600" y="660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65977</xdr:rowOff>
    </xdr:from>
    <xdr:to>
      <xdr:col>112</xdr:col>
      <xdr:colOff>38100</xdr:colOff>
      <xdr:row>39</xdr:row>
      <xdr:rowOff>167577</xdr:rowOff>
    </xdr:to>
    <xdr:sp macro="" textlink="">
      <xdr:nvSpPr>
        <xdr:cNvPr id="519" name="楕円 518"/>
        <xdr:cNvSpPr/>
      </xdr:nvSpPr>
      <xdr:spPr>
        <a:xfrm>
          <a:off x="21272500" y="675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116777</xdr:rowOff>
    </xdr:from>
    <xdr:to>
      <xdr:col>116</xdr:col>
      <xdr:colOff>63500</xdr:colOff>
      <xdr:row>39</xdr:row>
      <xdr:rowOff>119079</xdr:rowOff>
    </xdr:to>
    <xdr:cxnSp macro="">
      <xdr:nvCxnSpPr>
        <xdr:cNvPr id="520" name="直線コネクタ 519"/>
        <xdr:cNvCxnSpPr/>
      </xdr:nvCxnSpPr>
      <xdr:spPr>
        <a:xfrm>
          <a:off x="21323300" y="6803327"/>
          <a:ext cx="8382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51911</xdr:rowOff>
    </xdr:from>
    <xdr:to>
      <xdr:col>107</xdr:col>
      <xdr:colOff>101600</xdr:colOff>
      <xdr:row>39</xdr:row>
      <xdr:rowOff>153511</xdr:rowOff>
    </xdr:to>
    <xdr:sp macro="" textlink="">
      <xdr:nvSpPr>
        <xdr:cNvPr id="521" name="楕円 520"/>
        <xdr:cNvSpPr/>
      </xdr:nvSpPr>
      <xdr:spPr>
        <a:xfrm>
          <a:off x="20383500" y="673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102711</xdr:rowOff>
    </xdr:from>
    <xdr:to>
      <xdr:col>111</xdr:col>
      <xdr:colOff>177800</xdr:colOff>
      <xdr:row>39</xdr:row>
      <xdr:rowOff>116777</xdr:rowOff>
    </xdr:to>
    <xdr:cxnSp macro="">
      <xdr:nvCxnSpPr>
        <xdr:cNvPr id="522" name="直線コネクタ 521"/>
        <xdr:cNvCxnSpPr/>
      </xdr:nvCxnSpPr>
      <xdr:spPr>
        <a:xfrm>
          <a:off x="20434300" y="6789261"/>
          <a:ext cx="889000" cy="1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523" name="n_1aveValue【一般廃棄物処理施設】&#10;一人当たり有形固定資産（償却資産）額"/>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35396</xdr:rowOff>
    </xdr:from>
    <xdr:ext cx="534377" cy="259045"/>
    <xdr:sp macro="" textlink="">
      <xdr:nvSpPr>
        <xdr:cNvPr id="524" name="n_2aveValue【一般廃棄物処理施設】&#10;一人当たり有形固定資産（償却資産）額"/>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25"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12654</xdr:rowOff>
    </xdr:from>
    <xdr:ext cx="599010" cy="259045"/>
    <xdr:sp macro="" textlink="">
      <xdr:nvSpPr>
        <xdr:cNvPr id="526" name="n_1mainValue【一般廃棄物処理施設】&#10;一人当たり有形固定資産（償却資産）額"/>
        <xdr:cNvSpPr txBox="1"/>
      </xdr:nvSpPr>
      <xdr:spPr>
        <a:xfrm>
          <a:off x="21011095" y="652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170038</xdr:rowOff>
    </xdr:from>
    <xdr:ext cx="599010" cy="259045"/>
    <xdr:sp macro="" textlink="">
      <xdr:nvSpPr>
        <xdr:cNvPr id="527" name="n_2mainValue【一般廃棄物処理施設】&#10;一人当たり有形固定資産（償却資産）額"/>
        <xdr:cNvSpPr txBox="1"/>
      </xdr:nvSpPr>
      <xdr:spPr>
        <a:xfrm>
          <a:off x="20134795" y="651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8" name="直線コネクタ 5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9" name="テキスト ボックス 53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0" name="直線コネクタ 5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1" name="テキスト ボックス 5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2" name="直線コネクタ 5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3" name="テキスト ボックス 5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4" name="直線コネクタ 5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5" name="テキスト ボックス 5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6" name="直線コネクタ 5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7" name="テキスト ボックス 5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8" name="直線コネクタ 5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9" name="テキスト ボックス 54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1" name="テキスト ボックス 5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53" name="直線コネクタ 552"/>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5" name="直線コネクタ 55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56"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57" name="直線コネクタ 556"/>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58" name="【保健センター・保健所】&#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59" name="フローチャート: 判断 558"/>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60" name="フローチャート: 判断 559"/>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61" name="フローチャート: 判断 560"/>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62" name="フローチャート: 判断 561"/>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11249</xdr:rowOff>
    </xdr:from>
    <xdr:to>
      <xdr:col>85</xdr:col>
      <xdr:colOff>177800</xdr:colOff>
      <xdr:row>60</xdr:row>
      <xdr:rowOff>112849</xdr:rowOff>
    </xdr:to>
    <xdr:sp macro="" textlink="">
      <xdr:nvSpPr>
        <xdr:cNvPr id="568" name="楕円 567"/>
        <xdr:cNvSpPr/>
      </xdr:nvSpPr>
      <xdr:spPr>
        <a:xfrm>
          <a:off x="16268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161126</xdr:rowOff>
    </xdr:from>
    <xdr:ext cx="405111" cy="259045"/>
    <xdr:sp macro="" textlink="">
      <xdr:nvSpPr>
        <xdr:cNvPr id="569" name="【保健センター・保健所】&#10;有形固定資産減価償却率該当値テキスト"/>
        <xdr:cNvSpPr txBox="1"/>
      </xdr:nvSpPr>
      <xdr:spPr>
        <a:xfrm>
          <a:off x="16357600"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50437</xdr:rowOff>
    </xdr:from>
    <xdr:to>
      <xdr:col>81</xdr:col>
      <xdr:colOff>101600</xdr:colOff>
      <xdr:row>60</xdr:row>
      <xdr:rowOff>152037</xdr:rowOff>
    </xdr:to>
    <xdr:sp macro="" textlink="">
      <xdr:nvSpPr>
        <xdr:cNvPr id="570" name="楕円 569"/>
        <xdr:cNvSpPr/>
      </xdr:nvSpPr>
      <xdr:spPr>
        <a:xfrm>
          <a:off x="15430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62049</xdr:rowOff>
    </xdr:from>
    <xdr:to>
      <xdr:col>85</xdr:col>
      <xdr:colOff>127000</xdr:colOff>
      <xdr:row>60</xdr:row>
      <xdr:rowOff>101237</xdr:rowOff>
    </xdr:to>
    <xdr:cxnSp macro="">
      <xdr:nvCxnSpPr>
        <xdr:cNvPr id="571" name="直線コネクタ 570"/>
        <xdr:cNvCxnSpPr/>
      </xdr:nvCxnSpPr>
      <xdr:spPr>
        <a:xfrm flipV="1">
          <a:off x="15481300" y="1034904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87993</xdr:rowOff>
    </xdr:from>
    <xdr:to>
      <xdr:col>76</xdr:col>
      <xdr:colOff>165100</xdr:colOff>
      <xdr:row>61</xdr:row>
      <xdr:rowOff>18143</xdr:rowOff>
    </xdr:to>
    <xdr:sp macro="" textlink="">
      <xdr:nvSpPr>
        <xdr:cNvPr id="572" name="楕円 571"/>
        <xdr:cNvSpPr/>
      </xdr:nvSpPr>
      <xdr:spPr>
        <a:xfrm>
          <a:off x="14541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101237</xdr:rowOff>
    </xdr:from>
    <xdr:to>
      <xdr:col>81</xdr:col>
      <xdr:colOff>50800</xdr:colOff>
      <xdr:row>60</xdr:row>
      <xdr:rowOff>138793</xdr:rowOff>
    </xdr:to>
    <xdr:cxnSp macro="">
      <xdr:nvCxnSpPr>
        <xdr:cNvPr id="573" name="直線コネクタ 572"/>
        <xdr:cNvCxnSpPr/>
      </xdr:nvCxnSpPr>
      <xdr:spPr>
        <a:xfrm flipV="1">
          <a:off x="14592300" y="103882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574" name="n_1aveValue【保健センター・保健所】&#10;有形固定資産減価償却率"/>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126110</xdr:rowOff>
    </xdr:from>
    <xdr:ext cx="405111" cy="259045"/>
    <xdr:sp macro="" textlink="">
      <xdr:nvSpPr>
        <xdr:cNvPr id="575"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109781</xdr:rowOff>
    </xdr:from>
    <xdr:ext cx="405111" cy="259045"/>
    <xdr:sp macro="" textlink="">
      <xdr:nvSpPr>
        <xdr:cNvPr id="576" name="n_3aveValue【保健センター・保健所】&#10;有形固定資産減価償却率"/>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143164</xdr:rowOff>
    </xdr:from>
    <xdr:ext cx="405111" cy="259045"/>
    <xdr:sp macro="" textlink="">
      <xdr:nvSpPr>
        <xdr:cNvPr id="577" name="n_1mainValue【保健センター・保健所】&#10;有形固定資産減価償却率"/>
        <xdr:cNvSpPr txBox="1"/>
      </xdr:nvSpPr>
      <xdr:spPr>
        <a:xfrm>
          <a:off x="152660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578" name="n_2mainValue【保健センター・保健所】&#10;有形固定資産減価償却率"/>
        <xdr:cNvSpPr txBox="1"/>
      </xdr:nvSpPr>
      <xdr:spPr>
        <a:xfrm>
          <a:off x="14389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9" name="直線コネクタ 5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0" name="テキスト ボックス 5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1" name="直線コネクタ 5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2" name="テキスト ボックス 5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3" name="直線コネクタ 5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4" name="テキスト ボックス 5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5" name="直線コネクタ 5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6" name="テキスト ボックス 5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7" name="直線コネクタ 5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8" name="テキスト ボックス 5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9" name="直線コネクタ 5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0" name="テキスト ボックス 5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02" name="直線コネクタ 601"/>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03"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04" name="直線コネクタ 603"/>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05"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06" name="直線コネクタ 605"/>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607" name="【保健センター・保健所】&#10;一人当たり面積平均値テキスト"/>
        <xdr:cNvSpPr txBox="1"/>
      </xdr:nvSpPr>
      <xdr:spPr>
        <a:xfrm>
          <a:off x="22199600" y="1079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08" name="フローチャート: 判断 607"/>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09" name="フローチャート: 判断 608"/>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10" name="フローチャート: 判断 609"/>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11" name="フローチャート: 判断 610"/>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17" name="楕円 616"/>
        <xdr:cNvSpPr/>
      </xdr:nvSpPr>
      <xdr:spPr>
        <a:xfrm>
          <a:off x="22110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90187</xdr:rowOff>
    </xdr:from>
    <xdr:ext cx="469744" cy="259045"/>
    <xdr:sp macro="" textlink="">
      <xdr:nvSpPr>
        <xdr:cNvPr id="618" name="【保健センター・保健所】&#10;一人当たり面積該当値テキスト"/>
        <xdr:cNvSpPr txBox="1"/>
      </xdr:nvSpPr>
      <xdr:spPr>
        <a:xfrm>
          <a:off x="22199600"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19" name="楕円 618"/>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118110</xdr:rowOff>
    </xdr:to>
    <xdr:cxnSp macro="">
      <xdr:nvCxnSpPr>
        <xdr:cNvPr id="620" name="直線コネクタ 619"/>
        <xdr:cNvCxnSpPr/>
      </xdr:nvCxnSpPr>
      <xdr:spPr>
        <a:xfrm>
          <a:off x="21323300" y="107442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21" name="楕円 620"/>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22" name="直線コネクタ 621"/>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110507</xdr:rowOff>
    </xdr:from>
    <xdr:ext cx="469744" cy="259045"/>
    <xdr:sp macro="" textlink="">
      <xdr:nvSpPr>
        <xdr:cNvPr id="623" name="n_1aveValue【保健センター・保健所】&#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24" name="n_2ave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25"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10177</xdr:rowOff>
    </xdr:from>
    <xdr:ext cx="469744" cy="259045"/>
    <xdr:sp macro="" textlink="">
      <xdr:nvSpPr>
        <xdr:cNvPr id="626" name="n_1main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627" name="n_2main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8" name="テキスト ボックス 6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0" name="テキスト ボックス 6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8" name="テキスト ボックス 6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0" name="テキスト ボックス 6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52" name="直線コネクタ 651"/>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53"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54" name="直線コネクタ 653"/>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55"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56" name="直線コネクタ 655"/>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57"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58" name="フローチャート: 判断 65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59" name="フローチャート: 判断 658"/>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60" name="フローチャート: 判断 659"/>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61" name="フローチャート: 判断 660"/>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8255</xdr:rowOff>
    </xdr:from>
    <xdr:to>
      <xdr:col>85</xdr:col>
      <xdr:colOff>177800</xdr:colOff>
      <xdr:row>83</xdr:row>
      <xdr:rowOff>109855</xdr:rowOff>
    </xdr:to>
    <xdr:sp macro="" textlink="">
      <xdr:nvSpPr>
        <xdr:cNvPr id="667" name="楕円 666"/>
        <xdr:cNvSpPr/>
      </xdr:nvSpPr>
      <xdr:spPr>
        <a:xfrm>
          <a:off x="162687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158132</xdr:rowOff>
    </xdr:from>
    <xdr:ext cx="405111" cy="259045"/>
    <xdr:sp macro="" textlink="">
      <xdr:nvSpPr>
        <xdr:cNvPr id="668" name="【消防施設】&#10;有形固定資産減価償却率該当値テキスト"/>
        <xdr:cNvSpPr txBox="1"/>
      </xdr:nvSpPr>
      <xdr:spPr>
        <a:xfrm>
          <a:off x="16357600"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69214</xdr:rowOff>
    </xdr:from>
    <xdr:to>
      <xdr:col>81</xdr:col>
      <xdr:colOff>101600</xdr:colOff>
      <xdr:row>83</xdr:row>
      <xdr:rowOff>170814</xdr:rowOff>
    </xdr:to>
    <xdr:sp macro="" textlink="">
      <xdr:nvSpPr>
        <xdr:cNvPr id="669" name="楕円 668"/>
        <xdr:cNvSpPr/>
      </xdr:nvSpPr>
      <xdr:spPr>
        <a:xfrm>
          <a:off x="15430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59055</xdr:rowOff>
    </xdr:from>
    <xdr:to>
      <xdr:col>85</xdr:col>
      <xdr:colOff>127000</xdr:colOff>
      <xdr:row>83</xdr:row>
      <xdr:rowOff>120014</xdr:rowOff>
    </xdr:to>
    <xdr:cxnSp macro="">
      <xdr:nvCxnSpPr>
        <xdr:cNvPr id="670" name="直線コネクタ 669"/>
        <xdr:cNvCxnSpPr/>
      </xdr:nvCxnSpPr>
      <xdr:spPr>
        <a:xfrm flipV="1">
          <a:off x="15481300" y="14289405"/>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130175</xdr:rowOff>
    </xdr:from>
    <xdr:to>
      <xdr:col>76</xdr:col>
      <xdr:colOff>165100</xdr:colOff>
      <xdr:row>84</xdr:row>
      <xdr:rowOff>60325</xdr:rowOff>
    </xdr:to>
    <xdr:sp macro="" textlink="">
      <xdr:nvSpPr>
        <xdr:cNvPr id="671" name="楕円 670"/>
        <xdr:cNvSpPr/>
      </xdr:nvSpPr>
      <xdr:spPr>
        <a:xfrm>
          <a:off x="14541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120014</xdr:rowOff>
    </xdr:from>
    <xdr:to>
      <xdr:col>81</xdr:col>
      <xdr:colOff>50800</xdr:colOff>
      <xdr:row>84</xdr:row>
      <xdr:rowOff>9525</xdr:rowOff>
    </xdr:to>
    <xdr:cxnSp macro="">
      <xdr:nvCxnSpPr>
        <xdr:cNvPr id="672" name="直線コネクタ 671"/>
        <xdr:cNvCxnSpPr/>
      </xdr:nvCxnSpPr>
      <xdr:spPr>
        <a:xfrm flipV="1">
          <a:off x="14592300" y="14350364"/>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73" name="n_1aveValue【消防施設】&#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6366</xdr:rowOff>
    </xdr:from>
    <xdr:ext cx="405111" cy="259045"/>
    <xdr:sp macro="" textlink="">
      <xdr:nvSpPr>
        <xdr:cNvPr id="674" name="n_2aveValue【消防施設】&#10;有形固定資産減価償却率"/>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675"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161941</xdr:rowOff>
    </xdr:from>
    <xdr:ext cx="405111" cy="259045"/>
    <xdr:sp macro="" textlink="">
      <xdr:nvSpPr>
        <xdr:cNvPr id="676" name="n_1mainValue【消防施設】&#10;有形固定資産減価償却率"/>
        <xdr:cNvSpPr txBox="1"/>
      </xdr:nvSpPr>
      <xdr:spPr>
        <a:xfrm>
          <a:off x="152660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51452</xdr:rowOff>
    </xdr:from>
    <xdr:ext cx="405111" cy="259045"/>
    <xdr:sp macro="" textlink="">
      <xdr:nvSpPr>
        <xdr:cNvPr id="677" name="n_2mainValue【消防施設】&#10;有形固定資産減価償却率"/>
        <xdr:cNvSpPr txBox="1"/>
      </xdr:nvSpPr>
      <xdr:spPr>
        <a:xfrm>
          <a:off x="14389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01" name="直線コネクタ 700"/>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02"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03" name="直線コネクタ 702"/>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04"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05" name="直線コネクタ 704"/>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06"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07" name="フローチャート: 判断 706"/>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08" name="フローチャート: 判断 707"/>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09" name="フローチャート: 判断 708"/>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710" name="フローチャート: 判断 709"/>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45720</xdr:rowOff>
    </xdr:from>
    <xdr:to>
      <xdr:col>116</xdr:col>
      <xdr:colOff>114300</xdr:colOff>
      <xdr:row>86</xdr:row>
      <xdr:rowOff>147320</xdr:rowOff>
    </xdr:to>
    <xdr:sp macro="" textlink="">
      <xdr:nvSpPr>
        <xdr:cNvPr id="716" name="楕円 715"/>
        <xdr:cNvSpPr/>
      </xdr:nvSpPr>
      <xdr:spPr>
        <a:xfrm>
          <a:off x="221107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132097</xdr:rowOff>
    </xdr:from>
    <xdr:ext cx="469744" cy="259045"/>
    <xdr:sp macro="" textlink="">
      <xdr:nvSpPr>
        <xdr:cNvPr id="717" name="【消防施設】&#10;一人当たり面積該当値テキスト"/>
        <xdr:cNvSpPr txBox="1"/>
      </xdr:nvSpPr>
      <xdr:spPr>
        <a:xfrm>
          <a:off x="22199600"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48261</xdr:rowOff>
    </xdr:from>
    <xdr:to>
      <xdr:col>112</xdr:col>
      <xdr:colOff>38100</xdr:colOff>
      <xdr:row>86</xdr:row>
      <xdr:rowOff>149861</xdr:rowOff>
    </xdr:to>
    <xdr:sp macro="" textlink="">
      <xdr:nvSpPr>
        <xdr:cNvPr id="718" name="楕円 717"/>
        <xdr:cNvSpPr/>
      </xdr:nvSpPr>
      <xdr:spPr>
        <a:xfrm>
          <a:off x="21272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96520</xdr:rowOff>
    </xdr:from>
    <xdr:to>
      <xdr:col>116</xdr:col>
      <xdr:colOff>63500</xdr:colOff>
      <xdr:row>86</xdr:row>
      <xdr:rowOff>99061</xdr:rowOff>
    </xdr:to>
    <xdr:cxnSp macro="">
      <xdr:nvCxnSpPr>
        <xdr:cNvPr id="719" name="直線コネクタ 718"/>
        <xdr:cNvCxnSpPr/>
      </xdr:nvCxnSpPr>
      <xdr:spPr>
        <a:xfrm flipV="1">
          <a:off x="21323300" y="1484122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48261</xdr:rowOff>
    </xdr:from>
    <xdr:to>
      <xdr:col>107</xdr:col>
      <xdr:colOff>101600</xdr:colOff>
      <xdr:row>86</xdr:row>
      <xdr:rowOff>149861</xdr:rowOff>
    </xdr:to>
    <xdr:sp macro="" textlink="">
      <xdr:nvSpPr>
        <xdr:cNvPr id="720" name="楕円 719"/>
        <xdr:cNvSpPr/>
      </xdr:nvSpPr>
      <xdr:spPr>
        <a:xfrm>
          <a:off x="20383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99061</xdr:rowOff>
    </xdr:from>
    <xdr:to>
      <xdr:col>111</xdr:col>
      <xdr:colOff>177800</xdr:colOff>
      <xdr:row>86</xdr:row>
      <xdr:rowOff>99061</xdr:rowOff>
    </xdr:to>
    <xdr:cxnSp macro="">
      <xdr:nvCxnSpPr>
        <xdr:cNvPr id="721" name="直線コネクタ 720"/>
        <xdr:cNvCxnSpPr/>
      </xdr:nvCxnSpPr>
      <xdr:spPr>
        <a:xfrm>
          <a:off x="20434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722"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723"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24"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140988</xdr:rowOff>
    </xdr:from>
    <xdr:ext cx="469744" cy="259045"/>
    <xdr:sp macro="" textlink="">
      <xdr:nvSpPr>
        <xdr:cNvPr id="725" name="n_1mainValue【消防施設】&#10;一人当たり面積"/>
        <xdr:cNvSpPr txBox="1"/>
      </xdr:nvSpPr>
      <xdr:spPr>
        <a:xfrm>
          <a:off x="21075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140988</xdr:rowOff>
    </xdr:from>
    <xdr:ext cx="469744" cy="259045"/>
    <xdr:sp macro="" textlink="">
      <xdr:nvSpPr>
        <xdr:cNvPr id="726" name="n_2mainValue【消防施設】&#10;一人当たり面積"/>
        <xdr:cNvSpPr txBox="1"/>
      </xdr:nvSpPr>
      <xdr:spPr>
        <a:xfrm>
          <a:off x="20199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8" name="テキスト ボックス 73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8" name="テキスト ボックス 74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0" name="テキスト ボックス 7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52" name="直線コネクタ 751"/>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53"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54" name="直線コネクタ 753"/>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55"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56" name="直線コネクタ 755"/>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757" name="【庁舎】&#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58" name="フローチャート: 判断 757"/>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59" name="フローチャート: 判断 758"/>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60" name="フローチャート: 判断 759"/>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61" name="フローチャート: 判断 760"/>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95613</xdr:rowOff>
    </xdr:from>
    <xdr:to>
      <xdr:col>85</xdr:col>
      <xdr:colOff>177800</xdr:colOff>
      <xdr:row>105</xdr:row>
      <xdr:rowOff>25763</xdr:rowOff>
    </xdr:to>
    <xdr:sp macro="" textlink="">
      <xdr:nvSpPr>
        <xdr:cNvPr id="767" name="楕円 766"/>
        <xdr:cNvSpPr/>
      </xdr:nvSpPr>
      <xdr:spPr>
        <a:xfrm>
          <a:off x="162687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74040</xdr:rowOff>
    </xdr:from>
    <xdr:ext cx="405111" cy="259045"/>
    <xdr:sp macro="" textlink="">
      <xdr:nvSpPr>
        <xdr:cNvPr id="768" name="【庁舎】&#10;有形固定資産減価償却率該当値テキスト"/>
        <xdr:cNvSpPr txBox="1"/>
      </xdr:nvSpPr>
      <xdr:spPr>
        <a:xfrm>
          <a:off x="16357600"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44994</xdr:rowOff>
    </xdr:from>
    <xdr:to>
      <xdr:col>81</xdr:col>
      <xdr:colOff>101600</xdr:colOff>
      <xdr:row>102</xdr:row>
      <xdr:rowOff>146594</xdr:rowOff>
    </xdr:to>
    <xdr:sp macro="" textlink="">
      <xdr:nvSpPr>
        <xdr:cNvPr id="769" name="楕円 768"/>
        <xdr:cNvSpPr/>
      </xdr:nvSpPr>
      <xdr:spPr>
        <a:xfrm>
          <a:off x="15430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95794</xdr:rowOff>
    </xdr:from>
    <xdr:to>
      <xdr:col>85</xdr:col>
      <xdr:colOff>127000</xdr:colOff>
      <xdr:row>104</xdr:row>
      <xdr:rowOff>146413</xdr:rowOff>
    </xdr:to>
    <xdr:cxnSp macro="">
      <xdr:nvCxnSpPr>
        <xdr:cNvPr id="770" name="直線コネクタ 769"/>
        <xdr:cNvCxnSpPr/>
      </xdr:nvCxnSpPr>
      <xdr:spPr>
        <a:xfrm>
          <a:off x="15481300" y="17583694"/>
          <a:ext cx="838200" cy="3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76019</xdr:rowOff>
    </xdr:from>
    <xdr:to>
      <xdr:col>76</xdr:col>
      <xdr:colOff>165100</xdr:colOff>
      <xdr:row>103</xdr:row>
      <xdr:rowOff>6169</xdr:rowOff>
    </xdr:to>
    <xdr:sp macro="" textlink="">
      <xdr:nvSpPr>
        <xdr:cNvPr id="771" name="楕円 770"/>
        <xdr:cNvSpPr/>
      </xdr:nvSpPr>
      <xdr:spPr>
        <a:xfrm>
          <a:off x="145415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95794</xdr:rowOff>
    </xdr:from>
    <xdr:to>
      <xdr:col>81</xdr:col>
      <xdr:colOff>50800</xdr:colOff>
      <xdr:row>102</xdr:row>
      <xdr:rowOff>126819</xdr:rowOff>
    </xdr:to>
    <xdr:cxnSp macro="">
      <xdr:nvCxnSpPr>
        <xdr:cNvPr id="772" name="直線コネクタ 771"/>
        <xdr:cNvCxnSpPr/>
      </xdr:nvCxnSpPr>
      <xdr:spPr>
        <a:xfrm flipV="1">
          <a:off x="14592300" y="175836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773"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774"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775"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163121</xdr:rowOff>
    </xdr:from>
    <xdr:ext cx="405111" cy="259045"/>
    <xdr:sp macro="" textlink="">
      <xdr:nvSpPr>
        <xdr:cNvPr id="776" name="n_1mainValue【庁舎】&#10;有形固定資産減価償却率"/>
        <xdr:cNvSpPr txBox="1"/>
      </xdr:nvSpPr>
      <xdr:spPr>
        <a:xfrm>
          <a:off x="152660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22696</xdr:rowOff>
    </xdr:from>
    <xdr:ext cx="405111" cy="259045"/>
    <xdr:sp macro="" textlink="">
      <xdr:nvSpPr>
        <xdr:cNvPr id="777" name="n_2mainValue【庁舎】&#10;有形固定資産減価償却率"/>
        <xdr:cNvSpPr txBox="1"/>
      </xdr:nvSpPr>
      <xdr:spPr>
        <a:xfrm>
          <a:off x="14389744" y="1733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8" name="直線コネクタ 78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9" name="テキスト ボックス 78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0" name="直線コネクタ 78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1" name="テキスト ボックス 79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2" name="直線コネクタ 79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3" name="テキスト ボックス 79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4" name="直線コネクタ 79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5" name="テキスト ボックス 79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7" name="テキスト ボックス 7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99" name="直線コネクタ 798"/>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00"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01" name="直線コネクタ 800"/>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02"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03" name="直線コネクタ 802"/>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804"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05" name="フローチャート: 判断 804"/>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06" name="フローチャート: 判断 805"/>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07" name="フローチャート: 判断 806"/>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08" name="フローチャート: 判断 807"/>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160274</xdr:rowOff>
    </xdr:from>
    <xdr:to>
      <xdr:col>116</xdr:col>
      <xdr:colOff>114300</xdr:colOff>
      <xdr:row>105</xdr:row>
      <xdr:rowOff>90424</xdr:rowOff>
    </xdr:to>
    <xdr:sp macro="" textlink="">
      <xdr:nvSpPr>
        <xdr:cNvPr id="814" name="楕円 813"/>
        <xdr:cNvSpPr/>
      </xdr:nvSpPr>
      <xdr:spPr>
        <a:xfrm>
          <a:off x="221107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138701</xdr:rowOff>
    </xdr:from>
    <xdr:ext cx="469744" cy="259045"/>
    <xdr:sp macro="" textlink="">
      <xdr:nvSpPr>
        <xdr:cNvPr id="815" name="【庁舎】&#10;一人当たり面積該当値テキスト"/>
        <xdr:cNvSpPr txBox="1"/>
      </xdr:nvSpPr>
      <xdr:spPr>
        <a:xfrm>
          <a:off x="22199600" y="1796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153415</xdr:rowOff>
    </xdr:from>
    <xdr:to>
      <xdr:col>112</xdr:col>
      <xdr:colOff>38100</xdr:colOff>
      <xdr:row>105</xdr:row>
      <xdr:rowOff>83565</xdr:rowOff>
    </xdr:to>
    <xdr:sp macro="" textlink="">
      <xdr:nvSpPr>
        <xdr:cNvPr id="816" name="楕円 815"/>
        <xdr:cNvSpPr/>
      </xdr:nvSpPr>
      <xdr:spPr>
        <a:xfrm>
          <a:off x="21272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32765</xdr:rowOff>
    </xdr:from>
    <xdr:to>
      <xdr:col>116</xdr:col>
      <xdr:colOff>63500</xdr:colOff>
      <xdr:row>105</xdr:row>
      <xdr:rowOff>39624</xdr:rowOff>
    </xdr:to>
    <xdr:cxnSp macro="">
      <xdr:nvCxnSpPr>
        <xdr:cNvPr id="817" name="直線コネクタ 816"/>
        <xdr:cNvCxnSpPr/>
      </xdr:nvCxnSpPr>
      <xdr:spPr>
        <a:xfrm>
          <a:off x="21323300" y="1803501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18" name="楕円 817"/>
        <xdr:cNvSpPr/>
      </xdr:nvSpPr>
      <xdr:spPr>
        <a:xfrm>
          <a:off x="20383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32765</xdr:rowOff>
    </xdr:from>
    <xdr:to>
      <xdr:col>111</xdr:col>
      <xdr:colOff>177800</xdr:colOff>
      <xdr:row>105</xdr:row>
      <xdr:rowOff>32765</xdr:rowOff>
    </xdr:to>
    <xdr:cxnSp macro="">
      <xdr:nvCxnSpPr>
        <xdr:cNvPr id="819" name="直線コネクタ 818"/>
        <xdr:cNvCxnSpPr/>
      </xdr:nvCxnSpPr>
      <xdr:spPr>
        <a:xfrm>
          <a:off x="20434300" y="18035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820" name="n_1ave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821"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822"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100092</xdr:rowOff>
    </xdr:from>
    <xdr:ext cx="469744" cy="259045"/>
    <xdr:sp macro="" textlink="">
      <xdr:nvSpPr>
        <xdr:cNvPr id="823" name="n_1main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824" name="n_2mainValue【庁舎】&#10;一人当たり面積"/>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5" name="正方形/長方形 8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6" name="正方形/長方形 8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7" name="テキスト ボックス 8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上記施設のうち、「福祉施設」の有形固定資産減価償却率の減少については平成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年度より市内学童保育所施設を「児童館」から「福祉施設」に区分修正したことにより、平成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年度の磐城小学校学童保育所建替えなどが影響し減価償却率が下がった。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また、「体育館・プール」の有形固定資産減価償却率の増加については、施設の区分修正により平成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年度より計上しなくなった施設（運動場等）が発生したことによる影響である。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「一般廃棄物処理施設」については、有形固定資産減価償却率が全国平均、県平均、類似団体平均を大きく下回っており、その要因は平成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年度にクリーンセンターを建設したためである。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「庁舎」の有形固定資産減価償却率の減少については、防災行政無線デジタル化整備工事による新規投資が影響している。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今後においては「葛城市公共施設等総合管理計画」等に基づき、施設の更新、統廃合、長寿命化等を計画的に行い、良質で持続可能な公共施設サービスが提供できるよう取り組んでいく。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奈良県葛城市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37,441
37,073
33.72
15,278,756
14,907,315
169,511
8,921,428
20,410,026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歳入は地方消費税交付金等の増により増加したが</a:t>
          </a:r>
          <a:r>
            <a:rPr lang="ja-JP" altLang="ja-JP" sz="1100">
              <a:solidFill>
                <a:sysClr val="windowText" lastClr="000000"/>
              </a:solidFill>
              <a:effectLst/>
              <a:latin typeface="+mn-lt"/>
              <a:ea typeface="+mn-ea"/>
              <a:cs typeface="+mn-cs"/>
            </a:rPr>
            <a:t>、分母となる基準財政需要額が増加したため横ばいとなった。今後も市税収入の徴収率の向上とともに歳入の確保を図り、合併によるスケールメリットを生じさせられるよう行財政改革に取り組み、財政基盤の強化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96308</xdr:rowOff>
    </xdr:to>
    <xdr:cxnSp macro="">
      <xdr:nvCxnSpPr>
        <xdr:cNvPr id="69" name="直線コネクタ 68"/>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96308</xdr:rowOff>
    </xdr:to>
    <xdr:cxnSp macro="">
      <xdr:nvCxnSpPr>
        <xdr:cNvPr id="72" name="直線コネクタ 71"/>
        <xdr:cNvCxnSpPr/>
      </xdr:nvCxnSpPr>
      <xdr:spPr>
        <a:xfrm>
          <a:off x="3225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96308</xdr:rowOff>
    </xdr:to>
    <xdr:cxnSp macro="">
      <xdr:nvCxnSpPr>
        <xdr:cNvPr id="75" name="直線コネクタ 74"/>
        <xdr:cNvCxnSpPr/>
      </xdr:nvCxnSpPr>
      <xdr:spPr>
        <a:xfrm>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76200</xdr:rowOff>
    </xdr:to>
    <xdr:cxnSp macro="">
      <xdr:nvCxnSpPr>
        <xdr:cNvPr id="78" name="直線コネクタ 77"/>
        <xdr:cNvCxnSpPr/>
      </xdr:nvCxnSpPr>
      <xdr:spPr>
        <a:xfrm>
          <a:off x="1447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91" name="テキスト ボックス 90"/>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93" name="テキスト ボックス 92"/>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95" name="テキスト ボックス 94"/>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前年度に対し、分母は市税や普通交付税などの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により</a:t>
          </a:r>
          <a:r>
            <a:rPr lang="en-US" altLang="ja-JP" sz="1100">
              <a:solidFill>
                <a:schemeClr val="dk1"/>
              </a:solidFill>
              <a:effectLst/>
              <a:latin typeface="+mn-lt"/>
              <a:ea typeface="+mn-ea"/>
              <a:cs typeface="+mn-cs"/>
            </a:rPr>
            <a:t>1,657</a:t>
          </a:r>
          <a:r>
            <a:rPr lang="ja-JP" altLang="ja-JP" sz="1100">
              <a:solidFill>
                <a:schemeClr val="dk1"/>
              </a:solidFill>
              <a:effectLst/>
              <a:latin typeface="+mn-lt"/>
              <a:ea typeface="+mn-ea"/>
              <a:cs typeface="+mn-cs"/>
            </a:rPr>
            <a:t>万円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し、分子は、公債費</a:t>
          </a:r>
          <a:r>
            <a:rPr lang="ja-JP" altLang="en-US" sz="1100">
              <a:solidFill>
                <a:schemeClr val="dk1"/>
              </a:solidFill>
              <a:effectLst/>
              <a:latin typeface="+mn-lt"/>
              <a:ea typeface="+mn-ea"/>
              <a:cs typeface="+mn-cs"/>
            </a:rPr>
            <a:t>、操出金</a:t>
          </a:r>
          <a:r>
            <a:rPr lang="ja-JP" altLang="ja-JP" sz="1100">
              <a:solidFill>
                <a:schemeClr val="dk1"/>
              </a:solidFill>
              <a:effectLst/>
              <a:latin typeface="+mn-lt"/>
              <a:ea typeface="+mn-ea"/>
              <a:cs typeface="+mn-cs"/>
            </a:rPr>
            <a:t>等が増加したこと等により</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8,565</a:t>
          </a:r>
          <a:r>
            <a:rPr lang="ja-JP" altLang="ja-JP" sz="1100">
              <a:solidFill>
                <a:schemeClr val="dk1"/>
              </a:solidFill>
              <a:effectLst/>
              <a:latin typeface="+mn-lt"/>
              <a:ea typeface="+mn-ea"/>
              <a:cs typeface="+mn-cs"/>
            </a:rPr>
            <a:t>万円増加した。県内の市においては、</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番目に良好な状態であるものの、財政の硬直化が進んでいるため、経費の節減や事業内容の見直しによる縮減に努め、経常経費の削減を図る。</a:t>
          </a:r>
          <a:endParaRPr lang="ja-JP" altLang="ja-JP" sz="1400">
            <a:effectLst/>
          </a:endParaRPr>
        </a:p>
        <a:p>
          <a:r>
            <a:rPr lang="ja-JP" altLang="ja-JP" sz="1100">
              <a:solidFill>
                <a:schemeClr val="dk1"/>
              </a:solidFill>
              <a:effectLst/>
              <a:latin typeface="+mn-lt"/>
              <a:ea typeface="+mn-ea"/>
              <a:cs typeface="+mn-cs"/>
            </a:rPr>
            <a:t>　なお、普通交付税においては、平成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年度にかけた合併特例措置の段階的な廃止により、今年度は合併算定替による交付額から約</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7,000</a:t>
          </a:r>
          <a:r>
            <a:rPr lang="ja-JP" altLang="ja-JP" sz="1100">
              <a:solidFill>
                <a:schemeClr val="dk1"/>
              </a:solidFill>
              <a:effectLst/>
              <a:latin typeface="+mn-lt"/>
              <a:ea typeface="+mn-ea"/>
              <a:cs typeface="+mn-cs"/>
            </a:rPr>
            <a:t>万円が縮減された。経常収支比率の分母の減少要因となっている。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64</xdr:row>
      <xdr:rowOff>10414</xdr:rowOff>
    </xdr:to>
    <xdr:cxnSp macro="">
      <xdr:nvCxnSpPr>
        <xdr:cNvPr id="130" name="直線コネクタ 129"/>
        <xdr:cNvCxnSpPr/>
      </xdr:nvCxnSpPr>
      <xdr:spPr>
        <a:xfrm>
          <a:off x="4114800" y="10823956"/>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63</xdr:row>
      <xdr:rowOff>80518</xdr:rowOff>
    </xdr:to>
    <xdr:cxnSp macro="">
      <xdr:nvCxnSpPr>
        <xdr:cNvPr id="133" name="直線コネクタ 132"/>
        <xdr:cNvCxnSpPr/>
      </xdr:nvCxnSpPr>
      <xdr:spPr>
        <a:xfrm flipV="1">
          <a:off x="3225800" y="108239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124206</xdr:rowOff>
    </xdr:from>
    <xdr:to>
      <xdr:col>15</xdr:col>
      <xdr:colOff>82550</xdr:colOff>
      <xdr:row>63</xdr:row>
      <xdr:rowOff>80518</xdr:rowOff>
    </xdr:to>
    <xdr:cxnSp macro="">
      <xdr:nvCxnSpPr>
        <xdr:cNvPr id="136" name="直線コネクタ 135"/>
        <xdr:cNvCxnSpPr/>
      </xdr:nvCxnSpPr>
      <xdr:spPr>
        <a:xfrm>
          <a:off x="2336800" y="10582656"/>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18034</xdr:rowOff>
    </xdr:from>
    <xdr:to>
      <xdr:col>11</xdr:col>
      <xdr:colOff>31750</xdr:colOff>
      <xdr:row>61</xdr:row>
      <xdr:rowOff>124206</xdr:rowOff>
    </xdr:to>
    <xdr:cxnSp macro="">
      <xdr:nvCxnSpPr>
        <xdr:cNvPr id="139" name="直線コネクタ 138"/>
        <xdr:cNvCxnSpPr/>
      </xdr:nvCxnSpPr>
      <xdr:spPr>
        <a:xfrm>
          <a:off x="1447800" y="1047648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49" name="楕円 148"/>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103141</xdr:rowOff>
    </xdr:from>
    <xdr:ext cx="762000" cy="259045"/>
    <xdr:sp macro="" textlink="">
      <xdr:nvSpPr>
        <xdr:cNvPr id="150" name="財政構造の弾力性該当値テキスト"/>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143256</xdr:rowOff>
    </xdr:from>
    <xdr:to>
      <xdr:col>19</xdr:col>
      <xdr:colOff>184150</xdr:colOff>
      <xdr:row>63</xdr:row>
      <xdr:rowOff>73406</xdr:rowOff>
    </xdr:to>
    <xdr:sp macro="" textlink="">
      <xdr:nvSpPr>
        <xdr:cNvPr id="151" name="楕円 150"/>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58183</xdr:rowOff>
    </xdr:from>
    <xdr:ext cx="736600" cy="259045"/>
    <xdr:sp macro="" textlink="">
      <xdr:nvSpPr>
        <xdr:cNvPr id="152" name="テキスト ボックス 151"/>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29718</xdr:rowOff>
    </xdr:from>
    <xdr:to>
      <xdr:col>15</xdr:col>
      <xdr:colOff>133350</xdr:colOff>
      <xdr:row>63</xdr:row>
      <xdr:rowOff>131318</xdr:rowOff>
    </xdr:to>
    <xdr:sp macro="" textlink="">
      <xdr:nvSpPr>
        <xdr:cNvPr id="153" name="楕円 152"/>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116095</xdr:rowOff>
    </xdr:from>
    <xdr:ext cx="762000" cy="259045"/>
    <xdr:sp macro="" textlink="">
      <xdr:nvSpPr>
        <xdr:cNvPr id="154" name="テキスト ボックス 153"/>
        <xdr:cNvSpPr txBox="1"/>
      </xdr:nvSpPr>
      <xdr:spPr>
        <a:xfrm>
          <a:off x="2844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73406</xdr:rowOff>
    </xdr:from>
    <xdr:to>
      <xdr:col>11</xdr:col>
      <xdr:colOff>82550</xdr:colOff>
      <xdr:row>62</xdr:row>
      <xdr:rowOff>3556</xdr:rowOff>
    </xdr:to>
    <xdr:sp macro="" textlink="">
      <xdr:nvSpPr>
        <xdr:cNvPr id="155" name="楕円 154"/>
        <xdr:cNvSpPr/>
      </xdr:nvSpPr>
      <xdr:spPr>
        <a:xfrm>
          <a:off x="2286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159783</xdr:rowOff>
    </xdr:from>
    <xdr:ext cx="762000" cy="259045"/>
    <xdr:sp macro="" textlink="">
      <xdr:nvSpPr>
        <xdr:cNvPr id="156" name="テキスト ボックス 155"/>
        <xdr:cNvSpPr txBox="1"/>
      </xdr:nvSpPr>
      <xdr:spPr>
        <a:xfrm>
          <a:off x="1955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138684</xdr:rowOff>
    </xdr:from>
    <xdr:to>
      <xdr:col>7</xdr:col>
      <xdr:colOff>31750</xdr:colOff>
      <xdr:row>61</xdr:row>
      <xdr:rowOff>68834</xdr:rowOff>
    </xdr:to>
    <xdr:sp macro="" textlink="">
      <xdr:nvSpPr>
        <xdr:cNvPr id="157" name="楕円 156"/>
        <xdr:cNvSpPr/>
      </xdr:nvSpPr>
      <xdr:spPr>
        <a:xfrm>
          <a:off x="1397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79011</xdr:rowOff>
    </xdr:from>
    <xdr:ext cx="762000" cy="259045"/>
    <xdr:sp macro="" textlink="">
      <xdr:nvSpPr>
        <xdr:cNvPr id="158" name="テキスト ボックス 157"/>
        <xdr:cNvSpPr txBox="1"/>
      </xdr:nvSpPr>
      <xdr:spPr>
        <a:xfrm>
          <a:off x="1066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人件費、物件費及び維持補修費の合計額の人口</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人当たりの金額は、類似団体平均を下回ってはいるが、今後も、施設の維持管理、緑化管理等、部分業務委託の内容の見直しなど、競争に伴うコスト削減効果を伴った委託化を進める。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141478</xdr:rowOff>
    </xdr:from>
    <xdr:to>
      <xdr:col>23</xdr:col>
      <xdr:colOff>133350</xdr:colOff>
      <xdr:row>81</xdr:row>
      <xdr:rowOff>144301</xdr:rowOff>
    </xdr:to>
    <xdr:cxnSp macro="">
      <xdr:nvCxnSpPr>
        <xdr:cNvPr id="193" name="直線コネクタ 192"/>
        <xdr:cNvCxnSpPr/>
      </xdr:nvCxnSpPr>
      <xdr:spPr>
        <a:xfrm>
          <a:off x="4114800" y="14028928"/>
          <a:ext cx="838200" cy="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141478</xdr:rowOff>
    </xdr:from>
    <xdr:to>
      <xdr:col>19</xdr:col>
      <xdr:colOff>133350</xdr:colOff>
      <xdr:row>82</xdr:row>
      <xdr:rowOff>20436</xdr:rowOff>
    </xdr:to>
    <xdr:cxnSp macro="">
      <xdr:nvCxnSpPr>
        <xdr:cNvPr id="196" name="直線コネクタ 195"/>
        <xdr:cNvCxnSpPr/>
      </xdr:nvCxnSpPr>
      <xdr:spPr>
        <a:xfrm flipV="1">
          <a:off x="3225800" y="14028928"/>
          <a:ext cx="889000" cy="5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11444</xdr:rowOff>
    </xdr:from>
    <xdr:to>
      <xdr:col>15</xdr:col>
      <xdr:colOff>82550</xdr:colOff>
      <xdr:row>82</xdr:row>
      <xdr:rowOff>20436</xdr:rowOff>
    </xdr:to>
    <xdr:cxnSp macro="">
      <xdr:nvCxnSpPr>
        <xdr:cNvPr id="199" name="直線コネクタ 198"/>
        <xdr:cNvCxnSpPr/>
      </xdr:nvCxnSpPr>
      <xdr:spPr>
        <a:xfrm>
          <a:off x="2336800" y="14070344"/>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101752</xdr:rowOff>
    </xdr:from>
    <xdr:to>
      <xdr:col>11</xdr:col>
      <xdr:colOff>31750</xdr:colOff>
      <xdr:row>82</xdr:row>
      <xdr:rowOff>11444</xdr:rowOff>
    </xdr:to>
    <xdr:cxnSp macro="">
      <xdr:nvCxnSpPr>
        <xdr:cNvPr id="202" name="直線コネクタ 201"/>
        <xdr:cNvCxnSpPr/>
      </xdr:nvCxnSpPr>
      <xdr:spPr>
        <a:xfrm>
          <a:off x="1447800" y="13989202"/>
          <a:ext cx="889000" cy="8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93501</xdr:rowOff>
    </xdr:from>
    <xdr:to>
      <xdr:col>23</xdr:col>
      <xdr:colOff>184150</xdr:colOff>
      <xdr:row>82</xdr:row>
      <xdr:rowOff>23651</xdr:rowOff>
    </xdr:to>
    <xdr:sp macro="" textlink="">
      <xdr:nvSpPr>
        <xdr:cNvPr id="212" name="楕円 211"/>
        <xdr:cNvSpPr/>
      </xdr:nvSpPr>
      <xdr:spPr>
        <a:xfrm>
          <a:off x="4902200" y="1398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110028</xdr:rowOff>
    </xdr:from>
    <xdr:ext cx="762000" cy="259045"/>
    <xdr:sp macro="" textlink="">
      <xdr:nvSpPr>
        <xdr:cNvPr id="213" name="人件費・物件費等の状況該当値テキスト"/>
        <xdr:cNvSpPr txBox="1"/>
      </xdr:nvSpPr>
      <xdr:spPr>
        <a:xfrm>
          <a:off x="5041900" y="1382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90678</xdr:rowOff>
    </xdr:from>
    <xdr:to>
      <xdr:col>19</xdr:col>
      <xdr:colOff>184150</xdr:colOff>
      <xdr:row>82</xdr:row>
      <xdr:rowOff>20828</xdr:rowOff>
    </xdr:to>
    <xdr:sp macro="" textlink="">
      <xdr:nvSpPr>
        <xdr:cNvPr id="214" name="楕円 213"/>
        <xdr:cNvSpPr/>
      </xdr:nvSpPr>
      <xdr:spPr>
        <a:xfrm>
          <a:off x="4064000" y="1397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31005</xdr:rowOff>
    </xdr:from>
    <xdr:ext cx="736600" cy="259045"/>
    <xdr:sp macro="" textlink="">
      <xdr:nvSpPr>
        <xdr:cNvPr id="215" name="テキスト ボックス 214"/>
        <xdr:cNvSpPr txBox="1"/>
      </xdr:nvSpPr>
      <xdr:spPr>
        <a:xfrm>
          <a:off x="3733800" y="1374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141086</xdr:rowOff>
    </xdr:from>
    <xdr:to>
      <xdr:col>15</xdr:col>
      <xdr:colOff>133350</xdr:colOff>
      <xdr:row>82</xdr:row>
      <xdr:rowOff>71236</xdr:rowOff>
    </xdr:to>
    <xdr:sp macro="" textlink="">
      <xdr:nvSpPr>
        <xdr:cNvPr id="216" name="楕円 215"/>
        <xdr:cNvSpPr/>
      </xdr:nvSpPr>
      <xdr:spPr>
        <a:xfrm>
          <a:off x="3175000" y="140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81413</xdr:rowOff>
    </xdr:from>
    <xdr:ext cx="762000" cy="259045"/>
    <xdr:sp macro="" textlink="">
      <xdr:nvSpPr>
        <xdr:cNvPr id="217" name="テキスト ボックス 216"/>
        <xdr:cNvSpPr txBox="1"/>
      </xdr:nvSpPr>
      <xdr:spPr>
        <a:xfrm>
          <a:off x="2844800" y="1379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132094</xdr:rowOff>
    </xdr:from>
    <xdr:to>
      <xdr:col>11</xdr:col>
      <xdr:colOff>82550</xdr:colOff>
      <xdr:row>82</xdr:row>
      <xdr:rowOff>62244</xdr:rowOff>
    </xdr:to>
    <xdr:sp macro="" textlink="">
      <xdr:nvSpPr>
        <xdr:cNvPr id="218" name="楕円 217"/>
        <xdr:cNvSpPr/>
      </xdr:nvSpPr>
      <xdr:spPr>
        <a:xfrm>
          <a:off x="2286000" y="1401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72421</xdr:rowOff>
    </xdr:from>
    <xdr:ext cx="762000" cy="259045"/>
    <xdr:sp macro="" textlink="">
      <xdr:nvSpPr>
        <xdr:cNvPr id="219" name="テキスト ボックス 218"/>
        <xdr:cNvSpPr txBox="1"/>
      </xdr:nvSpPr>
      <xdr:spPr>
        <a:xfrm>
          <a:off x="1955800" y="1378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50952</xdr:rowOff>
    </xdr:from>
    <xdr:to>
      <xdr:col>7</xdr:col>
      <xdr:colOff>31750</xdr:colOff>
      <xdr:row>81</xdr:row>
      <xdr:rowOff>152552</xdr:rowOff>
    </xdr:to>
    <xdr:sp macro="" textlink="">
      <xdr:nvSpPr>
        <xdr:cNvPr id="220" name="楕円 219"/>
        <xdr:cNvSpPr/>
      </xdr:nvSpPr>
      <xdr:spPr>
        <a:xfrm>
          <a:off x="1397000" y="139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162729</xdr:rowOff>
    </xdr:from>
    <xdr:ext cx="762000" cy="259045"/>
    <xdr:sp macro="" textlink="">
      <xdr:nvSpPr>
        <xdr:cNvPr id="221" name="テキスト ボックス 220"/>
        <xdr:cNvSpPr txBox="1"/>
      </xdr:nvSpPr>
      <xdr:spPr>
        <a:xfrm>
          <a:off x="1066800" y="1370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類似団体平均、全国市平均及び全国町村平均を下回っており、県下の市において最も低い状態である。</a:t>
          </a:r>
          <a:endParaRPr lang="ja-JP" altLang="ja-JP" sz="1200">
            <a:effectLst/>
          </a:endParaRPr>
        </a:p>
        <a:p>
          <a:r>
            <a:rPr lang="ja-JP" altLang="ja-JP" sz="1200">
              <a:solidFill>
                <a:schemeClr val="dk1"/>
              </a:solidFill>
              <a:effectLst/>
              <a:latin typeface="+mn-lt"/>
              <a:ea typeface="+mn-ea"/>
              <a:cs typeface="+mn-cs"/>
            </a:rPr>
            <a:t>今後も、財政状況を勘案するとともに適正な給与水準を維持するよう努める。</a:t>
          </a:r>
          <a:endParaRPr lang="ja-JP" altLang="ja-JP" sz="12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84</xdr:row>
      <xdr:rowOff>65314</xdr:rowOff>
    </xdr:to>
    <xdr:cxnSp macro="">
      <xdr:nvCxnSpPr>
        <xdr:cNvPr id="257" name="直線コネクタ 256"/>
        <xdr:cNvCxnSpPr/>
      </xdr:nvCxnSpPr>
      <xdr:spPr>
        <a:xfrm>
          <a:off x="16179800" y="14311993"/>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83</xdr:row>
      <xdr:rowOff>81643</xdr:rowOff>
    </xdr:to>
    <xdr:cxnSp macro="">
      <xdr:nvCxnSpPr>
        <xdr:cNvPr id="260" name="直線コネクタ 259"/>
        <xdr:cNvCxnSpPr/>
      </xdr:nvCxnSpPr>
      <xdr:spPr>
        <a:xfrm>
          <a:off x="15290800" y="1412240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115207</xdr:rowOff>
    </xdr:to>
    <xdr:cxnSp macro="">
      <xdr:nvCxnSpPr>
        <xdr:cNvPr id="263" name="直線コネクタ 262"/>
        <xdr:cNvCxnSpPr/>
      </xdr:nvCxnSpPr>
      <xdr:spPr>
        <a:xfrm flipV="1">
          <a:off x="14401800" y="141224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29029</xdr:rowOff>
    </xdr:from>
    <xdr:to>
      <xdr:col>68</xdr:col>
      <xdr:colOff>152400</xdr:colOff>
      <xdr:row>82</xdr:row>
      <xdr:rowOff>115207</xdr:rowOff>
    </xdr:to>
    <xdr:cxnSp macro="">
      <xdr:nvCxnSpPr>
        <xdr:cNvPr id="266" name="直線コネクタ 265"/>
        <xdr:cNvCxnSpPr/>
      </xdr:nvCxnSpPr>
      <xdr:spPr>
        <a:xfrm>
          <a:off x="13512800" y="140879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6" name="楕円 275"/>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7"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78" name="楕円 277"/>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79" name="テキスト ボックス 278"/>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0" name="楕円 279"/>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1" name="テキスト ボックス 280"/>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64407</xdr:rowOff>
    </xdr:from>
    <xdr:to>
      <xdr:col>68</xdr:col>
      <xdr:colOff>203200</xdr:colOff>
      <xdr:row>82</xdr:row>
      <xdr:rowOff>166007</xdr:rowOff>
    </xdr:to>
    <xdr:sp macro="" textlink="">
      <xdr:nvSpPr>
        <xdr:cNvPr id="282" name="楕円 281"/>
        <xdr:cNvSpPr/>
      </xdr:nvSpPr>
      <xdr:spPr>
        <a:xfrm>
          <a:off x="14351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4734</xdr:rowOff>
    </xdr:from>
    <xdr:ext cx="762000" cy="259045"/>
    <xdr:sp macro="" textlink="">
      <xdr:nvSpPr>
        <xdr:cNvPr id="283" name="テキスト ボックス 282"/>
        <xdr:cNvSpPr txBox="1"/>
      </xdr:nvSpPr>
      <xdr:spPr>
        <a:xfrm>
          <a:off x="14020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149679</xdr:rowOff>
    </xdr:from>
    <xdr:to>
      <xdr:col>64</xdr:col>
      <xdr:colOff>152400</xdr:colOff>
      <xdr:row>82</xdr:row>
      <xdr:rowOff>79829</xdr:rowOff>
    </xdr:to>
    <xdr:sp macro="" textlink="">
      <xdr:nvSpPr>
        <xdr:cNvPr id="284" name="楕円 283"/>
        <xdr:cNvSpPr/>
      </xdr:nvSpPr>
      <xdr:spPr>
        <a:xfrm>
          <a:off x="13462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90006</xdr:rowOff>
    </xdr:from>
    <xdr:ext cx="762000" cy="259045"/>
    <xdr:sp macro="" textlink="">
      <xdr:nvSpPr>
        <xdr:cNvPr id="285" name="テキスト ボックス 284"/>
        <xdr:cNvSpPr txBox="1"/>
      </xdr:nvSpPr>
      <xdr:spPr>
        <a:xfrm>
          <a:off x="13131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200">
              <a:solidFill>
                <a:schemeClr val="dk1"/>
              </a:solidFill>
              <a:effectLst/>
              <a:latin typeface="+mn-lt"/>
              <a:ea typeface="+mn-ea"/>
              <a:cs typeface="+mn-cs"/>
            </a:rPr>
            <a:t>前年度より微増となったが、類似団体平均を</a:t>
          </a:r>
          <a:r>
            <a:rPr lang="en-US" altLang="ja-JP" sz="1200">
              <a:solidFill>
                <a:schemeClr val="dk1"/>
              </a:solidFill>
              <a:effectLst/>
              <a:latin typeface="+mn-lt"/>
              <a:ea typeface="+mn-ea"/>
              <a:cs typeface="+mn-cs"/>
            </a:rPr>
            <a:t>0.60</a:t>
          </a:r>
          <a:r>
            <a:rPr lang="ja-JP" altLang="ja-JP" sz="1200">
              <a:solidFill>
                <a:schemeClr val="dk1"/>
              </a:solidFill>
              <a:effectLst/>
              <a:latin typeface="+mn-lt"/>
              <a:ea typeface="+mn-ea"/>
              <a:cs typeface="+mn-cs"/>
            </a:rPr>
            <a:t>人下回っている。今後も更なる事務の効率化の促進を図り、より適切な定員管理に努める。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65949</xdr:rowOff>
    </xdr:from>
    <xdr:to>
      <xdr:col>81</xdr:col>
      <xdr:colOff>44450</xdr:colOff>
      <xdr:row>61</xdr:row>
      <xdr:rowOff>74567</xdr:rowOff>
    </xdr:to>
    <xdr:cxnSp macro="">
      <xdr:nvCxnSpPr>
        <xdr:cNvPr id="322" name="直線コネクタ 321"/>
        <xdr:cNvCxnSpPr/>
      </xdr:nvCxnSpPr>
      <xdr:spPr>
        <a:xfrm>
          <a:off x="16179800" y="10524399"/>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65949</xdr:rowOff>
    </xdr:from>
    <xdr:to>
      <xdr:col>77</xdr:col>
      <xdr:colOff>44450</xdr:colOff>
      <xdr:row>61</xdr:row>
      <xdr:rowOff>83185</xdr:rowOff>
    </xdr:to>
    <xdr:cxnSp macro="">
      <xdr:nvCxnSpPr>
        <xdr:cNvPr id="325" name="直線コネクタ 324"/>
        <xdr:cNvCxnSpPr/>
      </xdr:nvCxnSpPr>
      <xdr:spPr>
        <a:xfrm flipV="1">
          <a:off x="15290800" y="1052439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72844</xdr:rowOff>
    </xdr:from>
    <xdr:to>
      <xdr:col>72</xdr:col>
      <xdr:colOff>203200</xdr:colOff>
      <xdr:row>61</xdr:row>
      <xdr:rowOff>83185</xdr:rowOff>
    </xdr:to>
    <xdr:cxnSp macro="">
      <xdr:nvCxnSpPr>
        <xdr:cNvPr id="328" name="直線コネクタ 327"/>
        <xdr:cNvCxnSpPr/>
      </xdr:nvCxnSpPr>
      <xdr:spPr>
        <a:xfrm>
          <a:off x="14401800" y="1053129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36649</xdr:rowOff>
    </xdr:from>
    <xdr:to>
      <xdr:col>68</xdr:col>
      <xdr:colOff>152400</xdr:colOff>
      <xdr:row>61</xdr:row>
      <xdr:rowOff>72844</xdr:rowOff>
    </xdr:to>
    <xdr:cxnSp macro="">
      <xdr:nvCxnSpPr>
        <xdr:cNvPr id="331" name="直線コネクタ 330"/>
        <xdr:cNvCxnSpPr/>
      </xdr:nvCxnSpPr>
      <xdr:spPr>
        <a:xfrm>
          <a:off x="13512800" y="1049509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41" name="楕円 340"/>
        <xdr:cNvSpPr/>
      </xdr:nvSpPr>
      <xdr:spPr>
        <a:xfrm>
          <a:off x="169672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40294</xdr:rowOff>
    </xdr:from>
    <xdr:ext cx="762000" cy="259045"/>
    <xdr:sp macro="" textlink="">
      <xdr:nvSpPr>
        <xdr:cNvPr id="342" name="定員管理の状況該当値テキスト"/>
        <xdr:cNvSpPr txBox="1"/>
      </xdr:nvSpPr>
      <xdr:spPr>
        <a:xfrm>
          <a:off x="171069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15149</xdr:rowOff>
    </xdr:from>
    <xdr:to>
      <xdr:col>77</xdr:col>
      <xdr:colOff>95250</xdr:colOff>
      <xdr:row>61</xdr:row>
      <xdr:rowOff>116749</xdr:rowOff>
    </xdr:to>
    <xdr:sp macro="" textlink="">
      <xdr:nvSpPr>
        <xdr:cNvPr id="343" name="楕円 342"/>
        <xdr:cNvSpPr/>
      </xdr:nvSpPr>
      <xdr:spPr>
        <a:xfrm>
          <a:off x="16129000" y="104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126926</xdr:rowOff>
    </xdr:from>
    <xdr:ext cx="736600" cy="259045"/>
    <xdr:sp macro="" textlink="">
      <xdr:nvSpPr>
        <xdr:cNvPr id="344" name="テキスト ボックス 343"/>
        <xdr:cNvSpPr txBox="1"/>
      </xdr:nvSpPr>
      <xdr:spPr>
        <a:xfrm>
          <a:off x="15798800" y="10242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32385</xdr:rowOff>
    </xdr:from>
    <xdr:to>
      <xdr:col>73</xdr:col>
      <xdr:colOff>44450</xdr:colOff>
      <xdr:row>61</xdr:row>
      <xdr:rowOff>133985</xdr:rowOff>
    </xdr:to>
    <xdr:sp macro="" textlink="">
      <xdr:nvSpPr>
        <xdr:cNvPr id="345" name="楕円 344"/>
        <xdr:cNvSpPr/>
      </xdr:nvSpPr>
      <xdr:spPr>
        <a:xfrm>
          <a:off x="15240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46" name="テキスト ボックス 345"/>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22044</xdr:rowOff>
    </xdr:from>
    <xdr:to>
      <xdr:col>68</xdr:col>
      <xdr:colOff>203200</xdr:colOff>
      <xdr:row>61</xdr:row>
      <xdr:rowOff>123644</xdr:rowOff>
    </xdr:to>
    <xdr:sp macro="" textlink="">
      <xdr:nvSpPr>
        <xdr:cNvPr id="347" name="楕円 346"/>
        <xdr:cNvSpPr/>
      </xdr:nvSpPr>
      <xdr:spPr>
        <a:xfrm>
          <a:off x="14351000" y="1048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133821</xdr:rowOff>
    </xdr:from>
    <xdr:ext cx="762000" cy="259045"/>
    <xdr:sp macro="" textlink="">
      <xdr:nvSpPr>
        <xdr:cNvPr id="348" name="テキスト ボックス 347"/>
        <xdr:cNvSpPr txBox="1"/>
      </xdr:nvSpPr>
      <xdr:spPr>
        <a:xfrm>
          <a:off x="14020800" y="1024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157299</xdr:rowOff>
    </xdr:from>
    <xdr:to>
      <xdr:col>64</xdr:col>
      <xdr:colOff>152400</xdr:colOff>
      <xdr:row>61</xdr:row>
      <xdr:rowOff>87449</xdr:rowOff>
    </xdr:to>
    <xdr:sp macro="" textlink="">
      <xdr:nvSpPr>
        <xdr:cNvPr id="349" name="楕円 348"/>
        <xdr:cNvSpPr/>
      </xdr:nvSpPr>
      <xdr:spPr>
        <a:xfrm>
          <a:off x="13462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97626</xdr:rowOff>
    </xdr:from>
    <xdr:ext cx="762000" cy="259045"/>
    <xdr:sp macro="" textlink="">
      <xdr:nvSpPr>
        <xdr:cNvPr id="350" name="テキスト ボックス 349"/>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前年度に続き</a:t>
          </a:r>
          <a:r>
            <a:rPr lang="ja-JP" altLang="ja-JP" sz="1100">
              <a:solidFill>
                <a:schemeClr val="dk1"/>
              </a:solidFill>
              <a:effectLst/>
              <a:latin typeface="+mn-lt"/>
              <a:ea typeface="+mn-ea"/>
              <a:cs typeface="+mn-cs"/>
            </a:rPr>
            <a:t>新市建設計画事業の進行に伴った合併特例債や臨時財政対策債等の元利償還金の増加が大きくなり、実質公債費比率は</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ポイント増加した。</a:t>
          </a:r>
          <a:endParaRPr lang="ja-JP" altLang="ja-JP" sz="1400">
            <a:effectLst/>
          </a:endParaRPr>
        </a:p>
        <a:p>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ポイント下回っている状況にあるが、来年度以降も合併特例債等の元利償還金の増加が見込まれるため、起債に大きく頼ることのない財政運営を行い、比率の増加を抑制していく必要がある。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81280</xdr:rowOff>
    </xdr:to>
    <xdr:cxnSp macro="">
      <xdr:nvCxnSpPr>
        <xdr:cNvPr id="384" name="直線コネクタ 383"/>
        <xdr:cNvCxnSpPr/>
      </xdr:nvCxnSpPr>
      <xdr:spPr>
        <a:xfrm>
          <a:off x="16179800" y="66954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39</xdr:row>
      <xdr:rowOff>8890</xdr:rowOff>
    </xdr:to>
    <xdr:cxnSp macro="">
      <xdr:nvCxnSpPr>
        <xdr:cNvPr id="387" name="直線コネクタ 386"/>
        <xdr:cNvCxnSpPr/>
      </xdr:nvCxnSpPr>
      <xdr:spPr>
        <a:xfrm>
          <a:off x="15290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140123</xdr:rowOff>
    </xdr:to>
    <xdr:cxnSp macro="">
      <xdr:nvCxnSpPr>
        <xdr:cNvPr id="390" name="直線コネクタ 389"/>
        <xdr:cNvCxnSpPr/>
      </xdr:nvCxnSpPr>
      <xdr:spPr>
        <a:xfrm flipV="1">
          <a:off x="14401800" y="66471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140123</xdr:rowOff>
    </xdr:from>
    <xdr:to>
      <xdr:col>68</xdr:col>
      <xdr:colOff>152400</xdr:colOff>
      <xdr:row>39</xdr:row>
      <xdr:rowOff>16933</xdr:rowOff>
    </xdr:to>
    <xdr:cxnSp macro="">
      <xdr:nvCxnSpPr>
        <xdr:cNvPr id="393" name="直線コネクタ 392"/>
        <xdr:cNvCxnSpPr/>
      </xdr:nvCxnSpPr>
      <xdr:spPr>
        <a:xfrm flipV="1">
          <a:off x="13512800" y="66552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7" name="テキスト ボックス 396"/>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403" name="楕円 402"/>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404"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5" name="楕円 404"/>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6" name="テキスト ボックス 405"/>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7" name="楕円 406"/>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8" name="テキスト ボックス 407"/>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89323</xdr:rowOff>
    </xdr:from>
    <xdr:to>
      <xdr:col>68</xdr:col>
      <xdr:colOff>203200</xdr:colOff>
      <xdr:row>39</xdr:row>
      <xdr:rowOff>19473</xdr:rowOff>
    </xdr:to>
    <xdr:sp macro="" textlink="">
      <xdr:nvSpPr>
        <xdr:cNvPr id="409" name="楕円 408"/>
        <xdr:cNvSpPr/>
      </xdr:nvSpPr>
      <xdr:spPr>
        <a:xfrm>
          <a:off x="14351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29650</xdr:rowOff>
    </xdr:from>
    <xdr:ext cx="762000" cy="259045"/>
    <xdr:sp macro="" textlink="">
      <xdr:nvSpPr>
        <xdr:cNvPr id="410" name="テキスト ボックス 409"/>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411" name="楕円 410"/>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412" name="テキスト ボックス 411"/>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前年度より</a:t>
          </a:r>
          <a:r>
            <a:rPr lang="ja-JP" altLang="ja-JP" sz="1100">
              <a:solidFill>
                <a:schemeClr val="dk1"/>
              </a:solidFill>
              <a:effectLst/>
              <a:latin typeface="+mn-lt"/>
              <a:ea typeface="+mn-ea"/>
              <a:cs typeface="+mn-cs"/>
            </a:rPr>
            <a:t>公営企業債等繰入見込額や退職手当負担見込額が減少し</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新市建設計画事業の進行に伴った合併特例債の発行等により、一般会計等に係る地方債の現在高</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9,300</a:t>
          </a:r>
          <a:r>
            <a:rPr lang="ja-JP" altLang="en-US" sz="1100">
              <a:solidFill>
                <a:schemeClr val="dk1"/>
              </a:solidFill>
              <a:effectLst/>
              <a:latin typeface="+mn-lt"/>
              <a:ea typeface="+mn-ea"/>
              <a:cs typeface="+mn-cs"/>
            </a:rPr>
            <a:t>万円増加し、将来負担比率も</a:t>
          </a:r>
          <a:r>
            <a:rPr lang="en-US" altLang="ja-JP" sz="1100">
              <a:solidFill>
                <a:schemeClr val="dk1"/>
              </a:solidFill>
              <a:effectLst/>
              <a:latin typeface="+mn-lt"/>
              <a:ea typeface="+mn-ea"/>
              <a:cs typeface="+mn-cs"/>
            </a:rPr>
            <a:t>7.3</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した。来年度も地方債の現在高の増加が見込まれる中、事業実施の適正化を図り、真に必要な地方債の発行を行いながら財政の健全化に努める。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29633</xdr:rowOff>
    </xdr:from>
    <xdr:to>
      <xdr:col>81</xdr:col>
      <xdr:colOff>44450</xdr:colOff>
      <xdr:row>16</xdr:row>
      <xdr:rowOff>88350</xdr:rowOff>
    </xdr:to>
    <xdr:cxnSp macro="">
      <xdr:nvCxnSpPr>
        <xdr:cNvPr id="446" name="直線コネクタ 445"/>
        <xdr:cNvCxnSpPr/>
      </xdr:nvCxnSpPr>
      <xdr:spPr>
        <a:xfrm>
          <a:off x="16179800" y="2772833"/>
          <a:ext cx="8382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29633</xdr:rowOff>
    </xdr:from>
    <xdr:to>
      <xdr:col>77</xdr:col>
      <xdr:colOff>44450</xdr:colOff>
      <xdr:row>16</xdr:row>
      <xdr:rowOff>111675</xdr:rowOff>
    </xdr:to>
    <xdr:cxnSp macro="">
      <xdr:nvCxnSpPr>
        <xdr:cNvPr id="449" name="直線コネクタ 448"/>
        <xdr:cNvCxnSpPr/>
      </xdr:nvCxnSpPr>
      <xdr:spPr>
        <a:xfrm flipV="1">
          <a:off x="15290800" y="2772833"/>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11134</xdr:rowOff>
    </xdr:from>
    <xdr:to>
      <xdr:col>72</xdr:col>
      <xdr:colOff>203200</xdr:colOff>
      <xdr:row>16</xdr:row>
      <xdr:rowOff>111675</xdr:rowOff>
    </xdr:to>
    <xdr:cxnSp macro="">
      <xdr:nvCxnSpPr>
        <xdr:cNvPr id="452" name="直線コネクタ 451"/>
        <xdr:cNvCxnSpPr/>
      </xdr:nvCxnSpPr>
      <xdr:spPr>
        <a:xfrm>
          <a:off x="14401800" y="27543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11134</xdr:rowOff>
    </xdr:from>
    <xdr:to>
      <xdr:col>68</xdr:col>
      <xdr:colOff>152400</xdr:colOff>
      <xdr:row>16</xdr:row>
      <xdr:rowOff>110871</xdr:rowOff>
    </xdr:to>
    <xdr:cxnSp macro="">
      <xdr:nvCxnSpPr>
        <xdr:cNvPr id="455" name="直線コネクタ 454"/>
        <xdr:cNvCxnSpPr/>
      </xdr:nvCxnSpPr>
      <xdr:spPr>
        <a:xfrm flipV="1">
          <a:off x="13512800" y="2754334"/>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7" name="テキスト ボックス 456"/>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9" name="テキスト ボックス 458"/>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37550</xdr:rowOff>
    </xdr:from>
    <xdr:to>
      <xdr:col>81</xdr:col>
      <xdr:colOff>95250</xdr:colOff>
      <xdr:row>16</xdr:row>
      <xdr:rowOff>139150</xdr:rowOff>
    </xdr:to>
    <xdr:sp macro="" textlink="">
      <xdr:nvSpPr>
        <xdr:cNvPr id="465" name="楕円 464"/>
        <xdr:cNvSpPr/>
      </xdr:nvSpPr>
      <xdr:spPr>
        <a:xfrm>
          <a:off x="16967200" y="27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9627</xdr:rowOff>
    </xdr:from>
    <xdr:ext cx="762000" cy="259045"/>
    <xdr:sp macro="" textlink="">
      <xdr:nvSpPr>
        <xdr:cNvPr id="466" name="将来負担の状況該当値テキスト"/>
        <xdr:cNvSpPr txBox="1"/>
      </xdr:nvSpPr>
      <xdr:spPr>
        <a:xfrm>
          <a:off x="17106900" y="275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150283</xdr:rowOff>
    </xdr:from>
    <xdr:to>
      <xdr:col>77</xdr:col>
      <xdr:colOff>95250</xdr:colOff>
      <xdr:row>16</xdr:row>
      <xdr:rowOff>80433</xdr:rowOff>
    </xdr:to>
    <xdr:sp macro="" textlink="">
      <xdr:nvSpPr>
        <xdr:cNvPr id="467" name="楕円 466"/>
        <xdr:cNvSpPr/>
      </xdr:nvSpPr>
      <xdr:spPr>
        <a:xfrm>
          <a:off x="16129000" y="27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68" name="テキスト ボックス 467"/>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60875</xdr:rowOff>
    </xdr:from>
    <xdr:to>
      <xdr:col>73</xdr:col>
      <xdr:colOff>44450</xdr:colOff>
      <xdr:row>16</xdr:row>
      <xdr:rowOff>162475</xdr:rowOff>
    </xdr:to>
    <xdr:sp macro="" textlink="">
      <xdr:nvSpPr>
        <xdr:cNvPr id="469" name="楕円 468"/>
        <xdr:cNvSpPr/>
      </xdr:nvSpPr>
      <xdr:spPr>
        <a:xfrm>
          <a:off x="15240000" y="28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147252</xdr:rowOff>
    </xdr:from>
    <xdr:ext cx="762000" cy="259045"/>
    <xdr:sp macro="" textlink="">
      <xdr:nvSpPr>
        <xdr:cNvPr id="470" name="テキスト ボックス 469"/>
        <xdr:cNvSpPr txBox="1"/>
      </xdr:nvSpPr>
      <xdr:spPr>
        <a:xfrm>
          <a:off x="14909800" y="289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131784</xdr:rowOff>
    </xdr:from>
    <xdr:to>
      <xdr:col>68</xdr:col>
      <xdr:colOff>203200</xdr:colOff>
      <xdr:row>16</xdr:row>
      <xdr:rowOff>61934</xdr:rowOff>
    </xdr:to>
    <xdr:sp macro="" textlink="">
      <xdr:nvSpPr>
        <xdr:cNvPr id="471" name="楕円 470"/>
        <xdr:cNvSpPr/>
      </xdr:nvSpPr>
      <xdr:spPr>
        <a:xfrm>
          <a:off x="14351000" y="27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72111</xdr:rowOff>
    </xdr:from>
    <xdr:ext cx="762000" cy="259045"/>
    <xdr:sp macro="" textlink="">
      <xdr:nvSpPr>
        <xdr:cNvPr id="472" name="テキスト ボックス 471"/>
        <xdr:cNvSpPr txBox="1"/>
      </xdr:nvSpPr>
      <xdr:spPr>
        <a:xfrm>
          <a:off x="14020800" y="247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60071</xdr:rowOff>
    </xdr:from>
    <xdr:to>
      <xdr:col>64</xdr:col>
      <xdr:colOff>152400</xdr:colOff>
      <xdr:row>16</xdr:row>
      <xdr:rowOff>161671</xdr:rowOff>
    </xdr:to>
    <xdr:sp macro="" textlink="">
      <xdr:nvSpPr>
        <xdr:cNvPr id="473" name="楕円 472"/>
        <xdr:cNvSpPr/>
      </xdr:nvSpPr>
      <xdr:spPr>
        <a:xfrm>
          <a:off x="13462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398</xdr:rowOff>
    </xdr:from>
    <xdr:ext cx="762000" cy="259045"/>
    <xdr:sp macro="" textlink="">
      <xdr:nvSpPr>
        <xdr:cNvPr id="474" name="テキスト ボックス 473"/>
        <xdr:cNvSpPr txBox="1"/>
      </xdr:nvSpPr>
      <xdr:spPr>
        <a:xfrm>
          <a:off x="13131800" y="257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奈良県葛城市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37,441
37,073
33.72
15,278,756
14,907,315
169,511
8,921,428
20,410,026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％の減少となったが類似団体平均を上回っている。類似団体では清掃等の業務を広域で行っているが本市においては直営実施していることが、類似団体と比べ人件費の増の要因として考えられる。</a:t>
          </a:r>
          <a:endParaRPr lang="ja-JP" altLang="ja-JP" sz="1400">
            <a:effectLst/>
          </a:endParaRPr>
        </a:p>
        <a:p>
          <a:r>
            <a:rPr lang="ja-JP" altLang="ja-JP" sz="1100">
              <a:solidFill>
                <a:schemeClr val="dk1"/>
              </a:solidFill>
              <a:effectLst/>
              <a:latin typeface="+mn-lt"/>
              <a:ea typeface="+mn-ea"/>
              <a:cs typeface="+mn-cs"/>
            </a:rPr>
            <a:t>今後は、民間でも実施可能な部分については、委託化を進める等、適正な定員管理を通じて人件費抑制に向けた取組を推進していく。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129286</xdr:rowOff>
    </xdr:from>
    <xdr:to>
      <xdr:col>24</xdr:col>
      <xdr:colOff>25400</xdr:colOff>
      <xdr:row>39</xdr:row>
      <xdr:rowOff>147574</xdr:rowOff>
    </xdr:to>
    <xdr:cxnSp macro="">
      <xdr:nvCxnSpPr>
        <xdr:cNvPr id="64" name="直線コネクタ 63"/>
        <xdr:cNvCxnSpPr/>
      </xdr:nvCxnSpPr>
      <xdr:spPr>
        <a:xfrm flipV="1">
          <a:off x="3987800" y="68158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147574</xdr:rowOff>
    </xdr:from>
    <xdr:to>
      <xdr:col>19</xdr:col>
      <xdr:colOff>187325</xdr:colOff>
      <xdr:row>40</xdr:row>
      <xdr:rowOff>58420</xdr:rowOff>
    </xdr:to>
    <xdr:cxnSp macro="">
      <xdr:nvCxnSpPr>
        <xdr:cNvPr id="67" name="直線コネクタ 66"/>
        <xdr:cNvCxnSpPr/>
      </xdr:nvCxnSpPr>
      <xdr:spPr>
        <a:xfrm flipV="1">
          <a:off x="3098800" y="68341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165862</xdr:rowOff>
    </xdr:from>
    <xdr:to>
      <xdr:col>15</xdr:col>
      <xdr:colOff>98425</xdr:colOff>
      <xdr:row>40</xdr:row>
      <xdr:rowOff>58420</xdr:rowOff>
    </xdr:to>
    <xdr:cxnSp macro="">
      <xdr:nvCxnSpPr>
        <xdr:cNvPr id="70" name="直線コネクタ 69"/>
        <xdr:cNvCxnSpPr/>
      </xdr:nvCxnSpPr>
      <xdr:spPr>
        <a:xfrm>
          <a:off x="2209800" y="68524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147574</xdr:rowOff>
    </xdr:from>
    <xdr:to>
      <xdr:col>11</xdr:col>
      <xdr:colOff>9525</xdr:colOff>
      <xdr:row>39</xdr:row>
      <xdr:rowOff>165862</xdr:rowOff>
    </xdr:to>
    <xdr:cxnSp macro="">
      <xdr:nvCxnSpPr>
        <xdr:cNvPr id="73" name="直線コネクタ 72"/>
        <xdr:cNvCxnSpPr/>
      </xdr:nvCxnSpPr>
      <xdr:spPr>
        <a:xfrm>
          <a:off x="1320800" y="68341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78249</xdr:rowOff>
    </xdr:from>
    <xdr:ext cx="762000" cy="259045"/>
    <xdr:sp macro="" textlink="">
      <xdr:nvSpPr>
        <xdr:cNvPr id="77" name="テキスト ボックス 76"/>
        <xdr:cNvSpPr txBox="1"/>
      </xdr:nvSpPr>
      <xdr:spPr>
        <a:xfrm>
          <a:off x="939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78486</xdr:rowOff>
    </xdr:from>
    <xdr:to>
      <xdr:col>24</xdr:col>
      <xdr:colOff>76200</xdr:colOff>
      <xdr:row>40</xdr:row>
      <xdr:rowOff>8636</xdr:rowOff>
    </xdr:to>
    <xdr:sp macro="" textlink="">
      <xdr:nvSpPr>
        <xdr:cNvPr id="83" name="楕円 82"/>
        <xdr:cNvSpPr/>
      </xdr:nvSpPr>
      <xdr:spPr>
        <a:xfrm>
          <a:off x="4775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50563</xdr:rowOff>
    </xdr:from>
    <xdr:ext cx="762000" cy="259045"/>
    <xdr:sp macro="" textlink="">
      <xdr:nvSpPr>
        <xdr:cNvPr id="84" name="人件費該当値テキスト"/>
        <xdr:cNvSpPr txBox="1"/>
      </xdr:nvSpPr>
      <xdr:spPr>
        <a:xfrm>
          <a:off x="49149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96774</xdr:rowOff>
    </xdr:from>
    <xdr:to>
      <xdr:col>20</xdr:col>
      <xdr:colOff>38100</xdr:colOff>
      <xdr:row>40</xdr:row>
      <xdr:rowOff>26924</xdr:rowOff>
    </xdr:to>
    <xdr:sp macro="" textlink="">
      <xdr:nvSpPr>
        <xdr:cNvPr id="85" name="楕円 84"/>
        <xdr:cNvSpPr/>
      </xdr:nvSpPr>
      <xdr:spPr>
        <a:xfrm>
          <a:off x="3937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11701</xdr:rowOff>
    </xdr:from>
    <xdr:ext cx="736600" cy="259045"/>
    <xdr:sp macro="" textlink="">
      <xdr:nvSpPr>
        <xdr:cNvPr id="86" name="テキスト ボックス 85"/>
        <xdr:cNvSpPr txBox="1"/>
      </xdr:nvSpPr>
      <xdr:spPr>
        <a:xfrm>
          <a:off x="3606800" y="686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xdr:rowOff>
    </xdr:from>
    <xdr:to>
      <xdr:col>15</xdr:col>
      <xdr:colOff>149225</xdr:colOff>
      <xdr:row>40</xdr:row>
      <xdr:rowOff>109220</xdr:rowOff>
    </xdr:to>
    <xdr:sp macro="" textlink="">
      <xdr:nvSpPr>
        <xdr:cNvPr id="87" name="楕円 86"/>
        <xdr:cNvSpPr/>
      </xdr:nvSpPr>
      <xdr:spPr>
        <a:xfrm>
          <a:off x="3048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93997</xdr:rowOff>
    </xdr:from>
    <xdr:ext cx="762000" cy="259045"/>
    <xdr:sp macro="" textlink="">
      <xdr:nvSpPr>
        <xdr:cNvPr id="88" name="テキスト ボックス 87"/>
        <xdr:cNvSpPr txBox="1"/>
      </xdr:nvSpPr>
      <xdr:spPr>
        <a:xfrm>
          <a:off x="2717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115062</xdr:rowOff>
    </xdr:from>
    <xdr:to>
      <xdr:col>11</xdr:col>
      <xdr:colOff>60325</xdr:colOff>
      <xdr:row>40</xdr:row>
      <xdr:rowOff>45212</xdr:rowOff>
    </xdr:to>
    <xdr:sp macro="" textlink="">
      <xdr:nvSpPr>
        <xdr:cNvPr id="89" name="楕円 88"/>
        <xdr:cNvSpPr/>
      </xdr:nvSpPr>
      <xdr:spPr>
        <a:xfrm>
          <a:off x="2159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29989</xdr:rowOff>
    </xdr:from>
    <xdr:ext cx="762000" cy="259045"/>
    <xdr:sp macro="" textlink="">
      <xdr:nvSpPr>
        <xdr:cNvPr id="90" name="テキスト ボックス 89"/>
        <xdr:cNvSpPr txBox="1"/>
      </xdr:nvSpPr>
      <xdr:spPr>
        <a:xfrm>
          <a:off x="1828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96774</xdr:rowOff>
    </xdr:from>
    <xdr:to>
      <xdr:col>6</xdr:col>
      <xdr:colOff>171450</xdr:colOff>
      <xdr:row>40</xdr:row>
      <xdr:rowOff>26924</xdr:rowOff>
    </xdr:to>
    <xdr:sp macro="" textlink="">
      <xdr:nvSpPr>
        <xdr:cNvPr id="91" name="楕円 90"/>
        <xdr:cNvSpPr/>
      </xdr:nvSpPr>
      <xdr:spPr>
        <a:xfrm>
          <a:off x="1270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11701</xdr:rowOff>
    </xdr:from>
    <xdr:ext cx="762000" cy="259045"/>
    <xdr:sp macro="" textlink="">
      <xdr:nvSpPr>
        <xdr:cNvPr id="92" name="テキスト ボックス 91"/>
        <xdr:cNvSpPr txBox="1"/>
      </xdr:nvSpPr>
      <xdr:spPr>
        <a:xfrm>
          <a:off x="939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ea"/>
              <a:ea typeface="+mn-ea"/>
              <a:cs typeface="+mn-cs"/>
            </a:rPr>
            <a:t>　前年度より</a:t>
          </a:r>
          <a:r>
            <a:rPr lang="en-US" altLang="ja-JP" sz="1100">
              <a:solidFill>
                <a:schemeClr val="dk1"/>
              </a:solidFill>
              <a:effectLst/>
              <a:latin typeface="+mn-ea"/>
              <a:ea typeface="+mn-ea"/>
              <a:cs typeface="+mn-cs"/>
            </a:rPr>
            <a:t>0.1</a:t>
          </a:r>
          <a:r>
            <a:rPr lang="ja-JP" altLang="ja-JP" sz="1100">
              <a:solidFill>
                <a:schemeClr val="dk1"/>
              </a:solidFill>
              <a:effectLst/>
              <a:latin typeface="+mn-ea"/>
              <a:ea typeface="+mn-ea"/>
              <a:cs typeface="+mn-cs"/>
            </a:rPr>
            <a:t>ポイント減少した。類似団体平均と比較して高い水準にあるのは、人件費と同様、清掃等の業務を直営で行っており、その分経常経費も必要となるためである。また、合併以後住民の利便性に配慮しているため重複施設が残っており、それらの施設の休・廃止も含めた管理・運営経費の削減や臨時雇用に係る経費の削減、さらには全体的にみた経費（光熱水費、消耗品等）の節減等、行財政改革の実施により徹底的な物件費の抑制に努める。</a:t>
          </a:r>
          <a:endParaRPr lang="ja-JP" altLang="ja-JP" sz="14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120650</xdr:rowOff>
    </xdr:from>
    <xdr:to>
      <xdr:col>82</xdr:col>
      <xdr:colOff>107950</xdr:colOff>
      <xdr:row>19</xdr:row>
      <xdr:rowOff>133350</xdr:rowOff>
    </xdr:to>
    <xdr:cxnSp macro="">
      <xdr:nvCxnSpPr>
        <xdr:cNvPr id="125" name="直線コネクタ 124"/>
        <xdr:cNvCxnSpPr/>
      </xdr:nvCxnSpPr>
      <xdr:spPr>
        <a:xfrm flipV="1">
          <a:off x="15671800" y="3378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133350</xdr:rowOff>
    </xdr:from>
    <xdr:to>
      <xdr:col>78</xdr:col>
      <xdr:colOff>69850</xdr:colOff>
      <xdr:row>19</xdr:row>
      <xdr:rowOff>146050</xdr:rowOff>
    </xdr:to>
    <xdr:cxnSp macro="">
      <xdr:nvCxnSpPr>
        <xdr:cNvPr id="128" name="直線コネクタ 127"/>
        <xdr:cNvCxnSpPr/>
      </xdr:nvCxnSpPr>
      <xdr:spPr>
        <a:xfrm flipV="1">
          <a:off x="14782800" y="339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19</xdr:row>
      <xdr:rowOff>146050</xdr:rowOff>
    </xdr:to>
    <xdr:cxnSp macro="">
      <xdr:nvCxnSpPr>
        <xdr:cNvPr id="131" name="直線コネクタ 130"/>
        <xdr:cNvCxnSpPr/>
      </xdr:nvCxnSpPr>
      <xdr:spPr>
        <a:xfrm>
          <a:off x="13893800" y="3175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88900</xdr:rowOff>
    </xdr:to>
    <xdr:cxnSp macro="">
      <xdr:nvCxnSpPr>
        <xdr:cNvPr id="134" name="直線コネクタ 133"/>
        <xdr:cNvCxnSpPr/>
      </xdr:nvCxnSpPr>
      <xdr:spPr>
        <a:xfrm>
          <a:off x="13004800" y="306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69850</xdr:rowOff>
    </xdr:from>
    <xdr:to>
      <xdr:col>82</xdr:col>
      <xdr:colOff>158750</xdr:colOff>
      <xdr:row>20</xdr:row>
      <xdr:rowOff>0</xdr:rowOff>
    </xdr:to>
    <xdr:sp macro="" textlink="">
      <xdr:nvSpPr>
        <xdr:cNvPr id="144" name="楕円 143"/>
        <xdr:cNvSpPr/>
      </xdr:nvSpPr>
      <xdr:spPr>
        <a:xfrm>
          <a:off x="164592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41927</xdr:rowOff>
    </xdr:from>
    <xdr:ext cx="762000" cy="259045"/>
    <xdr:sp macro="" textlink="">
      <xdr:nvSpPr>
        <xdr:cNvPr id="145" name="物件費該当値テキスト"/>
        <xdr:cNvSpPr txBox="1"/>
      </xdr:nvSpPr>
      <xdr:spPr>
        <a:xfrm>
          <a:off x="165989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82550</xdr:rowOff>
    </xdr:from>
    <xdr:to>
      <xdr:col>78</xdr:col>
      <xdr:colOff>120650</xdr:colOff>
      <xdr:row>20</xdr:row>
      <xdr:rowOff>12700</xdr:rowOff>
    </xdr:to>
    <xdr:sp macro="" textlink="">
      <xdr:nvSpPr>
        <xdr:cNvPr id="146" name="楕円 145"/>
        <xdr:cNvSpPr/>
      </xdr:nvSpPr>
      <xdr:spPr>
        <a:xfrm>
          <a:off x="15621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168927</xdr:rowOff>
    </xdr:from>
    <xdr:ext cx="736600" cy="259045"/>
    <xdr:sp macro="" textlink="">
      <xdr:nvSpPr>
        <xdr:cNvPr id="147" name="テキスト ボックス 146"/>
        <xdr:cNvSpPr txBox="1"/>
      </xdr:nvSpPr>
      <xdr:spPr>
        <a:xfrm>
          <a:off x="15290800" y="342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95250</xdr:rowOff>
    </xdr:from>
    <xdr:to>
      <xdr:col>74</xdr:col>
      <xdr:colOff>31750</xdr:colOff>
      <xdr:row>20</xdr:row>
      <xdr:rowOff>25400</xdr:rowOff>
    </xdr:to>
    <xdr:sp macro="" textlink="">
      <xdr:nvSpPr>
        <xdr:cNvPr id="148" name="楕円 147"/>
        <xdr:cNvSpPr/>
      </xdr:nvSpPr>
      <xdr:spPr>
        <a:xfrm>
          <a:off x="14732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10177</xdr:rowOff>
    </xdr:from>
    <xdr:ext cx="762000" cy="259045"/>
    <xdr:sp macro="" textlink="">
      <xdr:nvSpPr>
        <xdr:cNvPr id="149" name="テキスト ボックス 148"/>
        <xdr:cNvSpPr txBox="1"/>
      </xdr:nvSpPr>
      <xdr:spPr>
        <a:xfrm>
          <a:off x="14401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0" name="楕円 149"/>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1" name="テキスト ボックス 150"/>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2" name="楕円 151"/>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3" name="テキスト ボックス 152"/>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扶助費に係る経常収支比率は、前年度より</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ポイント上昇した。</a:t>
          </a:r>
          <a:endParaRPr lang="ja-JP" altLang="ja-JP" sz="1400">
            <a:effectLst/>
          </a:endParaRPr>
        </a:p>
        <a:p>
          <a:r>
            <a:rPr lang="ja-JP" altLang="ja-JP" sz="1100">
              <a:solidFill>
                <a:schemeClr val="dk1"/>
              </a:solidFill>
              <a:effectLst/>
              <a:latin typeface="+mn-lt"/>
              <a:ea typeface="+mn-ea"/>
              <a:cs typeface="+mn-cs"/>
            </a:rPr>
            <a:t>少子高齢化等により、扶助費は財政を圧迫する要因となっていることから、新規の単独事業の実施については慎重に検討していく必要がある。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57</xdr:row>
      <xdr:rowOff>151493</xdr:rowOff>
    </xdr:to>
    <xdr:cxnSp macro="">
      <xdr:nvCxnSpPr>
        <xdr:cNvPr id="188" name="直線コネクタ 187"/>
        <xdr:cNvCxnSpPr/>
      </xdr:nvCxnSpPr>
      <xdr:spPr>
        <a:xfrm>
          <a:off x="3987800" y="99078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135165</xdr:rowOff>
    </xdr:to>
    <xdr:cxnSp macro="">
      <xdr:nvCxnSpPr>
        <xdr:cNvPr id="191" name="直線コネクタ 190"/>
        <xdr:cNvCxnSpPr/>
      </xdr:nvCxnSpPr>
      <xdr:spPr>
        <a:xfrm>
          <a:off x="3098800" y="9875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102507</xdr:rowOff>
    </xdr:to>
    <xdr:cxnSp macro="">
      <xdr:nvCxnSpPr>
        <xdr:cNvPr id="194" name="直線コネクタ 193"/>
        <xdr:cNvCxnSpPr/>
      </xdr:nvCxnSpPr>
      <xdr:spPr>
        <a:xfrm>
          <a:off x="2209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29028</xdr:rowOff>
    </xdr:from>
    <xdr:to>
      <xdr:col>11</xdr:col>
      <xdr:colOff>9525</xdr:colOff>
      <xdr:row>57</xdr:row>
      <xdr:rowOff>37193</xdr:rowOff>
    </xdr:to>
    <xdr:cxnSp macro="">
      <xdr:nvCxnSpPr>
        <xdr:cNvPr id="197" name="直線コネクタ 196"/>
        <xdr:cNvCxnSpPr/>
      </xdr:nvCxnSpPr>
      <xdr:spPr>
        <a:xfrm>
          <a:off x="1320800" y="96302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07" name="楕円 206"/>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08" name="扶助費該当値テキスト"/>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09" name="楕円 208"/>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0" name="テキスト ボックス 209"/>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1" name="楕円 210"/>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2" name="テキスト ボックス 211"/>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3" name="楕円 212"/>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4" name="テキスト ボックス 213"/>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5" name="楕円 214"/>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16" name="テキスト ボックス 215"/>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その他に係る経常収支比率は</a:t>
          </a:r>
          <a:r>
            <a:rPr lang="ja-JP" altLang="en-US" sz="1100">
              <a:solidFill>
                <a:schemeClr val="dk1"/>
              </a:solidFill>
              <a:effectLst/>
              <a:latin typeface="+mn-lt"/>
              <a:ea typeface="+mn-ea"/>
              <a:cs typeface="+mn-cs"/>
            </a:rPr>
            <a:t>下水道</a:t>
          </a:r>
          <a:r>
            <a:rPr lang="ja-JP" altLang="ja-JP" sz="1100">
              <a:solidFill>
                <a:schemeClr val="dk1"/>
              </a:solidFill>
              <a:effectLst/>
              <a:latin typeface="+mn-lt"/>
              <a:ea typeface="+mn-ea"/>
              <a:cs typeface="+mn-cs"/>
            </a:rPr>
            <a:t>特別会計への繰出</a:t>
          </a:r>
          <a:r>
            <a:rPr lang="ja-JP" altLang="en-US" sz="1100">
              <a:solidFill>
                <a:schemeClr val="dk1"/>
              </a:solidFill>
              <a:effectLst/>
              <a:latin typeface="+mn-lt"/>
              <a:ea typeface="+mn-ea"/>
              <a:cs typeface="+mn-cs"/>
            </a:rPr>
            <a:t>基準が変更になったことに伴い操出</a:t>
          </a:r>
          <a:r>
            <a:rPr lang="ja-JP" altLang="ja-JP" sz="1100">
              <a:solidFill>
                <a:schemeClr val="dk1"/>
              </a:solidFill>
              <a:effectLst/>
              <a:latin typeface="+mn-lt"/>
              <a:ea typeface="+mn-ea"/>
              <a:cs typeface="+mn-cs"/>
            </a:rPr>
            <a:t>金が増加し、</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ポイント増加した。特別会計については、経費の削減をするとともに、料金改定も含めた自主財源の確保を検討し、繰出金の抑制に努める。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168910</xdr:rowOff>
    </xdr:from>
    <xdr:to>
      <xdr:col>82</xdr:col>
      <xdr:colOff>107950</xdr:colOff>
      <xdr:row>59</xdr:row>
      <xdr:rowOff>46990</xdr:rowOff>
    </xdr:to>
    <xdr:cxnSp macro="">
      <xdr:nvCxnSpPr>
        <xdr:cNvPr id="249" name="直線コネクタ 248"/>
        <xdr:cNvCxnSpPr/>
      </xdr:nvCxnSpPr>
      <xdr:spPr>
        <a:xfrm>
          <a:off x="15671800" y="994156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153670</xdr:rowOff>
    </xdr:from>
    <xdr:to>
      <xdr:col>78</xdr:col>
      <xdr:colOff>69850</xdr:colOff>
      <xdr:row>57</xdr:row>
      <xdr:rowOff>168910</xdr:rowOff>
    </xdr:to>
    <xdr:cxnSp macro="">
      <xdr:nvCxnSpPr>
        <xdr:cNvPr id="252" name="直線コネクタ 251"/>
        <xdr:cNvCxnSpPr/>
      </xdr:nvCxnSpPr>
      <xdr:spPr>
        <a:xfrm>
          <a:off x="14782800" y="992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153670</xdr:rowOff>
    </xdr:to>
    <xdr:cxnSp macro="">
      <xdr:nvCxnSpPr>
        <xdr:cNvPr id="255" name="直線コネクタ 254"/>
        <xdr:cNvCxnSpPr/>
      </xdr:nvCxnSpPr>
      <xdr:spPr>
        <a:xfrm>
          <a:off x="13893800" y="988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107950</xdr:rowOff>
    </xdr:to>
    <xdr:cxnSp macro="">
      <xdr:nvCxnSpPr>
        <xdr:cNvPr id="258" name="直線コネクタ 257"/>
        <xdr:cNvCxnSpPr/>
      </xdr:nvCxnSpPr>
      <xdr:spPr>
        <a:xfrm>
          <a:off x="13004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68" name="楕円 267"/>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139717</xdr:rowOff>
    </xdr:from>
    <xdr:ext cx="762000" cy="259045"/>
    <xdr:sp macro="" textlink="">
      <xdr:nvSpPr>
        <xdr:cNvPr id="269"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118110</xdr:rowOff>
    </xdr:from>
    <xdr:to>
      <xdr:col>78</xdr:col>
      <xdr:colOff>120650</xdr:colOff>
      <xdr:row>58</xdr:row>
      <xdr:rowOff>48260</xdr:rowOff>
    </xdr:to>
    <xdr:sp macro="" textlink="">
      <xdr:nvSpPr>
        <xdr:cNvPr id="270" name="楕円 269"/>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33037</xdr:rowOff>
    </xdr:from>
    <xdr:ext cx="736600" cy="259045"/>
    <xdr:sp macro="" textlink="">
      <xdr:nvSpPr>
        <xdr:cNvPr id="271" name="テキスト ボックス 270"/>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2" name="楕円 271"/>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3" name="テキスト ボックス 272"/>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4" name="楕円 273"/>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5" name="テキスト ボックス 274"/>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6" name="楕円 275"/>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7" name="テキスト ボックス 276"/>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前年度に比べて、清掃組合負担金が</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3,700</a:t>
          </a:r>
          <a:r>
            <a:rPr lang="ja-JP" altLang="ja-JP" sz="1100">
              <a:solidFill>
                <a:schemeClr val="dk1"/>
              </a:solidFill>
              <a:effectLst/>
              <a:latin typeface="+mn-lt"/>
              <a:ea typeface="+mn-ea"/>
              <a:cs typeface="+mn-cs"/>
            </a:rPr>
            <a:t>万円減少したため、</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ポイント減少した。現在、各種団体への補助金の見直しや廃止を含め、適正な補助金の交付について検討している。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30988</xdr:rowOff>
    </xdr:to>
    <xdr:cxnSp macro="">
      <xdr:nvCxnSpPr>
        <xdr:cNvPr id="307" name="直線コネクタ 306"/>
        <xdr:cNvCxnSpPr/>
      </xdr:nvCxnSpPr>
      <xdr:spPr>
        <a:xfrm flipV="1">
          <a:off x="15671800" y="6198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72136</xdr:rowOff>
    </xdr:to>
    <xdr:cxnSp macro="">
      <xdr:nvCxnSpPr>
        <xdr:cNvPr id="310" name="直線コネクタ 309"/>
        <xdr:cNvCxnSpPr/>
      </xdr:nvCxnSpPr>
      <xdr:spPr>
        <a:xfrm flipV="1">
          <a:off x="14782800" y="62031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72136</xdr:rowOff>
    </xdr:to>
    <xdr:cxnSp macro="">
      <xdr:nvCxnSpPr>
        <xdr:cNvPr id="313" name="直線コネクタ 312"/>
        <xdr:cNvCxnSpPr/>
      </xdr:nvCxnSpPr>
      <xdr:spPr>
        <a:xfrm>
          <a:off x="13893800" y="62169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49276</xdr:rowOff>
    </xdr:to>
    <xdr:cxnSp macro="">
      <xdr:nvCxnSpPr>
        <xdr:cNvPr id="316" name="直線コネクタ 315"/>
        <xdr:cNvCxnSpPr/>
      </xdr:nvCxnSpPr>
      <xdr:spPr>
        <a:xfrm flipV="1">
          <a:off x="13004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0" name="テキスト ボックス 319"/>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6" name="楕円 325"/>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7"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8" name="楕円 327"/>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9" name="テキスト ボックス 32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0" name="楕円 329"/>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31" name="テキスト ボックス 330"/>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2" name="楕円 331"/>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3" name="テキスト ボックス 332"/>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4" name="楕円 333"/>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5" name="テキスト ボックス 334"/>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より</a:t>
          </a:r>
          <a:r>
            <a:rPr lang="en-US" altLang="ja-JP" sz="1100">
              <a:solidFill>
                <a:schemeClr val="dk1"/>
              </a:solidFill>
              <a:effectLst/>
              <a:latin typeface="+mn-lt"/>
              <a:ea typeface="+mn-ea"/>
              <a:cs typeface="+mn-cs"/>
            </a:rPr>
            <a:t>0.7</a:t>
          </a:r>
          <a:r>
            <a:rPr lang="ja-JP" altLang="en-US" sz="1100">
              <a:solidFill>
                <a:schemeClr val="dk1"/>
              </a:solidFill>
              <a:effectLst/>
              <a:latin typeface="+mn-lt"/>
              <a:ea typeface="+mn-ea"/>
              <a:cs typeface="+mn-cs"/>
            </a:rPr>
            <a:t>ポイント上昇したが</a:t>
          </a:r>
          <a:r>
            <a:rPr lang="ja-JP" altLang="ja-JP" sz="1100">
              <a:solidFill>
                <a:schemeClr val="dk1"/>
              </a:solidFill>
              <a:effectLst/>
              <a:latin typeface="+mn-lt"/>
              <a:ea typeface="+mn-ea"/>
              <a:cs typeface="+mn-cs"/>
            </a:rPr>
            <a:t>、類似団体平均を下回る状況にある。しかし、新市建設計画事業の進行に伴った合併特例債に係る元利償還金について今後も増加が見込まれる。普通交付税の算入措置のある有利な地方債の活用に努めているが、交付税措置があるとしても経常収支比率の増加は避けられない。慎重な財政運営を行い、公債費の増加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25763</xdr:rowOff>
    </xdr:from>
    <xdr:to>
      <xdr:col>24</xdr:col>
      <xdr:colOff>25400</xdr:colOff>
      <xdr:row>76</xdr:row>
      <xdr:rowOff>71482</xdr:rowOff>
    </xdr:to>
    <xdr:cxnSp macro="">
      <xdr:nvCxnSpPr>
        <xdr:cNvPr id="370" name="直線コネクタ 369"/>
        <xdr:cNvCxnSpPr/>
      </xdr:nvCxnSpPr>
      <xdr:spPr>
        <a:xfrm>
          <a:off x="3987800" y="1305596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6169</xdr:rowOff>
    </xdr:from>
    <xdr:to>
      <xdr:col>19</xdr:col>
      <xdr:colOff>187325</xdr:colOff>
      <xdr:row>76</xdr:row>
      <xdr:rowOff>25763</xdr:rowOff>
    </xdr:to>
    <xdr:cxnSp macro="">
      <xdr:nvCxnSpPr>
        <xdr:cNvPr id="373" name="直線コネクタ 372"/>
        <xdr:cNvCxnSpPr/>
      </xdr:nvCxnSpPr>
      <xdr:spPr>
        <a:xfrm>
          <a:off x="3098800" y="130363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40459</xdr:rowOff>
    </xdr:from>
    <xdr:to>
      <xdr:col>15</xdr:col>
      <xdr:colOff>98425</xdr:colOff>
      <xdr:row>76</xdr:row>
      <xdr:rowOff>6169</xdr:rowOff>
    </xdr:to>
    <xdr:cxnSp macro="">
      <xdr:nvCxnSpPr>
        <xdr:cNvPr id="376" name="直線コネクタ 375"/>
        <xdr:cNvCxnSpPr/>
      </xdr:nvCxnSpPr>
      <xdr:spPr>
        <a:xfrm>
          <a:off x="2209800" y="1289920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33927</xdr:rowOff>
    </xdr:from>
    <xdr:to>
      <xdr:col>11</xdr:col>
      <xdr:colOff>9525</xdr:colOff>
      <xdr:row>75</xdr:row>
      <xdr:rowOff>40459</xdr:rowOff>
    </xdr:to>
    <xdr:cxnSp macro="">
      <xdr:nvCxnSpPr>
        <xdr:cNvPr id="379" name="直線コネクタ 378"/>
        <xdr:cNvCxnSpPr/>
      </xdr:nvCxnSpPr>
      <xdr:spPr>
        <a:xfrm>
          <a:off x="1320800" y="128926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89" name="楕円 388"/>
        <xdr:cNvSpPr/>
      </xdr:nvSpPr>
      <xdr:spPr>
        <a:xfrm>
          <a:off x="47752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37210</xdr:rowOff>
    </xdr:from>
    <xdr:ext cx="762000" cy="259045"/>
    <xdr:sp macro="" textlink="">
      <xdr:nvSpPr>
        <xdr:cNvPr id="390" name="公債費該当値テキスト"/>
        <xdr:cNvSpPr txBox="1"/>
      </xdr:nvSpPr>
      <xdr:spPr>
        <a:xfrm>
          <a:off x="4914900" y="1289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146413</xdr:rowOff>
    </xdr:from>
    <xdr:to>
      <xdr:col>20</xdr:col>
      <xdr:colOff>38100</xdr:colOff>
      <xdr:row>76</xdr:row>
      <xdr:rowOff>76563</xdr:rowOff>
    </xdr:to>
    <xdr:sp macro="" textlink="">
      <xdr:nvSpPr>
        <xdr:cNvPr id="391" name="楕円 390"/>
        <xdr:cNvSpPr/>
      </xdr:nvSpPr>
      <xdr:spPr>
        <a:xfrm>
          <a:off x="3937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86740</xdr:rowOff>
    </xdr:from>
    <xdr:ext cx="736600" cy="259045"/>
    <xdr:sp macro="" textlink="">
      <xdr:nvSpPr>
        <xdr:cNvPr id="392" name="テキスト ボックス 391"/>
        <xdr:cNvSpPr txBox="1"/>
      </xdr:nvSpPr>
      <xdr:spPr>
        <a:xfrm>
          <a:off x="3606800" y="12774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126819</xdr:rowOff>
    </xdr:from>
    <xdr:to>
      <xdr:col>15</xdr:col>
      <xdr:colOff>149225</xdr:colOff>
      <xdr:row>76</xdr:row>
      <xdr:rowOff>56969</xdr:rowOff>
    </xdr:to>
    <xdr:sp macro="" textlink="">
      <xdr:nvSpPr>
        <xdr:cNvPr id="393" name="楕円 392"/>
        <xdr:cNvSpPr/>
      </xdr:nvSpPr>
      <xdr:spPr>
        <a:xfrm>
          <a:off x="3048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67146</xdr:rowOff>
    </xdr:from>
    <xdr:ext cx="762000" cy="259045"/>
    <xdr:sp macro="" textlink="">
      <xdr:nvSpPr>
        <xdr:cNvPr id="394" name="テキスト ボックス 393"/>
        <xdr:cNvSpPr txBox="1"/>
      </xdr:nvSpPr>
      <xdr:spPr>
        <a:xfrm>
          <a:off x="2717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161109</xdr:rowOff>
    </xdr:from>
    <xdr:to>
      <xdr:col>11</xdr:col>
      <xdr:colOff>60325</xdr:colOff>
      <xdr:row>75</xdr:row>
      <xdr:rowOff>91259</xdr:rowOff>
    </xdr:to>
    <xdr:sp macro="" textlink="">
      <xdr:nvSpPr>
        <xdr:cNvPr id="395" name="楕円 394"/>
        <xdr:cNvSpPr/>
      </xdr:nvSpPr>
      <xdr:spPr>
        <a:xfrm>
          <a:off x="2159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101436</xdr:rowOff>
    </xdr:from>
    <xdr:ext cx="762000" cy="259045"/>
    <xdr:sp macro="" textlink="">
      <xdr:nvSpPr>
        <xdr:cNvPr id="396" name="テキスト ボックス 395"/>
        <xdr:cNvSpPr txBox="1"/>
      </xdr:nvSpPr>
      <xdr:spPr>
        <a:xfrm>
          <a:off x="1828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154577</xdr:rowOff>
    </xdr:from>
    <xdr:to>
      <xdr:col>6</xdr:col>
      <xdr:colOff>171450</xdr:colOff>
      <xdr:row>75</xdr:row>
      <xdr:rowOff>84727</xdr:rowOff>
    </xdr:to>
    <xdr:sp macro="" textlink="">
      <xdr:nvSpPr>
        <xdr:cNvPr id="397" name="楕円 396"/>
        <xdr:cNvSpPr/>
      </xdr:nvSpPr>
      <xdr:spPr>
        <a:xfrm>
          <a:off x="1270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94904</xdr:rowOff>
    </xdr:from>
    <xdr:ext cx="762000" cy="259045"/>
    <xdr:sp macro="" textlink="">
      <xdr:nvSpPr>
        <xdr:cNvPr id="398" name="テキスト ボックス 397"/>
        <xdr:cNvSpPr txBox="1"/>
      </xdr:nvSpPr>
      <xdr:spPr>
        <a:xfrm>
          <a:off x="939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公債費以外の経常収支比率が類似団体平均より上回る理由は、経常収支比率に占める公債費の割合が低いことと、物件費の割合が高くなったことによる。</a:t>
          </a:r>
          <a:endParaRPr lang="ja-JP" altLang="ja-JP" sz="1400">
            <a:effectLst/>
          </a:endParaRPr>
        </a:p>
        <a:p>
          <a:r>
            <a:rPr lang="ja-JP" altLang="ja-JP" sz="1100">
              <a:solidFill>
                <a:schemeClr val="dk1"/>
              </a:solidFill>
              <a:effectLst/>
              <a:latin typeface="+mn-lt"/>
              <a:ea typeface="+mn-ea"/>
              <a:cs typeface="+mn-cs"/>
            </a:rPr>
            <a:t>扶助費、物件費、人件費を中心に歳出全般のコスト削減や事業の選択と集中に努め経常経費の抑制に努める。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19558</xdr:rowOff>
    </xdr:from>
    <xdr:to>
      <xdr:col>82</xdr:col>
      <xdr:colOff>107950</xdr:colOff>
      <xdr:row>79</xdr:row>
      <xdr:rowOff>138430</xdr:rowOff>
    </xdr:to>
    <xdr:cxnSp macro="">
      <xdr:nvCxnSpPr>
        <xdr:cNvPr id="429" name="直線コネクタ 428"/>
        <xdr:cNvCxnSpPr/>
      </xdr:nvCxnSpPr>
      <xdr:spPr>
        <a:xfrm>
          <a:off x="15671800" y="135641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19558</xdr:rowOff>
    </xdr:from>
    <xdr:to>
      <xdr:col>78</xdr:col>
      <xdr:colOff>69850</xdr:colOff>
      <xdr:row>79</xdr:row>
      <xdr:rowOff>88137</xdr:rowOff>
    </xdr:to>
    <xdr:cxnSp macro="">
      <xdr:nvCxnSpPr>
        <xdr:cNvPr id="432" name="直線コネクタ 431"/>
        <xdr:cNvCxnSpPr/>
      </xdr:nvCxnSpPr>
      <xdr:spPr>
        <a:xfrm flipV="1">
          <a:off x="14782800" y="135641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79</xdr:row>
      <xdr:rowOff>88137</xdr:rowOff>
    </xdr:to>
    <xdr:cxnSp macro="">
      <xdr:nvCxnSpPr>
        <xdr:cNvPr id="435" name="直線コネクタ 434"/>
        <xdr:cNvCxnSpPr/>
      </xdr:nvCxnSpPr>
      <xdr:spPr>
        <a:xfrm>
          <a:off x="13893800" y="13445237"/>
          <a:ext cx="8890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78</xdr:row>
      <xdr:rowOff>72137</xdr:rowOff>
    </xdr:to>
    <xdr:cxnSp macro="">
      <xdr:nvCxnSpPr>
        <xdr:cNvPr id="438" name="直線コネクタ 437"/>
        <xdr:cNvCxnSpPr/>
      </xdr:nvCxnSpPr>
      <xdr:spPr>
        <a:xfrm>
          <a:off x="13004800" y="133492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48" name="楕円 447"/>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59707</xdr:rowOff>
    </xdr:from>
    <xdr:ext cx="762000" cy="259045"/>
    <xdr:sp macro="" textlink="">
      <xdr:nvSpPr>
        <xdr:cNvPr id="449" name="公債費以外該当値テキスト"/>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50" name="楕円 449"/>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51" name="テキスト ボックス 450"/>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37337</xdr:rowOff>
    </xdr:from>
    <xdr:to>
      <xdr:col>74</xdr:col>
      <xdr:colOff>31750</xdr:colOff>
      <xdr:row>79</xdr:row>
      <xdr:rowOff>138937</xdr:rowOff>
    </xdr:to>
    <xdr:sp macro="" textlink="">
      <xdr:nvSpPr>
        <xdr:cNvPr id="452" name="楕円 451"/>
        <xdr:cNvSpPr/>
      </xdr:nvSpPr>
      <xdr:spPr>
        <a:xfrm>
          <a:off x="14732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123714</xdr:rowOff>
    </xdr:from>
    <xdr:ext cx="762000" cy="259045"/>
    <xdr:sp macro="" textlink="">
      <xdr:nvSpPr>
        <xdr:cNvPr id="453" name="テキスト ボックス 452"/>
        <xdr:cNvSpPr txBox="1"/>
      </xdr:nvSpPr>
      <xdr:spPr>
        <a:xfrm>
          <a:off x="14401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4" name="楕円 453"/>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5" name="テキスト ボックス 454"/>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56" name="楕円 455"/>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57" name="テキスト ボックス 456"/>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奈良県葛城市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54104</xdr:rowOff>
    </xdr:from>
    <xdr:to>
      <xdr:col>29</xdr:col>
      <xdr:colOff>127000</xdr:colOff>
      <xdr:row>16</xdr:row>
      <xdr:rowOff>73812</xdr:rowOff>
    </xdr:to>
    <xdr:cxnSp macro="">
      <xdr:nvCxnSpPr>
        <xdr:cNvPr id="52" name="直線コネクタ 51"/>
        <xdr:cNvCxnSpPr/>
      </xdr:nvCxnSpPr>
      <xdr:spPr bwMode="auto">
        <a:xfrm flipV="1">
          <a:off x="5003800" y="2844929"/>
          <a:ext cx="647700" cy="19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38881</xdr:rowOff>
    </xdr:from>
    <xdr:ext cx="762000" cy="259045"/>
    <xdr:sp macro="" textlink="">
      <xdr:nvSpPr>
        <xdr:cNvPr id="53" name="人口1人当たり決算額の推移平均値テキスト130"/>
        <xdr:cNvSpPr txBox="1"/>
      </xdr:nvSpPr>
      <xdr:spPr>
        <a:xfrm>
          <a:off x="5740400" y="28297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24174</xdr:rowOff>
    </xdr:from>
    <xdr:to>
      <xdr:col>26</xdr:col>
      <xdr:colOff>50800</xdr:colOff>
      <xdr:row>16</xdr:row>
      <xdr:rowOff>73812</xdr:rowOff>
    </xdr:to>
    <xdr:cxnSp macro="">
      <xdr:nvCxnSpPr>
        <xdr:cNvPr id="55" name="直線コネクタ 54"/>
        <xdr:cNvCxnSpPr/>
      </xdr:nvCxnSpPr>
      <xdr:spPr bwMode="auto">
        <a:xfrm>
          <a:off x="4305300" y="2814999"/>
          <a:ext cx="698500" cy="49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24174</xdr:rowOff>
    </xdr:from>
    <xdr:to>
      <xdr:col>22</xdr:col>
      <xdr:colOff>114300</xdr:colOff>
      <xdr:row>16</xdr:row>
      <xdr:rowOff>54741</xdr:rowOff>
    </xdr:to>
    <xdr:cxnSp macro="">
      <xdr:nvCxnSpPr>
        <xdr:cNvPr id="58" name="直線コネクタ 57"/>
        <xdr:cNvCxnSpPr/>
      </xdr:nvCxnSpPr>
      <xdr:spPr bwMode="auto">
        <a:xfrm flipV="1">
          <a:off x="3606800" y="2814999"/>
          <a:ext cx="698500" cy="30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54741</xdr:rowOff>
    </xdr:from>
    <xdr:to>
      <xdr:col>18</xdr:col>
      <xdr:colOff>177800</xdr:colOff>
      <xdr:row>16</xdr:row>
      <xdr:rowOff>78499</xdr:rowOff>
    </xdr:to>
    <xdr:cxnSp macro="">
      <xdr:nvCxnSpPr>
        <xdr:cNvPr id="61" name="直線コネクタ 60"/>
        <xdr:cNvCxnSpPr/>
      </xdr:nvCxnSpPr>
      <xdr:spPr bwMode="auto">
        <a:xfrm flipV="1">
          <a:off x="2908300" y="2845566"/>
          <a:ext cx="698500" cy="23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3304</xdr:rowOff>
    </xdr:from>
    <xdr:to>
      <xdr:col>29</xdr:col>
      <xdr:colOff>177800</xdr:colOff>
      <xdr:row>16</xdr:row>
      <xdr:rowOff>104904</xdr:rowOff>
    </xdr:to>
    <xdr:sp macro="" textlink="">
      <xdr:nvSpPr>
        <xdr:cNvPr id="71" name="楕円 70"/>
        <xdr:cNvSpPr/>
      </xdr:nvSpPr>
      <xdr:spPr bwMode="auto">
        <a:xfrm>
          <a:off x="5600700" y="2794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19831</xdr:rowOff>
    </xdr:from>
    <xdr:ext cx="762000" cy="259045"/>
    <xdr:sp macro="" textlink="">
      <xdr:nvSpPr>
        <xdr:cNvPr id="72" name="人口1人当たり決算額の推移該当値テキスト130"/>
        <xdr:cNvSpPr txBox="1"/>
      </xdr:nvSpPr>
      <xdr:spPr>
        <a:xfrm>
          <a:off x="5740400" y="263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23012</xdr:rowOff>
    </xdr:from>
    <xdr:to>
      <xdr:col>26</xdr:col>
      <xdr:colOff>101600</xdr:colOff>
      <xdr:row>16</xdr:row>
      <xdr:rowOff>124612</xdr:rowOff>
    </xdr:to>
    <xdr:sp macro="" textlink="">
      <xdr:nvSpPr>
        <xdr:cNvPr id="73" name="楕円 72"/>
        <xdr:cNvSpPr/>
      </xdr:nvSpPr>
      <xdr:spPr bwMode="auto">
        <a:xfrm>
          <a:off x="4953000" y="2813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134789</xdr:rowOff>
    </xdr:from>
    <xdr:ext cx="736600" cy="259045"/>
    <xdr:sp macro="" textlink="">
      <xdr:nvSpPr>
        <xdr:cNvPr id="74" name="テキスト ボックス 73"/>
        <xdr:cNvSpPr txBox="1"/>
      </xdr:nvSpPr>
      <xdr:spPr>
        <a:xfrm>
          <a:off x="4622800" y="2582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144824</xdr:rowOff>
    </xdr:from>
    <xdr:to>
      <xdr:col>22</xdr:col>
      <xdr:colOff>165100</xdr:colOff>
      <xdr:row>16</xdr:row>
      <xdr:rowOff>74974</xdr:rowOff>
    </xdr:to>
    <xdr:sp macro="" textlink="">
      <xdr:nvSpPr>
        <xdr:cNvPr id="75" name="楕円 74"/>
        <xdr:cNvSpPr/>
      </xdr:nvSpPr>
      <xdr:spPr bwMode="auto">
        <a:xfrm>
          <a:off x="4254500" y="2764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85151</xdr:rowOff>
    </xdr:from>
    <xdr:ext cx="762000" cy="259045"/>
    <xdr:sp macro="" textlink="">
      <xdr:nvSpPr>
        <xdr:cNvPr id="76" name="テキスト ボックス 75"/>
        <xdr:cNvSpPr txBox="1"/>
      </xdr:nvSpPr>
      <xdr:spPr>
        <a:xfrm>
          <a:off x="3924300" y="2533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3941</xdr:rowOff>
    </xdr:from>
    <xdr:to>
      <xdr:col>19</xdr:col>
      <xdr:colOff>38100</xdr:colOff>
      <xdr:row>16</xdr:row>
      <xdr:rowOff>105541</xdr:rowOff>
    </xdr:to>
    <xdr:sp macro="" textlink="">
      <xdr:nvSpPr>
        <xdr:cNvPr id="77" name="楕円 76"/>
        <xdr:cNvSpPr/>
      </xdr:nvSpPr>
      <xdr:spPr bwMode="auto">
        <a:xfrm>
          <a:off x="3556000" y="279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115718</xdr:rowOff>
    </xdr:from>
    <xdr:ext cx="762000" cy="259045"/>
    <xdr:sp macro="" textlink="">
      <xdr:nvSpPr>
        <xdr:cNvPr id="78" name="テキスト ボックス 77"/>
        <xdr:cNvSpPr txBox="1"/>
      </xdr:nvSpPr>
      <xdr:spPr>
        <a:xfrm>
          <a:off x="3225800" y="256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27699</xdr:rowOff>
    </xdr:from>
    <xdr:to>
      <xdr:col>15</xdr:col>
      <xdr:colOff>101600</xdr:colOff>
      <xdr:row>16</xdr:row>
      <xdr:rowOff>129299</xdr:rowOff>
    </xdr:to>
    <xdr:sp macro="" textlink="">
      <xdr:nvSpPr>
        <xdr:cNvPr id="79" name="楕円 78"/>
        <xdr:cNvSpPr/>
      </xdr:nvSpPr>
      <xdr:spPr bwMode="auto">
        <a:xfrm>
          <a:off x="2857500" y="2818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114076</xdr:rowOff>
    </xdr:from>
    <xdr:ext cx="762000" cy="259045"/>
    <xdr:sp macro="" textlink="">
      <xdr:nvSpPr>
        <xdr:cNvPr id="80" name="テキスト ボックス 79"/>
        <xdr:cNvSpPr txBox="1"/>
      </xdr:nvSpPr>
      <xdr:spPr>
        <a:xfrm>
          <a:off x="2527300" y="290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139116</xdr:rowOff>
    </xdr:from>
    <xdr:to>
      <xdr:col>29</xdr:col>
      <xdr:colOff>127000</xdr:colOff>
      <xdr:row>36</xdr:row>
      <xdr:rowOff>156914</xdr:rowOff>
    </xdr:to>
    <xdr:cxnSp macro="">
      <xdr:nvCxnSpPr>
        <xdr:cNvPr id="116" name="直線コネクタ 115"/>
        <xdr:cNvCxnSpPr/>
      </xdr:nvCxnSpPr>
      <xdr:spPr bwMode="auto">
        <a:xfrm flipV="1">
          <a:off x="5003800" y="7092366"/>
          <a:ext cx="647700" cy="1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156914</xdr:rowOff>
    </xdr:from>
    <xdr:to>
      <xdr:col>26</xdr:col>
      <xdr:colOff>50800</xdr:colOff>
      <xdr:row>37</xdr:row>
      <xdr:rowOff>79418</xdr:rowOff>
    </xdr:to>
    <xdr:cxnSp macro="">
      <xdr:nvCxnSpPr>
        <xdr:cNvPr id="119" name="直線コネクタ 118"/>
        <xdr:cNvCxnSpPr/>
      </xdr:nvCxnSpPr>
      <xdr:spPr bwMode="auto">
        <a:xfrm flipV="1">
          <a:off x="4305300" y="7110164"/>
          <a:ext cx="698500" cy="93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79418</xdr:rowOff>
    </xdr:from>
    <xdr:to>
      <xdr:col>22</xdr:col>
      <xdr:colOff>114300</xdr:colOff>
      <xdr:row>37</xdr:row>
      <xdr:rowOff>150578</xdr:rowOff>
    </xdr:to>
    <xdr:cxnSp macro="">
      <xdr:nvCxnSpPr>
        <xdr:cNvPr id="122" name="直線コネクタ 121"/>
        <xdr:cNvCxnSpPr/>
      </xdr:nvCxnSpPr>
      <xdr:spPr bwMode="auto">
        <a:xfrm flipV="1">
          <a:off x="3606800" y="7204118"/>
          <a:ext cx="698500" cy="71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97968</xdr:rowOff>
    </xdr:from>
    <xdr:to>
      <xdr:col>18</xdr:col>
      <xdr:colOff>177800</xdr:colOff>
      <xdr:row>37</xdr:row>
      <xdr:rowOff>150578</xdr:rowOff>
    </xdr:to>
    <xdr:cxnSp macro="">
      <xdr:nvCxnSpPr>
        <xdr:cNvPr id="125" name="直線コネクタ 124"/>
        <xdr:cNvCxnSpPr/>
      </xdr:nvCxnSpPr>
      <xdr:spPr bwMode="auto">
        <a:xfrm>
          <a:off x="2908300" y="7222668"/>
          <a:ext cx="698500" cy="52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88316</xdr:rowOff>
    </xdr:from>
    <xdr:to>
      <xdr:col>29</xdr:col>
      <xdr:colOff>177800</xdr:colOff>
      <xdr:row>37</xdr:row>
      <xdr:rowOff>18466</xdr:rowOff>
    </xdr:to>
    <xdr:sp macro="" textlink="">
      <xdr:nvSpPr>
        <xdr:cNvPr id="135" name="楕円 134"/>
        <xdr:cNvSpPr/>
      </xdr:nvSpPr>
      <xdr:spPr bwMode="auto">
        <a:xfrm>
          <a:off x="5600700" y="704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60393</xdr:rowOff>
    </xdr:from>
    <xdr:ext cx="762000" cy="259045"/>
    <xdr:sp macro="" textlink="">
      <xdr:nvSpPr>
        <xdr:cNvPr id="136" name="人口1人当たり決算額の推移該当値テキスト445"/>
        <xdr:cNvSpPr txBox="1"/>
      </xdr:nvSpPr>
      <xdr:spPr>
        <a:xfrm>
          <a:off x="5740400" y="701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106114</xdr:rowOff>
    </xdr:from>
    <xdr:to>
      <xdr:col>26</xdr:col>
      <xdr:colOff>101600</xdr:colOff>
      <xdr:row>37</xdr:row>
      <xdr:rowOff>36264</xdr:rowOff>
    </xdr:to>
    <xdr:sp macro="" textlink="">
      <xdr:nvSpPr>
        <xdr:cNvPr id="137" name="楕円 136"/>
        <xdr:cNvSpPr/>
      </xdr:nvSpPr>
      <xdr:spPr bwMode="auto">
        <a:xfrm>
          <a:off x="4953000" y="7059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21041</xdr:rowOff>
    </xdr:from>
    <xdr:ext cx="736600" cy="259045"/>
    <xdr:sp macro="" textlink="">
      <xdr:nvSpPr>
        <xdr:cNvPr id="138" name="テキスト ボックス 137"/>
        <xdr:cNvSpPr txBox="1"/>
      </xdr:nvSpPr>
      <xdr:spPr>
        <a:xfrm>
          <a:off x="4622800" y="7145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28618</xdr:rowOff>
    </xdr:from>
    <xdr:to>
      <xdr:col>22</xdr:col>
      <xdr:colOff>165100</xdr:colOff>
      <xdr:row>37</xdr:row>
      <xdr:rowOff>130218</xdr:rowOff>
    </xdr:to>
    <xdr:sp macro="" textlink="">
      <xdr:nvSpPr>
        <xdr:cNvPr id="139" name="楕円 138"/>
        <xdr:cNvSpPr/>
      </xdr:nvSpPr>
      <xdr:spPr bwMode="auto">
        <a:xfrm>
          <a:off x="4254500" y="7153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114995</xdr:rowOff>
    </xdr:from>
    <xdr:ext cx="762000" cy="259045"/>
    <xdr:sp macro="" textlink="">
      <xdr:nvSpPr>
        <xdr:cNvPr id="140" name="テキスト ボックス 139"/>
        <xdr:cNvSpPr txBox="1"/>
      </xdr:nvSpPr>
      <xdr:spPr>
        <a:xfrm>
          <a:off x="3924300" y="723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99778</xdr:rowOff>
    </xdr:from>
    <xdr:to>
      <xdr:col>19</xdr:col>
      <xdr:colOff>38100</xdr:colOff>
      <xdr:row>37</xdr:row>
      <xdr:rowOff>201378</xdr:rowOff>
    </xdr:to>
    <xdr:sp macro="" textlink="">
      <xdr:nvSpPr>
        <xdr:cNvPr id="141" name="楕円 140"/>
        <xdr:cNvSpPr/>
      </xdr:nvSpPr>
      <xdr:spPr bwMode="auto">
        <a:xfrm>
          <a:off x="3556000" y="7224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186155</xdr:rowOff>
    </xdr:from>
    <xdr:ext cx="762000" cy="259045"/>
    <xdr:sp macro="" textlink="">
      <xdr:nvSpPr>
        <xdr:cNvPr id="142" name="テキスト ボックス 141"/>
        <xdr:cNvSpPr txBox="1"/>
      </xdr:nvSpPr>
      <xdr:spPr>
        <a:xfrm>
          <a:off x="3225800" y="7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47168</xdr:rowOff>
    </xdr:from>
    <xdr:to>
      <xdr:col>15</xdr:col>
      <xdr:colOff>101600</xdr:colOff>
      <xdr:row>37</xdr:row>
      <xdr:rowOff>148768</xdr:rowOff>
    </xdr:to>
    <xdr:sp macro="" textlink="">
      <xdr:nvSpPr>
        <xdr:cNvPr id="143" name="楕円 142"/>
        <xdr:cNvSpPr/>
      </xdr:nvSpPr>
      <xdr:spPr bwMode="auto">
        <a:xfrm>
          <a:off x="2857500" y="7171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133545</xdr:rowOff>
    </xdr:from>
    <xdr:ext cx="762000" cy="259045"/>
    <xdr:sp macro="" textlink="">
      <xdr:nvSpPr>
        <xdr:cNvPr id="144" name="テキスト ボックス 143"/>
        <xdr:cNvSpPr txBox="1"/>
      </xdr:nvSpPr>
      <xdr:spPr>
        <a:xfrm>
          <a:off x="2527300" y="725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奈良県葛城市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37,441
37,073
33.72
15,278,756
14,907,315
169,511
8,921,428
20,410,026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157493</xdr:rowOff>
    </xdr:from>
    <xdr:to>
      <xdr:col>24</xdr:col>
      <xdr:colOff>63500</xdr:colOff>
      <xdr:row>35</xdr:row>
      <xdr:rowOff>168561</xdr:rowOff>
    </xdr:to>
    <xdr:cxnSp macro="">
      <xdr:nvCxnSpPr>
        <xdr:cNvPr id="61" name="直線コネクタ 60"/>
        <xdr:cNvCxnSpPr/>
      </xdr:nvCxnSpPr>
      <xdr:spPr>
        <a:xfrm>
          <a:off x="3797300" y="6158243"/>
          <a:ext cx="838200" cy="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118021</xdr:rowOff>
    </xdr:from>
    <xdr:to>
      <xdr:col>19</xdr:col>
      <xdr:colOff>177800</xdr:colOff>
      <xdr:row>35</xdr:row>
      <xdr:rowOff>157493</xdr:rowOff>
    </xdr:to>
    <xdr:cxnSp macro="">
      <xdr:nvCxnSpPr>
        <xdr:cNvPr id="64" name="直線コネクタ 63"/>
        <xdr:cNvCxnSpPr/>
      </xdr:nvCxnSpPr>
      <xdr:spPr>
        <a:xfrm>
          <a:off x="2908300" y="6118771"/>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115030</xdr:rowOff>
    </xdr:from>
    <xdr:to>
      <xdr:col>15</xdr:col>
      <xdr:colOff>50800</xdr:colOff>
      <xdr:row>35</xdr:row>
      <xdr:rowOff>118021</xdr:rowOff>
    </xdr:to>
    <xdr:cxnSp macro="">
      <xdr:nvCxnSpPr>
        <xdr:cNvPr id="67" name="直線コネクタ 66"/>
        <xdr:cNvCxnSpPr/>
      </xdr:nvCxnSpPr>
      <xdr:spPr>
        <a:xfrm>
          <a:off x="2019300" y="6115780"/>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115030</xdr:rowOff>
    </xdr:from>
    <xdr:to>
      <xdr:col>10</xdr:col>
      <xdr:colOff>114300</xdr:colOff>
      <xdr:row>36</xdr:row>
      <xdr:rowOff>521</xdr:rowOff>
    </xdr:to>
    <xdr:cxnSp macro="">
      <xdr:nvCxnSpPr>
        <xdr:cNvPr id="70" name="直線コネクタ 69"/>
        <xdr:cNvCxnSpPr/>
      </xdr:nvCxnSpPr>
      <xdr:spPr>
        <a:xfrm flipV="1">
          <a:off x="1130300" y="6115780"/>
          <a:ext cx="889000" cy="5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117761</xdr:rowOff>
    </xdr:from>
    <xdr:to>
      <xdr:col>24</xdr:col>
      <xdr:colOff>114300</xdr:colOff>
      <xdr:row>36</xdr:row>
      <xdr:rowOff>47911</xdr:rowOff>
    </xdr:to>
    <xdr:sp macro="" textlink="">
      <xdr:nvSpPr>
        <xdr:cNvPr id="80" name="楕円 79"/>
        <xdr:cNvSpPr/>
      </xdr:nvSpPr>
      <xdr:spPr>
        <a:xfrm>
          <a:off x="4584700" y="61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96188</xdr:rowOff>
    </xdr:from>
    <xdr:ext cx="534377" cy="259045"/>
    <xdr:sp macro="" textlink="">
      <xdr:nvSpPr>
        <xdr:cNvPr id="81" name="人件費該当値テキスト"/>
        <xdr:cNvSpPr txBox="1"/>
      </xdr:nvSpPr>
      <xdr:spPr>
        <a:xfrm>
          <a:off x="4686300" y="609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106693</xdr:rowOff>
    </xdr:from>
    <xdr:to>
      <xdr:col>20</xdr:col>
      <xdr:colOff>38100</xdr:colOff>
      <xdr:row>36</xdr:row>
      <xdr:rowOff>36843</xdr:rowOff>
    </xdr:to>
    <xdr:sp macro="" textlink="">
      <xdr:nvSpPr>
        <xdr:cNvPr id="82" name="楕円 81"/>
        <xdr:cNvSpPr/>
      </xdr:nvSpPr>
      <xdr:spPr>
        <a:xfrm>
          <a:off x="3746500" y="610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53370</xdr:rowOff>
    </xdr:from>
    <xdr:ext cx="534377" cy="259045"/>
    <xdr:sp macro="" textlink="">
      <xdr:nvSpPr>
        <xdr:cNvPr id="83" name="テキスト ボックス 82"/>
        <xdr:cNvSpPr txBox="1"/>
      </xdr:nvSpPr>
      <xdr:spPr>
        <a:xfrm>
          <a:off x="3530111" y="588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67221</xdr:rowOff>
    </xdr:from>
    <xdr:to>
      <xdr:col>15</xdr:col>
      <xdr:colOff>101600</xdr:colOff>
      <xdr:row>35</xdr:row>
      <xdr:rowOff>168821</xdr:rowOff>
    </xdr:to>
    <xdr:sp macro="" textlink="">
      <xdr:nvSpPr>
        <xdr:cNvPr id="84" name="楕円 83"/>
        <xdr:cNvSpPr/>
      </xdr:nvSpPr>
      <xdr:spPr>
        <a:xfrm>
          <a:off x="2857500" y="60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13898</xdr:rowOff>
    </xdr:from>
    <xdr:ext cx="534377" cy="259045"/>
    <xdr:sp macro="" textlink="">
      <xdr:nvSpPr>
        <xdr:cNvPr id="85" name="テキスト ボックス 84"/>
        <xdr:cNvSpPr txBox="1"/>
      </xdr:nvSpPr>
      <xdr:spPr>
        <a:xfrm>
          <a:off x="2641111" y="584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64230</xdr:rowOff>
    </xdr:from>
    <xdr:to>
      <xdr:col>10</xdr:col>
      <xdr:colOff>165100</xdr:colOff>
      <xdr:row>35</xdr:row>
      <xdr:rowOff>165830</xdr:rowOff>
    </xdr:to>
    <xdr:sp macro="" textlink="">
      <xdr:nvSpPr>
        <xdr:cNvPr id="86" name="楕円 85"/>
        <xdr:cNvSpPr/>
      </xdr:nvSpPr>
      <xdr:spPr>
        <a:xfrm>
          <a:off x="1968500" y="60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10907</xdr:rowOff>
    </xdr:from>
    <xdr:ext cx="534377" cy="259045"/>
    <xdr:sp macro="" textlink="">
      <xdr:nvSpPr>
        <xdr:cNvPr id="87" name="テキスト ボックス 86"/>
        <xdr:cNvSpPr txBox="1"/>
      </xdr:nvSpPr>
      <xdr:spPr>
        <a:xfrm>
          <a:off x="1752111" y="58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121171</xdr:rowOff>
    </xdr:from>
    <xdr:to>
      <xdr:col>6</xdr:col>
      <xdr:colOff>38100</xdr:colOff>
      <xdr:row>36</xdr:row>
      <xdr:rowOff>51321</xdr:rowOff>
    </xdr:to>
    <xdr:sp macro="" textlink="">
      <xdr:nvSpPr>
        <xdr:cNvPr id="88" name="楕円 87"/>
        <xdr:cNvSpPr/>
      </xdr:nvSpPr>
      <xdr:spPr>
        <a:xfrm>
          <a:off x="1079500" y="612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42448</xdr:rowOff>
    </xdr:from>
    <xdr:ext cx="534377" cy="259045"/>
    <xdr:sp macro="" textlink="">
      <xdr:nvSpPr>
        <xdr:cNvPr id="89" name="テキスト ボックス 88"/>
        <xdr:cNvSpPr txBox="1"/>
      </xdr:nvSpPr>
      <xdr:spPr>
        <a:xfrm>
          <a:off x="863111" y="62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44657</xdr:rowOff>
    </xdr:from>
    <xdr:to>
      <xdr:col>24</xdr:col>
      <xdr:colOff>63500</xdr:colOff>
      <xdr:row>58</xdr:row>
      <xdr:rowOff>45362</xdr:rowOff>
    </xdr:to>
    <xdr:cxnSp macro="">
      <xdr:nvCxnSpPr>
        <xdr:cNvPr id="117" name="直線コネクタ 116"/>
        <xdr:cNvCxnSpPr/>
      </xdr:nvCxnSpPr>
      <xdr:spPr>
        <a:xfrm flipV="1">
          <a:off x="3797300" y="9988757"/>
          <a:ext cx="8382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977</xdr:rowOff>
    </xdr:from>
    <xdr:to>
      <xdr:col>19</xdr:col>
      <xdr:colOff>177800</xdr:colOff>
      <xdr:row>58</xdr:row>
      <xdr:rowOff>45362</xdr:rowOff>
    </xdr:to>
    <xdr:cxnSp macro="">
      <xdr:nvCxnSpPr>
        <xdr:cNvPr id="120" name="直線コネクタ 119"/>
        <xdr:cNvCxnSpPr/>
      </xdr:nvCxnSpPr>
      <xdr:spPr>
        <a:xfrm>
          <a:off x="2908300" y="9945077"/>
          <a:ext cx="889000" cy="4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977</xdr:rowOff>
    </xdr:from>
    <xdr:to>
      <xdr:col>15</xdr:col>
      <xdr:colOff>50800</xdr:colOff>
      <xdr:row>58</xdr:row>
      <xdr:rowOff>18533</xdr:rowOff>
    </xdr:to>
    <xdr:cxnSp macro="">
      <xdr:nvCxnSpPr>
        <xdr:cNvPr id="123" name="直線コネクタ 122"/>
        <xdr:cNvCxnSpPr/>
      </xdr:nvCxnSpPr>
      <xdr:spPr>
        <a:xfrm flipV="1">
          <a:off x="2019300" y="9945077"/>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18533</xdr:rowOff>
    </xdr:from>
    <xdr:to>
      <xdr:col>10</xdr:col>
      <xdr:colOff>114300</xdr:colOff>
      <xdr:row>58</xdr:row>
      <xdr:rowOff>87122</xdr:rowOff>
    </xdr:to>
    <xdr:cxnSp macro="">
      <xdr:nvCxnSpPr>
        <xdr:cNvPr id="126" name="直線コネクタ 125"/>
        <xdr:cNvCxnSpPr/>
      </xdr:nvCxnSpPr>
      <xdr:spPr>
        <a:xfrm flipV="1">
          <a:off x="1130300" y="9962633"/>
          <a:ext cx="889000" cy="6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165307</xdr:rowOff>
    </xdr:from>
    <xdr:to>
      <xdr:col>24</xdr:col>
      <xdr:colOff>114300</xdr:colOff>
      <xdr:row>58</xdr:row>
      <xdr:rowOff>95457</xdr:rowOff>
    </xdr:to>
    <xdr:sp macro="" textlink="">
      <xdr:nvSpPr>
        <xdr:cNvPr id="136" name="楕円 135"/>
        <xdr:cNvSpPr/>
      </xdr:nvSpPr>
      <xdr:spPr>
        <a:xfrm>
          <a:off x="4584700" y="993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143734</xdr:rowOff>
    </xdr:from>
    <xdr:ext cx="534377" cy="259045"/>
    <xdr:sp macro="" textlink="">
      <xdr:nvSpPr>
        <xdr:cNvPr id="137" name="物件費該当値テキスト"/>
        <xdr:cNvSpPr txBox="1"/>
      </xdr:nvSpPr>
      <xdr:spPr>
        <a:xfrm>
          <a:off x="4686300" y="991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166012</xdr:rowOff>
    </xdr:from>
    <xdr:to>
      <xdr:col>20</xdr:col>
      <xdr:colOff>38100</xdr:colOff>
      <xdr:row>58</xdr:row>
      <xdr:rowOff>96162</xdr:rowOff>
    </xdr:to>
    <xdr:sp macro="" textlink="">
      <xdr:nvSpPr>
        <xdr:cNvPr id="138" name="楕円 137"/>
        <xdr:cNvSpPr/>
      </xdr:nvSpPr>
      <xdr:spPr>
        <a:xfrm>
          <a:off x="3746500" y="99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87289</xdr:rowOff>
    </xdr:from>
    <xdr:ext cx="534377" cy="259045"/>
    <xdr:sp macro="" textlink="">
      <xdr:nvSpPr>
        <xdr:cNvPr id="139" name="テキスト ボックス 138"/>
        <xdr:cNvSpPr txBox="1"/>
      </xdr:nvSpPr>
      <xdr:spPr>
        <a:xfrm>
          <a:off x="3530111" y="1003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121627</xdr:rowOff>
    </xdr:from>
    <xdr:to>
      <xdr:col>15</xdr:col>
      <xdr:colOff>101600</xdr:colOff>
      <xdr:row>58</xdr:row>
      <xdr:rowOff>51777</xdr:rowOff>
    </xdr:to>
    <xdr:sp macro="" textlink="">
      <xdr:nvSpPr>
        <xdr:cNvPr id="140" name="楕円 139"/>
        <xdr:cNvSpPr/>
      </xdr:nvSpPr>
      <xdr:spPr>
        <a:xfrm>
          <a:off x="2857500" y="98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42904</xdr:rowOff>
    </xdr:from>
    <xdr:ext cx="534377" cy="259045"/>
    <xdr:sp macro="" textlink="">
      <xdr:nvSpPr>
        <xdr:cNvPr id="141" name="テキスト ボックス 140"/>
        <xdr:cNvSpPr txBox="1"/>
      </xdr:nvSpPr>
      <xdr:spPr>
        <a:xfrm>
          <a:off x="2641111" y="998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139183</xdr:rowOff>
    </xdr:from>
    <xdr:to>
      <xdr:col>10</xdr:col>
      <xdr:colOff>165100</xdr:colOff>
      <xdr:row>58</xdr:row>
      <xdr:rowOff>69333</xdr:rowOff>
    </xdr:to>
    <xdr:sp macro="" textlink="">
      <xdr:nvSpPr>
        <xdr:cNvPr id="142" name="楕円 141"/>
        <xdr:cNvSpPr/>
      </xdr:nvSpPr>
      <xdr:spPr>
        <a:xfrm>
          <a:off x="1968500" y="991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60460</xdr:rowOff>
    </xdr:from>
    <xdr:ext cx="534377" cy="259045"/>
    <xdr:sp macro="" textlink="">
      <xdr:nvSpPr>
        <xdr:cNvPr id="143" name="テキスト ボックス 142"/>
        <xdr:cNvSpPr txBox="1"/>
      </xdr:nvSpPr>
      <xdr:spPr>
        <a:xfrm>
          <a:off x="1752111" y="1000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36322</xdr:rowOff>
    </xdr:from>
    <xdr:to>
      <xdr:col>6</xdr:col>
      <xdr:colOff>38100</xdr:colOff>
      <xdr:row>58</xdr:row>
      <xdr:rowOff>137922</xdr:rowOff>
    </xdr:to>
    <xdr:sp macro="" textlink="">
      <xdr:nvSpPr>
        <xdr:cNvPr id="144" name="楕円 143"/>
        <xdr:cNvSpPr/>
      </xdr:nvSpPr>
      <xdr:spPr>
        <a:xfrm>
          <a:off x="1079500" y="99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129049</xdr:rowOff>
    </xdr:from>
    <xdr:ext cx="534377" cy="259045"/>
    <xdr:sp macro="" textlink="">
      <xdr:nvSpPr>
        <xdr:cNvPr id="145" name="テキスト ボックス 144"/>
        <xdr:cNvSpPr txBox="1"/>
      </xdr:nvSpPr>
      <xdr:spPr>
        <a:xfrm>
          <a:off x="863111" y="1007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155245</xdr:rowOff>
    </xdr:from>
    <xdr:to>
      <xdr:col>24</xdr:col>
      <xdr:colOff>63500</xdr:colOff>
      <xdr:row>79</xdr:row>
      <xdr:rowOff>9038</xdr:rowOff>
    </xdr:to>
    <xdr:cxnSp macro="">
      <xdr:nvCxnSpPr>
        <xdr:cNvPr id="176" name="直線コネクタ 175"/>
        <xdr:cNvCxnSpPr/>
      </xdr:nvCxnSpPr>
      <xdr:spPr>
        <a:xfrm flipV="1">
          <a:off x="3797300" y="13528345"/>
          <a:ext cx="838200" cy="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7308</xdr:rowOff>
    </xdr:from>
    <xdr:to>
      <xdr:col>19</xdr:col>
      <xdr:colOff>177800</xdr:colOff>
      <xdr:row>79</xdr:row>
      <xdr:rowOff>9038</xdr:rowOff>
    </xdr:to>
    <xdr:cxnSp macro="">
      <xdr:nvCxnSpPr>
        <xdr:cNvPr id="179" name="直線コネクタ 178"/>
        <xdr:cNvCxnSpPr/>
      </xdr:nvCxnSpPr>
      <xdr:spPr>
        <a:xfrm>
          <a:off x="2908300" y="13551858"/>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154560</xdr:rowOff>
    </xdr:from>
    <xdr:to>
      <xdr:col>15</xdr:col>
      <xdr:colOff>50800</xdr:colOff>
      <xdr:row>79</xdr:row>
      <xdr:rowOff>7308</xdr:rowOff>
    </xdr:to>
    <xdr:cxnSp macro="">
      <xdr:nvCxnSpPr>
        <xdr:cNvPr id="182" name="直線コネクタ 181"/>
        <xdr:cNvCxnSpPr/>
      </xdr:nvCxnSpPr>
      <xdr:spPr>
        <a:xfrm>
          <a:off x="2019300" y="13527660"/>
          <a:ext cx="889000" cy="2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154560</xdr:rowOff>
    </xdr:from>
    <xdr:to>
      <xdr:col>10</xdr:col>
      <xdr:colOff>114300</xdr:colOff>
      <xdr:row>79</xdr:row>
      <xdr:rowOff>3161</xdr:rowOff>
    </xdr:to>
    <xdr:cxnSp macro="">
      <xdr:nvCxnSpPr>
        <xdr:cNvPr id="185" name="直線コネクタ 184"/>
        <xdr:cNvCxnSpPr/>
      </xdr:nvCxnSpPr>
      <xdr:spPr>
        <a:xfrm flipV="1">
          <a:off x="1130300" y="13527660"/>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104445</xdr:rowOff>
    </xdr:from>
    <xdr:to>
      <xdr:col>24</xdr:col>
      <xdr:colOff>114300</xdr:colOff>
      <xdr:row>79</xdr:row>
      <xdr:rowOff>34595</xdr:rowOff>
    </xdr:to>
    <xdr:sp macro="" textlink="">
      <xdr:nvSpPr>
        <xdr:cNvPr id="195" name="楕円 194"/>
        <xdr:cNvSpPr/>
      </xdr:nvSpPr>
      <xdr:spPr>
        <a:xfrm>
          <a:off x="4584700" y="134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19372</xdr:rowOff>
    </xdr:from>
    <xdr:ext cx="469744" cy="259045"/>
    <xdr:sp macro="" textlink="">
      <xdr:nvSpPr>
        <xdr:cNvPr id="196" name="維持補修費該当値テキスト"/>
        <xdr:cNvSpPr txBox="1"/>
      </xdr:nvSpPr>
      <xdr:spPr>
        <a:xfrm>
          <a:off x="4686300" y="1339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129688</xdr:rowOff>
    </xdr:from>
    <xdr:to>
      <xdr:col>20</xdr:col>
      <xdr:colOff>38100</xdr:colOff>
      <xdr:row>79</xdr:row>
      <xdr:rowOff>59838</xdr:rowOff>
    </xdr:to>
    <xdr:sp macro="" textlink="">
      <xdr:nvSpPr>
        <xdr:cNvPr id="197" name="楕円 196"/>
        <xdr:cNvSpPr/>
      </xdr:nvSpPr>
      <xdr:spPr>
        <a:xfrm>
          <a:off x="3746500" y="135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50965</xdr:rowOff>
    </xdr:from>
    <xdr:ext cx="469744" cy="259045"/>
    <xdr:sp macro="" textlink="">
      <xdr:nvSpPr>
        <xdr:cNvPr id="198" name="テキスト ボックス 197"/>
        <xdr:cNvSpPr txBox="1"/>
      </xdr:nvSpPr>
      <xdr:spPr>
        <a:xfrm>
          <a:off x="3562428" y="1359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127958</xdr:rowOff>
    </xdr:from>
    <xdr:to>
      <xdr:col>15</xdr:col>
      <xdr:colOff>101600</xdr:colOff>
      <xdr:row>79</xdr:row>
      <xdr:rowOff>58108</xdr:rowOff>
    </xdr:to>
    <xdr:sp macro="" textlink="">
      <xdr:nvSpPr>
        <xdr:cNvPr id="199" name="楕円 198"/>
        <xdr:cNvSpPr/>
      </xdr:nvSpPr>
      <xdr:spPr>
        <a:xfrm>
          <a:off x="2857500" y="135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49235</xdr:rowOff>
    </xdr:from>
    <xdr:ext cx="469744" cy="259045"/>
    <xdr:sp macro="" textlink="">
      <xdr:nvSpPr>
        <xdr:cNvPr id="200" name="テキスト ボックス 199"/>
        <xdr:cNvSpPr txBox="1"/>
      </xdr:nvSpPr>
      <xdr:spPr>
        <a:xfrm>
          <a:off x="2673428" y="1359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103760</xdr:rowOff>
    </xdr:from>
    <xdr:to>
      <xdr:col>10</xdr:col>
      <xdr:colOff>165100</xdr:colOff>
      <xdr:row>79</xdr:row>
      <xdr:rowOff>33910</xdr:rowOff>
    </xdr:to>
    <xdr:sp macro="" textlink="">
      <xdr:nvSpPr>
        <xdr:cNvPr id="201" name="楕円 200"/>
        <xdr:cNvSpPr/>
      </xdr:nvSpPr>
      <xdr:spPr>
        <a:xfrm>
          <a:off x="1968500" y="134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25037</xdr:rowOff>
    </xdr:from>
    <xdr:ext cx="469744" cy="259045"/>
    <xdr:sp macro="" textlink="">
      <xdr:nvSpPr>
        <xdr:cNvPr id="202" name="テキスト ボックス 201"/>
        <xdr:cNvSpPr txBox="1"/>
      </xdr:nvSpPr>
      <xdr:spPr>
        <a:xfrm>
          <a:off x="1784428" y="1356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123811</xdr:rowOff>
    </xdr:from>
    <xdr:to>
      <xdr:col>6</xdr:col>
      <xdr:colOff>38100</xdr:colOff>
      <xdr:row>79</xdr:row>
      <xdr:rowOff>53961</xdr:rowOff>
    </xdr:to>
    <xdr:sp macro="" textlink="">
      <xdr:nvSpPr>
        <xdr:cNvPr id="203" name="楕円 202"/>
        <xdr:cNvSpPr/>
      </xdr:nvSpPr>
      <xdr:spPr>
        <a:xfrm>
          <a:off x="1079500" y="1349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45088</xdr:rowOff>
    </xdr:from>
    <xdr:ext cx="469744" cy="259045"/>
    <xdr:sp macro="" textlink="">
      <xdr:nvSpPr>
        <xdr:cNvPr id="204" name="テキスト ボックス 203"/>
        <xdr:cNvSpPr txBox="1"/>
      </xdr:nvSpPr>
      <xdr:spPr>
        <a:xfrm>
          <a:off x="895428" y="1358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157778</xdr:rowOff>
    </xdr:from>
    <xdr:to>
      <xdr:col>24</xdr:col>
      <xdr:colOff>63500</xdr:colOff>
      <xdr:row>94</xdr:row>
      <xdr:rowOff>167075</xdr:rowOff>
    </xdr:to>
    <xdr:cxnSp macro="">
      <xdr:nvCxnSpPr>
        <xdr:cNvPr id="234" name="直線コネクタ 233"/>
        <xdr:cNvCxnSpPr/>
      </xdr:nvCxnSpPr>
      <xdr:spPr>
        <a:xfrm flipV="1">
          <a:off x="3797300" y="16274078"/>
          <a:ext cx="8382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167075</xdr:rowOff>
    </xdr:from>
    <xdr:to>
      <xdr:col>19</xdr:col>
      <xdr:colOff>177800</xdr:colOff>
      <xdr:row>95</xdr:row>
      <xdr:rowOff>62528</xdr:rowOff>
    </xdr:to>
    <xdr:cxnSp macro="">
      <xdr:nvCxnSpPr>
        <xdr:cNvPr id="237" name="直線コネクタ 236"/>
        <xdr:cNvCxnSpPr/>
      </xdr:nvCxnSpPr>
      <xdr:spPr>
        <a:xfrm flipV="1">
          <a:off x="2908300" y="16283375"/>
          <a:ext cx="889000" cy="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62528</xdr:rowOff>
    </xdr:from>
    <xdr:to>
      <xdr:col>15</xdr:col>
      <xdr:colOff>50800</xdr:colOff>
      <xdr:row>95</xdr:row>
      <xdr:rowOff>151168</xdr:rowOff>
    </xdr:to>
    <xdr:cxnSp macro="">
      <xdr:nvCxnSpPr>
        <xdr:cNvPr id="240" name="直線コネクタ 239"/>
        <xdr:cNvCxnSpPr/>
      </xdr:nvCxnSpPr>
      <xdr:spPr>
        <a:xfrm flipV="1">
          <a:off x="2019300" y="16350278"/>
          <a:ext cx="889000" cy="8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151168</xdr:rowOff>
    </xdr:from>
    <xdr:to>
      <xdr:col>10</xdr:col>
      <xdr:colOff>114300</xdr:colOff>
      <xdr:row>96</xdr:row>
      <xdr:rowOff>2539</xdr:rowOff>
    </xdr:to>
    <xdr:cxnSp macro="">
      <xdr:nvCxnSpPr>
        <xdr:cNvPr id="243" name="直線コネクタ 242"/>
        <xdr:cNvCxnSpPr/>
      </xdr:nvCxnSpPr>
      <xdr:spPr>
        <a:xfrm flipV="1">
          <a:off x="1130300" y="16438918"/>
          <a:ext cx="889000" cy="2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106978</xdr:rowOff>
    </xdr:from>
    <xdr:to>
      <xdr:col>24</xdr:col>
      <xdr:colOff>114300</xdr:colOff>
      <xdr:row>95</xdr:row>
      <xdr:rowOff>37128</xdr:rowOff>
    </xdr:to>
    <xdr:sp macro="" textlink="">
      <xdr:nvSpPr>
        <xdr:cNvPr id="253" name="楕円 252"/>
        <xdr:cNvSpPr/>
      </xdr:nvSpPr>
      <xdr:spPr>
        <a:xfrm>
          <a:off x="4584700" y="1622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129855</xdr:rowOff>
    </xdr:from>
    <xdr:ext cx="534377" cy="259045"/>
    <xdr:sp macro="" textlink="">
      <xdr:nvSpPr>
        <xdr:cNvPr id="254" name="扶助費該当値テキスト"/>
        <xdr:cNvSpPr txBox="1"/>
      </xdr:nvSpPr>
      <xdr:spPr>
        <a:xfrm>
          <a:off x="4686300" y="16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116275</xdr:rowOff>
    </xdr:from>
    <xdr:to>
      <xdr:col>20</xdr:col>
      <xdr:colOff>38100</xdr:colOff>
      <xdr:row>95</xdr:row>
      <xdr:rowOff>46425</xdr:rowOff>
    </xdr:to>
    <xdr:sp macro="" textlink="">
      <xdr:nvSpPr>
        <xdr:cNvPr id="255" name="楕円 254"/>
        <xdr:cNvSpPr/>
      </xdr:nvSpPr>
      <xdr:spPr>
        <a:xfrm>
          <a:off x="3746500" y="162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37552</xdr:rowOff>
    </xdr:from>
    <xdr:ext cx="534377" cy="259045"/>
    <xdr:sp macro="" textlink="">
      <xdr:nvSpPr>
        <xdr:cNvPr id="256" name="テキスト ボックス 255"/>
        <xdr:cNvSpPr txBox="1"/>
      </xdr:nvSpPr>
      <xdr:spPr>
        <a:xfrm>
          <a:off x="3530111" y="1632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11728</xdr:rowOff>
    </xdr:from>
    <xdr:to>
      <xdr:col>15</xdr:col>
      <xdr:colOff>101600</xdr:colOff>
      <xdr:row>95</xdr:row>
      <xdr:rowOff>113328</xdr:rowOff>
    </xdr:to>
    <xdr:sp macro="" textlink="">
      <xdr:nvSpPr>
        <xdr:cNvPr id="257" name="楕円 256"/>
        <xdr:cNvSpPr/>
      </xdr:nvSpPr>
      <xdr:spPr>
        <a:xfrm>
          <a:off x="2857500" y="1629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104455</xdr:rowOff>
    </xdr:from>
    <xdr:ext cx="534377" cy="259045"/>
    <xdr:sp macro="" textlink="">
      <xdr:nvSpPr>
        <xdr:cNvPr id="258" name="テキスト ボックス 257"/>
        <xdr:cNvSpPr txBox="1"/>
      </xdr:nvSpPr>
      <xdr:spPr>
        <a:xfrm>
          <a:off x="2641111" y="1639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100368</xdr:rowOff>
    </xdr:from>
    <xdr:to>
      <xdr:col>10</xdr:col>
      <xdr:colOff>165100</xdr:colOff>
      <xdr:row>96</xdr:row>
      <xdr:rowOff>30518</xdr:rowOff>
    </xdr:to>
    <xdr:sp macro="" textlink="">
      <xdr:nvSpPr>
        <xdr:cNvPr id="259" name="楕円 258"/>
        <xdr:cNvSpPr/>
      </xdr:nvSpPr>
      <xdr:spPr>
        <a:xfrm>
          <a:off x="1968500" y="163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21645</xdr:rowOff>
    </xdr:from>
    <xdr:ext cx="534377" cy="259045"/>
    <xdr:sp macro="" textlink="">
      <xdr:nvSpPr>
        <xdr:cNvPr id="260" name="テキスト ボックス 259"/>
        <xdr:cNvSpPr txBox="1"/>
      </xdr:nvSpPr>
      <xdr:spPr>
        <a:xfrm>
          <a:off x="1752111" y="1648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123189</xdr:rowOff>
    </xdr:from>
    <xdr:to>
      <xdr:col>6</xdr:col>
      <xdr:colOff>38100</xdr:colOff>
      <xdr:row>96</xdr:row>
      <xdr:rowOff>53339</xdr:rowOff>
    </xdr:to>
    <xdr:sp macro="" textlink="">
      <xdr:nvSpPr>
        <xdr:cNvPr id="261" name="楕円 260"/>
        <xdr:cNvSpPr/>
      </xdr:nvSpPr>
      <xdr:spPr>
        <a:xfrm>
          <a:off x="1079500" y="164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44466</xdr:rowOff>
    </xdr:from>
    <xdr:ext cx="534377" cy="259045"/>
    <xdr:sp macro="" textlink="">
      <xdr:nvSpPr>
        <xdr:cNvPr id="262" name="テキスト ボックス 261"/>
        <xdr:cNvSpPr txBox="1"/>
      </xdr:nvSpPr>
      <xdr:spPr>
        <a:xfrm>
          <a:off x="863111" y="1650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141122</xdr:rowOff>
    </xdr:from>
    <xdr:to>
      <xdr:col>55</xdr:col>
      <xdr:colOff>0</xdr:colOff>
      <xdr:row>37</xdr:row>
      <xdr:rowOff>143586</xdr:rowOff>
    </xdr:to>
    <xdr:cxnSp macro="">
      <xdr:nvCxnSpPr>
        <xdr:cNvPr id="289" name="直線コネクタ 288"/>
        <xdr:cNvCxnSpPr/>
      </xdr:nvCxnSpPr>
      <xdr:spPr>
        <a:xfrm flipV="1">
          <a:off x="9639300" y="6484772"/>
          <a:ext cx="838200" cy="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135699</xdr:rowOff>
    </xdr:from>
    <xdr:to>
      <xdr:col>50</xdr:col>
      <xdr:colOff>114300</xdr:colOff>
      <xdr:row>37</xdr:row>
      <xdr:rowOff>143586</xdr:rowOff>
    </xdr:to>
    <xdr:cxnSp macro="">
      <xdr:nvCxnSpPr>
        <xdr:cNvPr id="292" name="直線コネクタ 291"/>
        <xdr:cNvCxnSpPr/>
      </xdr:nvCxnSpPr>
      <xdr:spPr>
        <a:xfrm>
          <a:off x="8750300" y="6479349"/>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135699</xdr:rowOff>
    </xdr:from>
    <xdr:to>
      <xdr:col>45</xdr:col>
      <xdr:colOff>177800</xdr:colOff>
      <xdr:row>37</xdr:row>
      <xdr:rowOff>141300</xdr:rowOff>
    </xdr:to>
    <xdr:cxnSp macro="">
      <xdr:nvCxnSpPr>
        <xdr:cNvPr id="295" name="直線コネクタ 294"/>
        <xdr:cNvCxnSpPr/>
      </xdr:nvCxnSpPr>
      <xdr:spPr>
        <a:xfrm flipV="1">
          <a:off x="7861300" y="6479349"/>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131205</xdr:rowOff>
    </xdr:from>
    <xdr:to>
      <xdr:col>41</xdr:col>
      <xdr:colOff>50800</xdr:colOff>
      <xdr:row>37</xdr:row>
      <xdr:rowOff>141300</xdr:rowOff>
    </xdr:to>
    <xdr:cxnSp macro="">
      <xdr:nvCxnSpPr>
        <xdr:cNvPr id="298" name="直線コネクタ 297"/>
        <xdr:cNvCxnSpPr/>
      </xdr:nvCxnSpPr>
      <xdr:spPr>
        <a:xfrm>
          <a:off x="6972300" y="6474855"/>
          <a:ext cx="889000" cy="1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90322</xdr:rowOff>
    </xdr:from>
    <xdr:to>
      <xdr:col>55</xdr:col>
      <xdr:colOff>50800</xdr:colOff>
      <xdr:row>38</xdr:row>
      <xdr:rowOff>20472</xdr:rowOff>
    </xdr:to>
    <xdr:sp macro="" textlink="">
      <xdr:nvSpPr>
        <xdr:cNvPr id="308" name="楕円 307"/>
        <xdr:cNvSpPr/>
      </xdr:nvSpPr>
      <xdr:spPr>
        <a:xfrm>
          <a:off x="10426700" y="64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5249</xdr:rowOff>
    </xdr:from>
    <xdr:ext cx="534377" cy="259045"/>
    <xdr:sp macro="" textlink="">
      <xdr:nvSpPr>
        <xdr:cNvPr id="309" name="補助費等該当値テキスト"/>
        <xdr:cNvSpPr txBox="1"/>
      </xdr:nvSpPr>
      <xdr:spPr>
        <a:xfrm>
          <a:off x="10528300" y="634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92786</xdr:rowOff>
    </xdr:from>
    <xdr:to>
      <xdr:col>50</xdr:col>
      <xdr:colOff>165100</xdr:colOff>
      <xdr:row>38</xdr:row>
      <xdr:rowOff>22937</xdr:rowOff>
    </xdr:to>
    <xdr:sp macro="" textlink="">
      <xdr:nvSpPr>
        <xdr:cNvPr id="310" name="楕円 309"/>
        <xdr:cNvSpPr/>
      </xdr:nvSpPr>
      <xdr:spPr>
        <a:xfrm>
          <a:off x="9588500" y="6436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14064</xdr:rowOff>
    </xdr:from>
    <xdr:ext cx="534377" cy="259045"/>
    <xdr:sp macro="" textlink="">
      <xdr:nvSpPr>
        <xdr:cNvPr id="311" name="テキスト ボックス 310"/>
        <xdr:cNvSpPr txBox="1"/>
      </xdr:nvSpPr>
      <xdr:spPr>
        <a:xfrm>
          <a:off x="9372111" y="652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84899</xdr:rowOff>
    </xdr:from>
    <xdr:to>
      <xdr:col>46</xdr:col>
      <xdr:colOff>38100</xdr:colOff>
      <xdr:row>38</xdr:row>
      <xdr:rowOff>15049</xdr:rowOff>
    </xdr:to>
    <xdr:sp macro="" textlink="">
      <xdr:nvSpPr>
        <xdr:cNvPr id="312" name="楕円 311"/>
        <xdr:cNvSpPr/>
      </xdr:nvSpPr>
      <xdr:spPr>
        <a:xfrm>
          <a:off x="8699500" y="64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6176</xdr:rowOff>
    </xdr:from>
    <xdr:ext cx="534377" cy="259045"/>
    <xdr:sp macro="" textlink="">
      <xdr:nvSpPr>
        <xdr:cNvPr id="313" name="テキスト ボックス 312"/>
        <xdr:cNvSpPr txBox="1"/>
      </xdr:nvSpPr>
      <xdr:spPr>
        <a:xfrm>
          <a:off x="8483111" y="652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90500</xdr:rowOff>
    </xdr:from>
    <xdr:to>
      <xdr:col>41</xdr:col>
      <xdr:colOff>101600</xdr:colOff>
      <xdr:row>38</xdr:row>
      <xdr:rowOff>20650</xdr:rowOff>
    </xdr:to>
    <xdr:sp macro="" textlink="">
      <xdr:nvSpPr>
        <xdr:cNvPr id="314" name="楕円 313"/>
        <xdr:cNvSpPr/>
      </xdr:nvSpPr>
      <xdr:spPr>
        <a:xfrm>
          <a:off x="7810500" y="64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11777</xdr:rowOff>
    </xdr:from>
    <xdr:ext cx="534377" cy="259045"/>
    <xdr:sp macro="" textlink="">
      <xdr:nvSpPr>
        <xdr:cNvPr id="315" name="テキスト ボックス 314"/>
        <xdr:cNvSpPr txBox="1"/>
      </xdr:nvSpPr>
      <xdr:spPr>
        <a:xfrm>
          <a:off x="7594111" y="652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80405</xdr:rowOff>
    </xdr:from>
    <xdr:to>
      <xdr:col>36</xdr:col>
      <xdr:colOff>165100</xdr:colOff>
      <xdr:row>38</xdr:row>
      <xdr:rowOff>10555</xdr:rowOff>
    </xdr:to>
    <xdr:sp macro="" textlink="">
      <xdr:nvSpPr>
        <xdr:cNvPr id="316" name="楕円 315"/>
        <xdr:cNvSpPr/>
      </xdr:nvSpPr>
      <xdr:spPr>
        <a:xfrm>
          <a:off x="6921500" y="642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1682</xdr:rowOff>
    </xdr:from>
    <xdr:ext cx="534377" cy="259045"/>
    <xdr:sp macro="" textlink="">
      <xdr:nvSpPr>
        <xdr:cNvPr id="317" name="テキスト ボックス 316"/>
        <xdr:cNvSpPr txBox="1"/>
      </xdr:nvSpPr>
      <xdr:spPr>
        <a:xfrm>
          <a:off x="6705111" y="651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9434</xdr:rowOff>
    </xdr:from>
    <xdr:to>
      <xdr:col>55</xdr:col>
      <xdr:colOff>0</xdr:colOff>
      <xdr:row>58</xdr:row>
      <xdr:rowOff>10742</xdr:rowOff>
    </xdr:to>
    <xdr:cxnSp macro="">
      <xdr:nvCxnSpPr>
        <xdr:cNvPr id="344" name="直線コネクタ 343"/>
        <xdr:cNvCxnSpPr/>
      </xdr:nvCxnSpPr>
      <xdr:spPr>
        <a:xfrm>
          <a:off x="9639300" y="9953534"/>
          <a:ext cx="8382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101944</xdr:rowOff>
    </xdr:from>
    <xdr:to>
      <xdr:col>50</xdr:col>
      <xdr:colOff>114300</xdr:colOff>
      <xdr:row>58</xdr:row>
      <xdr:rowOff>9434</xdr:rowOff>
    </xdr:to>
    <xdr:cxnSp macro="">
      <xdr:nvCxnSpPr>
        <xdr:cNvPr id="347" name="直線コネクタ 346"/>
        <xdr:cNvCxnSpPr/>
      </xdr:nvCxnSpPr>
      <xdr:spPr>
        <a:xfrm>
          <a:off x="8750300" y="9703144"/>
          <a:ext cx="889000" cy="25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101944</xdr:rowOff>
    </xdr:from>
    <xdr:to>
      <xdr:col>45</xdr:col>
      <xdr:colOff>177800</xdr:colOff>
      <xdr:row>57</xdr:row>
      <xdr:rowOff>100111</xdr:rowOff>
    </xdr:to>
    <xdr:cxnSp macro="">
      <xdr:nvCxnSpPr>
        <xdr:cNvPr id="350" name="直線コネクタ 349"/>
        <xdr:cNvCxnSpPr/>
      </xdr:nvCxnSpPr>
      <xdr:spPr>
        <a:xfrm flipV="1">
          <a:off x="7861300" y="9703144"/>
          <a:ext cx="889000" cy="16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68651</xdr:rowOff>
    </xdr:from>
    <xdr:to>
      <xdr:col>41</xdr:col>
      <xdr:colOff>50800</xdr:colOff>
      <xdr:row>57</xdr:row>
      <xdr:rowOff>100111</xdr:rowOff>
    </xdr:to>
    <xdr:cxnSp macro="">
      <xdr:nvCxnSpPr>
        <xdr:cNvPr id="353" name="直線コネクタ 352"/>
        <xdr:cNvCxnSpPr/>
      </xdr:nvCxnSpPr>
      <xdr:spPr>
        <a:xfrm>
          <a:off x="6972300" y="9841301"/>
          <a:ext cx="889000" cy="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166155</xdr:rowOff>
    </xdr:from>
    <xdr:ext cx="534377" cy="259045"/>
    <xdr:sp macro="" textlink="">
      <xdr:nvSpPr>
        <xdr:cNvPr id="355" name="テキスト ボックス 354"/>
        <xdr:cNvSpPr txBox="1"/>
      </xdr:nvSpPr>
      <xdr:spPr>
        <a:xfrm>
          <a:off x="7594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131392</xdr:rowOff>
    </xdr:from>
    <xdr:to>
      <xdr:col>55</xdr:col>
      <xdr:colOff>50800</xdr:colOff>
      <xdr:row>58</xdr:row>
      <xdr:rowOff>61542</xdr:rowOff>
    </xdr:to>
    <xdr:sp macro="" textlink="">
      <xdr:nvSpPr>
        <xdr:cNvPr id="363" name="楕円 362"/>
        <xdr:cNvSpPr/>
      </xdr:nvSpPr>
      <xdr:spPr>
        <a:xfrm>
          <a:off x="10426700" y="990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79376</xdr:rowOff>
    </xdr:from>
    <xdr:ext cx="534377" cy="259045"/>
    <xdr:sp macro="" textlink="">
      <xdr:nvSpPr>
        <xdr:cNvPr id="364" name="普通建設事業費該当値テキスト"/>
        <xdr:cNvSpPr txBox="1"/>
      </xdr:nvSpPr>
      <xdr:spPr>
        <a:xfrm>
          <a:off x="10528300" y="98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130084</xdr:rowOff>
    </xdr:from>
    <xdr:to>
      <xdr:col>50</xdr:col>
      <xdr:colOff>165100</xdr:colOff>
      <xdr:row>58</xdr:row>
      <xdr:rowOff>60234</xdr:rowOff>
    </xdr:to>
    <xdr:sp macro="" textlink="">
      <xdr:nvSpPr>
        <xdr:cNvPr id="365" name="楕円 364"/>
        <xdr:cNvSpPr/>
      </xdr:nvSpPr>
      <xdr:spPr>
        <a:xfrm>
          <a:off x="95885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51361</xdr:rowOff>
    </xdr:from>
    <xdr:ext cx="534377" cy="259045"/>
    <xdr:sp macro="" textlink="">
      <xdr:nvSpPr>
        <xdr:cNvPr id="366" name="テキスト ボックス 365"/>
        <xdr:cNvSpPr txBox="1"/>
      </xdr:nvSpPr>
      <xdr:spPr>
        <a:xfrm>
          <a:off x="9372111" y="99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51144</xdr:rowOff>
    </xdr:from>
    <xdr:to>
      <xdr:col>46</xdr:col>
      <xdr:colOff>38100</xdr:colOff>
      <xdr:row>56</xdr:row>
      <xdr:rowOff>152744</xdr:rowOff>
    </xdr:to>
    <xdr:sp macro="" textlink="">
      <xdr:nvSpPr>
        <xdr:cNvPr id="367" name="楕円 366"/>
        <xdr:cNvSpPr/>
      </xdr:nvSpPr>
      <xdr:spPr>
        <a:xfrm>
          <a:off x="8699500" y="965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169271</xdr:rowOff>
    </xdr:from>
    <xdr:ext cx="599010" cy="259045"/>
    <xdr:sp macro="" textlink="">
      <xdr:nvSpPr>
        <xdr:cNvPr id="368" name="テキスト ボックス 367"/>
        <xdr:cNvSpPr txBox="1"/>
      </xdr:nvSpPr>
      <xdr:spPr>
        <a:xfrm>
          <a:off x="8450795" y="942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49311</xdr:rowOff>
    </xdr:from>
    <xdr:to>
      <xdr:col>41</xdr:col>
      <xdr:colOff>101600</xdr:colOff>
      <xdr:row>57</xdr:row>
      <xdr:rowOff>150911</xdr:rowOff>
    </xdr:to>
    <xdr:sp macro="" textlink="">
      <xdr:nvSpPr>
        <xdr:cNvPr id="369" name="楕円 368"/>
        <xdr:cNvSpPr/>
      </xdr:nvSpPr>
      <xdr:spPr>
        <a:xfrm>
          <a:off x="7810500" y="98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167438</xdr:rowOff>
    </xdr:from>
    <xdr:ext cx="534377" cy="259045"/>
    <xdr:sp macro="" textlink="">
      <xdr:nvSpPr>
        <xdr:cNvPr id="370" name="テキスト ボックス 369"/>
        <xdr:cNvSpPr txBox="1"/>
      </xdr:nvSpPr>
      <xdr:spPr>
        <a:xfrm>
          <a:off x="7594111" y="959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17851</xdr:rowOff>
    </xdr:from>
    <xdr:to>
      <xdr:col>36</xdr:col>
      <xdr:colOff>165100</xdr:colOff>
      <xdr:row>57</xdr:row>
      <xdr:rowOff>119451</xdr:rowOff>
    </xdr:to>
    <xdr:sp macro="" textlink="">
      <xdr:nvSpPr>
        <xdr:cNvPr id="371" name="楕円 370"/>
        <xdr:cNvSpPr/>
      </xdr:nvSpPr>
      <xdr:spPr>
        <a:xfrm>
          <a:off x="6921500" y="97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110578</xdr:rowOff>
    </xdr:from>
    <xdr:ext cx="599010" cy="259045"/>
    <xdr:sp macro="" textlink="">
      <xdr:nvSpPr>
        <xdr:cNvPr id="372" name="テキスト ボックス 371"/>
        <xdr:cNvSpPr txBox="1"/>
      </xdr:nvSpPr>
      <xdr:spPr>
        <a:xfrm>
          <a:off x="6672795" y="988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102628</xdr:rowOff>
    </xdr:from>
    <xdr:to>
      <xdr:col>55</xdr:col>
      <xdr:colOff>0</xdr:colOff>
      <xdr:row>78</xdr:row>
      <xdr:rowOff>118911</xdr:rowOff>
    </xdr:to>
    <xdr:cxnSp macro="">
      <xdr:nvCxnSpPr>
        <xdr:cNvPr id="399" name="直線コネクタ 398"/>
        <xdr:cNvCxnSpPr/>
      </xdr:nvCxnSpPr>
      <xdr:spPr>
        <a:xfrm flipV="1">
          <a:off x="9639300" y="13475728"/>
          <a:ext cx="838200" cy="1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56789</xdr:rowOff>
    </xdr:from>
    <xdr:to>
      <xdr:col>50</xdr:col>
      <xdr:colOff>114300</xdr:colOff>
      <xdr:row>78</xdr:row>
      <xdr:rowOff>118911</xdr:rowOff>
    </xdr:to>
    <xdr:cxnSp macro="">
      <xdr:nvCxnSpPr>
        <xdr:cNvPr id="402" name="直線コネクタ 401"/>
        <xdr:cNvCxnSpPr/>
      </xdr:nvCxnSpPr>
      <xdr:spPr>
        <a:xfrm>
          <a:off x="8750300" y="13429889"/>
          <a:ext cx="889000" cy="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22075</xdr:rowOff>
    </xdr:from>
    <xdr:to>
      <xdr:col>45</xdr:col>
      <xdr:colOff>177800</xdr:colOff>
      <xdr:row>78</xdr:row>
      <xdr:rowOff>56789</xdr:rowOff>
    </xdr:to>
    <xdr:cxnSp macro="">
      <xdr:nvCxnSpPr>
        <xdr:cNvPr id="405" name="直線コネクタ 404"/>
        <xdr:cNvCxnSpPr/>
      </xdr:nvCxnSpPr>
      <xdr:spPr>
        <a:xfrm>
          <a:off x="7861300" y="13395175"/>
          <a:ext cx="889000" cy="3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131988</xdr:rowOff>
    </xdr:from>
    <xdr:ext cx="534377" cy="259045"/>
    <xdr:sp macro="" textlink="">
      <xdr:nvSpPr>
        <xdr:cNvPr id="407" name="テキスト ボックス 406"/>
        <xdr:cNvSpPr txBox="1"/>
      </xdr:nvSpPr>
      <xdr:spPr>
        <a:xfrm>
          <a:off x="8483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154465</xdr:rowOff>
    </xdr:from>
    <xdr:to>
      <xdr:col>41</xdr:col>
      <xdr:colOff>50800</xdr:colOff>
      <xdr:row>78</xdr:row>
      <xdr:rowOff>22075</xdr:rowOff>
    </xdr:to>
    <xdr:cxnSp macro="">
      <xdr:nvCxnSpPr>
        <xdr:cNvPr id="408" name="直線コネクタ 407"/>
        <xdr:cNvCxnSpPr/>
      </xdr:nvCxnSpPr>
      <xdr:spPr>
        <a:xfrm>
          <a:off x="6972300" y="13356115"/>
          <a:ext cx="889000" cy="3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88132</xdr:rowOff>
    </xdr:from>
    <xdr:ext cx="534377" cy="259045"/>
    <xdr:sp macro="" textlink="">
      <xdr:nvSpPr>
        <xdr:cNvPr id="410" name="テキスト ボックス 409"/>
        <xdr:cNvSpPr txBox="1"/>
      </xdr:nvSpPr>
      <xdr:spPr>
        <a:xfrm>
          <a:off x="7594111" y="134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62413</xdr:rowOff>
    </xdr:from>
    <xdr:ext cx="534377" cy="259045"/>
    <xdr:sp macro="" textlink="">
      <xdr:nvSpPr>
        <xdr:cNvPr id="412" name="テキスト ボックス 411"/>
        <xdr:cNvSpPr txBox="1"/>
      </xdr:nvSpPr>
      <xdr:spPr>
        <a:xfrm>
          <a:off x="6705111" y="134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51828</xdr:rowOff>
    </xdr:from>
    <xdr:to>
      <xdr:col>55</xdr:col>
      <xdr:colOff>50800</xdr:colOff>
      <xdr:row>78</xdr:row>
      <xdr:rowOff>153428</xdr:rowOff>
    </xdr:to>
    <xdr:sp macro="" textlink="">
      <xdr:nvSpPr>
        <xdr:cNvPr id="418" name="楕円 417"/>
        <xdr:cNvSpPr/>
      </xdr:nvSpPr>
      <xdr:spPr>
        <a:xfrm>
          <a:off x="10426700" y="1342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534377" cy="259045"/>
    <xdr:sp macro="" textlink="">
      <xdr:nvSpPr>
        <xdr:cNvPr id="419" name="普通建設事業費 （ うち新規整備　）該当値テキスト"/>
        <xdr:cNvSpPr txBox="1"/>
      </xdr:nvSpPr>
      <xdr:spPr>
        <a:xfrm>
          <a:off x="10528300" y="1339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68111</xdr:rowOff>
    </xdr:from>
    <xdr:to>
      <xdr:col>50</xdr:col>
      <xdr:colOff>165100</xdr:colOff>
      <xdr:row>78</xdr:row>
      <xdr:rowOff>169711</xdr:rowOff>
    </xdr:to>
    <xdr:sp macro="" textlink="">
      <xdr:nvSpPr>
        <xdr:cNvPr id="420" name="楕円 419"/>
        <xdr:cNvSpPr/>
      </xdr:nvSpPr>
      <xdr:spPr>
        <a:xfrm>
          <a:off x="9588500" y="1344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160838</xdr:rowOff>
    </xdr:from>
    <xdr:ext cx="469744" cy="259045"/>
    <xdr:sp macro="" textlink="">
      <xdr:nvSpPr>
        <xdr:cNvPr id="421" name="テキスト ボックス 420"/>
        <xdr:cNvSpPr txBox="1"/>
      </xdr:nvSpPr>
      <xdr:spPr>
        <a:xfrm>
          <a:off x="9404428" y="1353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5989</xdr:rowOff>
    </xdr:from>
    <xdr:to>
      <xdr:col>46</xdr:col>
      <xdr:colOff>38100</xdr:colOff>
      <xdr:row>78</xdr:row>
      <xdr:rowOff>107589</xdr:rowOff>
    </xdr:to>
    <xdr:sp macro="" textlink="">
      <xdr:nvSpPr>
        <xdr:cNvPr id="422" name="楕円 421"/>
        <xdr:cNvSpPr/>
      </xdr:nvSpPr>
      <xdr:spPr>
        <a:xfrm>
          <a:off x="8699500" y="1337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124116</xdr:rowOff>
    </xdr:from>
    <xdr:ext cx="534377" cy="259045"/>
    <xdr:sp macro="" textlink="">
      <xdr:nvSpPr>
        <xdr:cNvPr id="423" name="テキスト ボックス 422"/>
        <xdr:cNvSpPr txBox="1"/>
      </xdr:nvSpPr>
      <xdr:spPr>
        <a:xfrm>
          <a:off x="8483111" y="131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142725</xdr:rowOff>
    </xdr:from>
    <xdr:to>
      <xdr:col>41</xdr:col>
      <xdr:colOff>101600</xdr:colOff>
      <xdr:row>78</xdr:row>
      <xdr:rowOff>72875</xdr:rowOff>
    </xdr:to>
    <xdr:sp macro="" textlink="">
      <xdr:nvSpPr>
        <xdr:cNvPr id="424" name="楕円 423"/>
        <xdr:cNvSpPr/>
      </xdr:nvSpPr>
      <xdr:spPr>
        <a:xfrm>
          <a:off x="7810500" y="1334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89402</xdr:rowOff>
    </xdr:from>
    <xdr:ext cx="534377" cy="259045"/>
    <xdr:sp macro="" textlink="">
      <xdr:nvSpPr>
        <xdr:cNvPr id="425" name="テキスト ボックス 424"/>
        <xdr:cNvSpPr txBox="1"/>
      </xdr:nvSpPr>
      <xdr:spPr>
        <a:xfrm>
          <a:off x="7594111" y="1311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103665</xdr:rowOff>
    </xdr:from>
    <xdr:to>
      <xdr:col>36</xdr:col>
      <xdr:colOff>165100</xdr:colOff>
      <xdr:row>78</xdr:row>
      <xdr:rowOff>33815</xdr:rowOff>
    </xdr:to>
    <xdr:sp macro="" textlink="">
      <xdr:nvSpPr>
        <xdr:cNvPr id="426" name="楕円 425"/>
        <xdr:cNvSpPr/>
      </xdr:nvSpPr>
      <xdr:spPr>
        <a:xfrm>
          <a:off x="6921500" y="1330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50342</xdr:rowOff>
    </xdr:from>
    <xdr:ext cx="534377" cy="259045"/>
    <xdr:sp macro="" textlink="">
      <xdr:nvSpPr>
        <xdr:cNvPr id="427" name="テキスト ボックス 426"/>
        <xdr:cNvSpPr txBox="1"/>
      </xdr:nvSpPr>
      <xdr:spPr>
        <a:xfrm>
          <a:off x="6705111" y="1308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44701</xdr:rowOff>
    </xdr:from>
    <xdr:to>
      <xdr:col>55</xdr:col>
      <xdr:colOff>0</xdr:colOff>
      <xdr:row>97</xdr:row>
      <xdr:rowOff>121306</xdr:rowOff>
    </xdr:to>
    <xdr:cxnSp macro="">
      <xdr:nvCxnSpPr>
        <xdr:cNvPr id="456" name="直線コネクタ 455"/>
        <xdr:cNvCxnSpPr/>
      </xdr:nvCxnSpPr>
      <xdr:spPr>
        <a:xfrm>
          <a:off x="9639300" y="16675351"/>
          <a:ext cx="838200" cy="7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127219</xdr:rowOff>
    </xdr:from>
    <xdr:to>
      <xdr:col>50</xdr:col>
      <xdr:colOff>114300</xdr:colOff>
      <xdr:row>97</xdr:row>
      <xdr:rowOff>44701</xdr:rowOff>
    </xdr:to>
    <xdr:cxnSp macro="">
      <xdr:nvCxnSpPr>
        <xdr:cNvPr id="459" name="直線コネクタ 458"/>
        <xdr:cNvCxnSpPr/>
      </xdr:nvCxnSpPr>
      <xdr:spPr>
        <a:xfrm>
          <a:off x="8750300" y="16072069"/>
          <a:ext cx="889000" cy="60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127219</xdr:rowOff>
    </xdr:from>
    <xdr:to>
      <xdr:col>45</xdr:col>
      <xdr:colOff>177800</xdr:colOff>
      <xdr:row>98</xdr:row>
      <xdr:rowOff>24608</xdr:rowOff>
    </xdr:to>
    <xdr:cxnSp macro="">
      <xdr:nvCxnSpPr>
        <xdr:cNvPr id="462" name="直線コネクタ 461"/>
        <xdr:cNvCxnSpPr/>
      </xdr:nvCxnSpPr>
      <xdr:spPr>
        <a:xfrm flipV="1">
          <a:off x="7861300" y="16072069"/>
          <a:ext cx="889000" cy="75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153225</xdr:rowOff>
    </xdr:from>
    <xdr:to>
      <xdr:col>41</xdr:col>
      <xdr:colOff>50800</xdr:colOff>
      <xdr:row>98</xdr:row>
      <xdr:rowOff>24608</xdr:rowOff>
    </xdr:to>
    <xdr:cxnSp macro="">
      <xdr:nvCxnSpPr>
        <xdr:cNvPr id="465" name="直線コネクタ 464"/>
        <xdr:cNvCxnSpPr/>
      </xdr:nvCxnSpPr>
      <xdr:spPr>
        <a:xfrm>
          <a:off x="6972300" y="16783875"/>
          <a:ext cx="889000" cy="4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70506</xdr:rowOff>
    </xdr:from>
    <xdr:to>
      <xdr:col>55</xdr:col>
      <xdr:colOff>50800</xdr:colOff>
      <xdr:row>98</xdr:row>
      <xdr:rowOff>656</xdr:rowOff>
    </xdr:to>
    <xdr:sp macro="" textlink="">
      <xdr:nvSpPr>
        <xdr:cNvPr id="475" name="楕円 474"/>
        <xdr:cNvSpPr/>
      </xdr:nvSpPr>
      <xdr:spPr>
        <a:xfrm>
          <a:off x="10426700" y="1670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48933</xdr:rowOff>
    </xdr:from>
    <xdr:ext cx="534377" cy="259045"/>
    <xdr:sp macro="" textlink="">
      <xdr:nvSpPr>
        <xdr:cNvPr id="476" name="普通建設事業費 （ うち更新整備　）該当値テキスト"/>
        <xdr:cNvSpPr txBox="1"/>
      </xdr:nvSpPr>
      <xdr:spPr>
        <a:xfrm>
          <a:off x="10528300" y="166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165351</xdr:rowOff>
    </xdr:from>
    <xdr:to>
      <xdr:col>50</xdr:col>
      <xdr:colOff>165100</xdr:colOff>
      <xdr:row>97</xdr:row>
      <xdr:rowOff>95501</xdr:rowOff>
    </xdr:to>
    <xdr:sp macro="" textlink="">
      <xdr:nvSpPr>
        <xdr:cNvPr id="477" name="楕円 476"/>
        <xdr:cNvSpPr/>
      </xdr:nvSpPr>
      <xdr:spPr>
        <a:xfrm>
          <a:off x="9588500" y="1662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112028</xdr:rowOff>
    </xdr:from>
    <xdr:ext cx="534377" cy="259045"/>
    <xdr:sp macro="" textlink="">
      <xdr:nvSpPr>
        <xdr:cNvPr id="478" name="テキスト ボックス 477"/>
        <xdr:cNvSpPr txBox="1"/>
      </xdr:nvSpPr>
      <xdr:spPr>
        <a:xfrm>
          <a:off x="9372111" y="1639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76419</xdr:rowOff>
    </xdr:from>
    <xdr:to>
      <xdr:col>46</xdr:col>
      <xdr:colOff>38100</xdr:colOff>
      <xdr:row>94</xdr:row>
      <xdr:rowOff>6569</xdr:rowOff>
    </xdr:to>
    <xdr:sp macro="" textlink="">
      <xdr:nvSpPr>
        <xdr:cNvPr id="479" name="楕円 478"/>
        <xdr:cNvSpPr/>
      </xdr:nvSpPr>
      <xdr:spPr>
        <a:xfrm>
          <a:off x="8699500" y="1602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23096</xdr:rowOff>
    </xdr:from>
    <xdr:ext cx="599010" cy="259045"/>
    <xdr:sp macro="" textlink="">
      <xdr:nvSpPr>
        <xdr:cNvPr id="480" name="テキスト ボックス 479"/>
        <xdr:cNvSpPr txBox="1"/>
      </xdr:nvSpPr>
      <xdr:spPr>
        <a:xfrm>
          <a:off x="8450795" y="1579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145258</xdr:rowOff>
    </xdr:from>
    <xdr:to>
      <xdr:col>41</xdr:col>
      <xdr:colOff>101600</xdr:colOff>
      <xdr:row>98</xdr:row>
      <xdr:rowOff>75408</xdr:rowOff>
    </xdr:to>
    <xdr:sp macro="" textlink="">
      <xdr:nvSpPr>
        <xdr:cNvPr id="481" name="楕円 480"/>
        <xdr:cNvSpPr/>
      </xdr:nvSpPr>
      <xdr:spPr>
        <a:xfrm>
          <a:off x="7810500" y="167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66535</xdr:rowOff>
    </xdr:from>
    <xdr:ext cx="534377" cy="259045"/>
    <xdr:sp macro="" textlink="">
      <xdr:nvSpPr>
        <xdr:cNvPr id="482" name="テキスト ボックス 481"/>
        <xdr:cNvSpPr txBox="1"/>
      </xdr:nvSpPr>
      <xdr:spPr>
        <a:xfrm>
          <a:off x="7594111" y="168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102425</xdr:rowOff>
    </xdr:from>
    <xdr:to>
      <xdr:col>36</xdr:col>
      <xdr:colOff>165100</xdr:colOff>
      <xdr:row>98</xdr:row>
      <xdr:rowOff>32575</xdr:rowOff>
    </xdr:to>
    <xdr:sp macro="" textlink="">
      <xdr:nvSpPr>
        <xdr:cNvPr id="483" name="楕円 482"/>
        <xdr:cNvSpPr/>
      </xdr:nvSpPr>
      <xdr:spPr>
        <a:xfrm>
          <a:off x="6921500" y="167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23702</xdr:rowOff>
    </xdr:from>
    <xdr:ext cx="534377" cy="259045"/>
    <xdr:sp macro="" textlink="">
      <xdr:nvSpPr>
        <xdr:cNvPr id="484" name="テキスト ボックス 483"/>
        <xdr:cNvSpPr txBox="1"/>
      </xdr:nvSpPr>
      <xdr:spPr>
        <a:xfrm>
          <a:off x="6705111" y="1682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136271</xdr:rowOff>
    </xdr:from>
    <xdr:to>
      <xdr:col>85</xdr:col>
      <xdr:colOff>127000</xdr:colOff>
      <xdr:row>39</xdr:row>
      <xdr:rowOff>16313</xdr:rowOff>
    </xdr:to>
    <xdr:cxnSp macro="">
      <xdr:nvCxnSpPr>
        <xdr:cNvPr id="513" name="直線コネクタ 512"/>
        <xdr:cNvCxnSpPr/>
      </xdr:nvCxnSpPr>
      <xdr:spPr>
        <a:xfrm flipV="1">
          <a:off x="15481300" y="6651371"/>
          <a:ext cx="838200" cy="5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16313</xdr:rowOff>
    </xdr:from>
    <xdr:to>
      <xdr:col>81</xdr:col>
      <xdr:colOff>50800</xdr:colOff>
      <xdr:row>39</xdr:row>
      <xdr:rowOff>40240</xdr:rowOff>
    </xdr:to>
    <xdr:cxnSp macro="">
      <xdr:nvCxnSpPr>
        <xdr:cNvPr id="516" name="直線コネクタ 515"/>
        <xdr:cNvCxnSpPr/>
      </xdr:nvCxnSpPr>
      <xdr:spPr>
        <a:xfrm flipV="1">
          <a:off x="14592300" y="6702863"/>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40240</xdr:rowOff>
    </xdr:from>
    <xdr:to>
      <xdr:col>76</xdr:col>
      <xdr:colOff>114300</xdr:colOff>
      <xdr:row>39</xdr:row>
      <xdr:rowOff>44450</xdr:rowOff>
    </xdr:to>
    <xdr:cxnSp macro="">
      <xdr:nvCxnSpPr>
        <xdr:cNvPr id="519" name="直線コネクタ 518"/>
        <xdr:cNvCxnSpPr/>
      </xdr:nvCxnSpPr>
      <xdr:spPr>
        <a:xfrm flipV="1">
          <a:off x="13703300" y="6726790"/>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85471</xdr:rowOff>
    </xdr:from>
    <xdr:to>
      <xdr:col>85</xdr:col>
      <xdr:colOff>177800</xdr:colOff>
      <xdr:row>39</xdr:row>
      <xdr:rowOff>15621</xdr:rowOff>
    </xdr:to>
    <xdr:sp macro="" textlink="">
      <xdr:nvSpPr>
        <xdr:cNvPr id="532" name="楕円 531"/>
        <xdr:cNvSpPr/>
      </xdr:nvSpPr>
      <xdr:spPr>
        <a:xfrm>
          <a:off x="162687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35571</xdr:rowOff>
    </xdr:from>
    <xdr:ext cx="469744" cy="259045"/>
    <xdr:sp macro="" textlink="">
      <xdr:nvSpPr>
        <xdr:cNvPr id="533" name="災害復旧事業費該当値テキスト"/>
        <xdr:cNvSpPr txBox="1"/>
      </xdr:nvSpPr>
      <xdr:spPr>
        <a:xfrm>
          <a:off x="16370300" y="655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136963</xdr:rowOff>
    </xdr:from>
    <xdr:to>
      <xdr:col>81</xdr:col>
      <xdr:colOff>101600</xdr:colOff>
      <xdr:row>39</xdr:row>
      <xdr:rowOff>67113</xdr:rowOff>
    </xdr:to>
    <xdr:sp macro="" textlink="">
      <xdr:nvSpPr>
        <xdr:cNvPr id="534" name="楕円 533"/>
        <xdr:cNvSpPr/>
      </xdr:nvSpPr>
      <xdr:spPr>
        <a:xfrm>
          <a:off x="15430500" y="66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58240</xdr:rowOff>
    </xdr:from>
    <xdr:ext cx="469744" cy="259045"/>
    <xdr:sp macro="" textlink="">
      <xdr:nvSpPr>
        <xdr:cNvPr id="535" name="テキスト ボックス 534"/>
        <xdr:cNvSpPr txBox="1"/>
      </xdr:nvSpPr>
      <xdr:spPr>
        <a:xfrm>
          <a:off x="15246428" y="674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160890</xdr:rowOff>
    </xdr:from>
    <xdr:to>
      <xdr:col>76</xdr:col>
      <xdr:colOff>165100</xdr:colOff>
      <xdr:row>39</xdr:row>
      <xdr:rowOff>91040</xdr:rowOff>
    </xdr:to>
    <xdr:sp macro="" textlink="">
      <xdr:nvSpPr>
        <xdr:cNvPr id="536" name="楕円 535"/>
        <xdr:cNvSpPr/>
      </xdr:nvSpPr>
      <xdr:spPr>
        <a:xfrm>
          <a:off x="14541500" y="66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82167</xdr:rowOff>
    </xdr:from>
    <xdr:ext cx="378565" cy="259045"/>
    <xdr:sp macro="" textlink="">
      <xdr:nvSpPr>
        <xdr:cNvPr id="537" name="テキスト ボックス 536"/>
        <xdr:cNvSpPr txBox="1"/>
      </xdr:nvSpPr>
      <xdr:spPr>
        <a:xfrm>
          <a:off x="14403017" y="6768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46169</xdr:rowOff>
    </xdr:from>
    <xdr:to>
      <xdr:col>85</xdr:col>
      <xdr:colOff>127000</xdr:colOff>
      <xdr:row>77</xdr:row>
      <xdr:rowOff>62737</xdr:rowOff>
    </xdr:to>
    <xdr:cxnSp macro="">
      <xdr:nvCxnSpPr>
        <xdr:cNvPr id="627" name="直線コネクタ 626"/>
        <xdr:cNvCxnSpPr/>
      </xdr:nvCxnSpPr>
      <xdr:spPr>
        <a:xfrm flipV="1">
          <a:off x="15481300" y="13247819"/>
          <a:ext cx="8382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8"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62737</xdr:rowOff>
    </xdr:from>
    <xdr:to>
      <xdr:col>81</xdr:col>
      <xdr:colOff>50800</xdr:colOff>
      <xdr:row>77</xdr:row>
      <xdr:rowOff>76378</xdr:rowOff>
    </xdr:to>
    <xdr:cxnSp macro="">
      <xdr:nvCxnSpPr>
        <xdr:cNvPr id="630" name="直線コネクタ 629"/>
        <xdr:cNvCxnSpPr/>
      </xdr:nvCxnSpPr>
      <xdr:spPr>
        <a:xfrm flipV="1">
          <a:off x="14592300" y="13264387"/>
          <a:ext cx="8890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32" name="テキスト ボックス 631"/>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76378</xdr:rowOff>
    </xdr:from>
    <xdr:to>
      <xdr:col>76</xdr:col>
      <xdr:colOff>114300</xdr:colOff>
      <xdr:row>77</xdr:row>
      <xdr:rowOff>122380</xdr:rowOff>
    </xdr:to>
    <xdr:cxnSp macro="">
      <xdr:nvCxnSpPr>
        <xdr:cNvPr id="633" name="直線コネクタ 632"/>
        <xdr:cNvCxnSpPr/>
      </xdr:nvCxnSpPr>
      <xdr:spPr>
        <a:xfrm flipV="1">
          <a:off x="13703300" y="13278028"/>
          <a:ext cx="889000" cy="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5" name="テキスト ボックス 634"/>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122380</xdr:rowOff>
    </xdr:from>
    <xdr:to>
      <xdr:col>71</xdr:col>
      <xdr:colOff>177800</xdr:colOff>
      <xdr:row>77</xdr:row>
      <xdr:rowOff>131079</xdr:rowOff>
    </xdr:to>
    <xdr:cxnSp macro="">
      <xdr:nvCxnSpPr>
        <xdr:cNvPr id="636" name="直線コネクタ 635"/>
        <xdr:cNvCxnSpPr/>
      </xdr:nvCxnSpPr>
      <xdr:spPr>
        <a:xfrm flipV="1">
          <a:off x="12814300" y="13324030"/>
          <a:ext cx="889000" cy="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8" name="テキスト ボックス 637"/>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166819</xdr:rowOff>
    </xdr:from>
    <xdr:to>
      <xdr:col>85</xdr:col>
      <xdr:colOff>177800</xdr:colOff>
      <xdr:row>77</xdr:row>
      <xdr:rowOff>96969</xdr:rowOff>
    </xdr:to>
    <xdr:sp macro="" textlink="">
      <xdr:nvSpPr>
        <xdr:cNvPr id="646" name="楕円 645"/>
        <xdr:cNvSpPr/>
      </xdr:nvSpPr>
      <xdr:spPr>
        <a:xfrm>
          <a:off x="16268700" y="1319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145246</xdr:rowOff>
    </xdr:from>
    <xdr:ext cx="534377" cy="259045"/>
    <xdr:sp macro="" textlink="">
      <xdr:nvSpPr>
        <xdr:cNvPr id="647" name="公債費該当値テキスト"/>
        <xdr:cNvSpPr txBox="1"/>
      </xdr:nvSpPr>
      <xdr:spPr>
        <a:xfrm>
          <a:off x="16370300" y="1317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11937</xdr:rowOff>
    </xdr:from>
    <xdr:to>
      <xdr:col>81</xdr:col>
      <xdr:colOff>101600</xdr:colOff>
      <xdr:row>77</xdr:row>
      <xdr:rowOff>113537</xdr:rowOff>
    </xdr:to>
    <xdr:sp macro="" textlink="">
      <xdr:nvSpPr>
        <xdr:cNvPr id="648" name="楕円 647"/>
        <xdr:cNvSpPr/>
      </xdr:nvSpPr>
      <xdr:spPr>
        <a:xfrm>
          <a:off x="15430500" y="1321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104664</xdr:rowOff>
    </xdr:from>
    <xdr:ext cx="534377" cy="259045"/>
    <xdr:sp macro="" textlink="">
      <xdr:nvSpPr>
        <xdr:cNvPr id="649" name="テキスト ボックス 648"/>
        <xdr:cNvSpPr txBox="1"/>
      </xdr:nvSpPr>
      <xdr:spPr>
        <a:xfrm>
          <a:off x="15214111" y="1330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25578</xdr:rowOff>
    </xdr:from>
    <xdr:to>
      <xdr:col>76</xdr:col>
      <xdr:colOff>165100</xdr:colOff>
      <xdr:row>77</xdr:row>
      <xdr:rowOff>127178</xdr:rowOff>
    </xdr:to>
    <xdr:sp macro="" textlink="">
      <xdr:nvSpPr>
        <xdr:cNvPr id="650" name="楕円 649"/>
        <xdr:cNvSpPr/>
      </xdr:nvSpPr>
      <xdr:spPr>
        <a:xfrm>
          <a:off x="14541500" y="132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118305</xdr:rowOff>
    </xdr:from>
    <xdr:ext cx="534377" cy="259045"/>
    <xdr:sp macro="" textlink="">
      <xdr:nvSpPr>
        <xdr:cNvPr id="651" name="テキスト ボックス 650"/>
        <xdr:cNvSpPr txBox="1"/>
      </xdr:nvSpPr>
      <xdr:spPr>
        <a:xfrm>
          <a:off x="14325111" y="1331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71580</xdr:rowOff>
    </xdr:from>
    <xdr:to>
      <xdr:col>72</xdr:col>
      <xdr:colOff>38100</xdr:colOff>
      <xdr:row>78</xdr:row>
      <xdr:rowOff>1730</xdr:rowOff>
    </xdr:to>
    <xdr:sp macro="" textlink="">
      <xdr:nvSpPr>
        <xdr:cNvPr id="652" name="楕円 651"/>
        <xdr:cNvSpPr/>
      </xdr:nvSpPr>
      <xdr:spPr>
        <a:xfrm>
          <a:off x="13652500" y="1327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164307</xdr:rowOff>
    </xdr:from>
    <xdr:ext cx="534377" cy="259045"/>
    <xdr:sp macro="" textlink="">
      <xdr:nvSpPr>
        <xdr:cNvPr id="653" name="テキスト ボックス 652"/>
        <xdr:cNvSpPr txBox="1"/>
      </xdr:nvSpPr>
      <xdr:spPr>
        <a:xfrm>
          <a:off x="13436111" y="1336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80279</xdr:rowOff>
    </xdr:from>
    <xdr:to>
      <xdr:col>67</xdr:col>
      <xdr:colOff>101600</xdr:colOff>
      <xdr:row>78</xdr:row>
      <xdr:rowOff>10429</xdr:rowOff>
    </xdr:to>
    <xdr:sp macro="" textlink="">
      <xdr:nvSpPr>
        <xdr:cNvPr id="654" name="楕円 653"/>
        <xdr:cNvSpPr/>
      </xdr:nvSpPr>
      <xdr:spPr>
        <a:xfrm>
          <a:off x="12763500" y="1328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1556</xdr:rowOff>
    </xdr:from>
    <xdr:ext cx="534377" cy="259045"/>
    <xdr:sp macro="" textlink="">
      <xdr:nvSpPr>
        <xdr:cNvPr id="655" name="テキスト ボックス 654"/>
        <xdr:cNvSpPr txBox="1"/>
      </xdr:nvSpPr>
      <xdr:spPr>
        <a:xfrm>
          <a:off x="12547111" y="1337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19279</xdr:rowOff>
    </xdr:from>
    <xdr:to>
      <xdr:col>85</xdr:col>
      <xdr:colOff>127000</xdr:colOff>
      <xdr:row>98</xdr:row>
      <xdr:rowOff>19720</xdr:rowOff>
    </xdr:to>
    <xdr:cxnSp macro="">
      <xdr:nvCxnSpPr>
        <xdr:cNvPr id="680" name="直線コネクタ 679"/>
        <xdr:cNvCxnSpPr/>
      </xdr:nvCxnSpPr>
      <xdr:spPr>
        <a:xfrm>
          <a:off x="15481300" y="16821379"/>
          <a:ext cx="8382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17416</xdr:rowOff>
    </xdr:from>
    <xdr:to>
      <xdr:col>81</xdr:col>
      <xdr:colOff>50800</xdr:colOff>
      <xdr:row>98</xdr:row>
      <xdr:rowOff>19279</xdr:rowOff>
    </xdr:to>
    <xdr:cxnSp macro="">
      <xdr:nvCxnSpPr>
        <xdr:cNvPr id="683" name="直線コネクタ 682"/>
        <xdr:cNvCxnSpPr/>
      </xdr:nvCxnSpPr>
      <xdr:spPr>
        <a:xfrm>
          <a:off x="14592300" y="16819516"/>
          <a:ext cx="889000" cy="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5975</xdr:rowOff>
    </xdr:from>
    <xdr:to>
      <xdr:col>76</xdr:col>
      <xdr:colOff>114300</xdr:colOff>
      <xdr:row>98</xdr:row>
      <xdr:rowOff>17416</xdr:rowOff>
    </xdr:to>
    <xdr:cxnSp macro="">
      <xdr:nvCxnSpPr>
        <xdr:cNvPr id="686" name="直線コネクタ 685"/>
        <xdr:cNvCxnSpPr/>
      </xdr:nvCxnSpPr>
      <xdr:spPr>
        <a:xfrm>
          <a:off x="13703300" y="16808075"/>
          <a:ext cx="8890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8" name="テキスト ボックス 687"/>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96169</xdr:rowOff>
    </xdr:from>
    <xdr:to>
      <xdr:col>71</xdr:col>
      <xdr:colOff>177800</xdr:colOff>
      <xdr:row>98</xdr:row>
      <xdr:rowOff>5975</xdr:rowOff>
    </xdr:to>
    <xdr:cxnSp macro="">
      <xdr:nvCxnSpPr>
        <xdr:cNvPr id="689" name="直線コネクタ 688"/>
        <xdr:cNvCxnSpPr/>
      </xdr:nvCxnSpPr>
      <xdr:spPr>
        <a:xfrm>
          <a:off x="12814300" y="16726819"/>
          <a:ext cx="889000" cy="8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91" name="テキスト ボックス 690"/>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140370</xdr:rowOff>
    </xdr:from>
    <xdr:to>
      <xdr:col>85</xdr:col>
      <xdr:colOff>177800</xdr:colOff>
      <xdr:row>98</xdr:row>
      <xdr:rowOff>70520</xdr:rowOff>
    </xdr:to>
    <xdr:sp macro="" textlink="">
      <xdr:nvSpPr>
        <xdr:cNvPr id="699" name="楕円 698"/>
        <xdr:cNvSpPr/>
      </xdr:nvSpPr>
      <xdr:spPr>
        <a:xfrm>
          <a:off x="16268700" y="1677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55297</xdr:rowOff>
    </xdr:from>
    <xdr:ext cx="378565" cy="259045"/>
    <xdr:sp macro="" textlink="">
      <xdr:nvSpPr>
        <xdr:cNvPr id="700" name="積立金該当値テキスト"/>
        <xdr:cNvSpPr txBox="1"/>
      </xdr:nvSpPr>
      <xdr:spPr>
        <a:xfrm>
          <a:off x="16370300" y="1668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139929</xdr:rowOff>
    </xdr:from>
    <xdr:to>
      <xdr:col>81</xdr:col>
      <xdr:colOff>101600</xdr:colOff>
      <xdr:row>98</xdr:row>
      <xdr:rowOff>70079</xdr:rowOff>
    </xdr:to>
    <xdr:sp macro="" textlink="">
      <xdr:nvSpPr>
        <xdr:cNvPr id="701" name="楕円 700"/>
        <xdr:cNvSpPr/>
      </xdr:nvSpPr>
      <xdr:spPr>
        <a:xfrm>
          <a:off x="15430500" y="1677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61206</xdr:rowOff>
    </xdr:from>
    <xdr:ext cx="469744" cy="259045"/>
    <xdr:sp macro="" textlink="">
      <xdr:nvSpPr>
        <xdr:cNvPr id="702" name="テキスト ボックス 701"/>
        <xdr:cNvSpPr txBox="1"/>
      </xdr:nvSpPr>
      <xdr:spPr>
        <a:xfrm>
          <a:off x="15246428" y="168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138066</xdr:rowOff>
    </xdr:from>
    <xdr:to>
      <xdr:col>76</xdr:col>
      <xdr:colOff>165100</xdr:colOff>
      <xdr:row>98</xdr:row>
      <xdr:rowOff>68216</xdr:rowOff>
    </xdr:to>
    <xdr:sp macro="" textlink="">
      <xdr:nvSpPr>
        <xdr:cNvPr id="703" name="楕円 702"/>
        <xdr:cNvSpPr/>
      </xdr:nvSpPr>
      <xdr:spPr>
        <a:xfrm>
          <a:off x="14541500" y="167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59343</xdr:rowOff>
    </xdr:from>
    <xdr:ext cx="469744" cy="259045"/>
    <xdr:sp macro="" textlink="">
      <xdr:nvSpPr>
        <xdr:cNvPr id="704" name="テキスト ボックス 703"/>
        <xdr:cNvSpPr txBox="1"/>
      </xdr:nvSpPr>
      <xdr:spPr>
        <a:xfrm>
          <a:off x="14357428" y="1686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126625</xdr:rowOff>
    </xdr:from>
    <xdr:to>
      <xdr:col>72</xdr:col>
      <xdr:colOff>38100</xdr:colOff>
      <xdr:row>98</xdr:row>
      <xdr:rowOff>56775</xdr:rowOff>
    </xdr:to>
    <xdr:sp macro="" textlink="">
      <xdr:nvSpPr>
        <xdr:cNvPr id="705" name="楕円 704"/>
        <xdr:cNvSpPr/>
      </xdr:nvSpPr>
      <xdr:spPr>
        <a:xfrm>
          <a:off x="13652500" y="1675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47902</xdr:rowOff>
    </xdr:from>
    <xdr:ext cx="469744" cy="259045"/>
    <xdr:sp macro="" textlink="">
      <xdr:nvSpPr>
        <xdr:cNvPr id="706" name="テキスト ボックス 705"/>
        <xdr:cNvSpPr txBox="1"/>
      </xdr:nvSpPr>
      <xdr:spPr>
        <a:xfrm>
          <a:off x="13468428" y="16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45369</xdr:rowOff>
    </xdr:from>
    <xdr:to>
      <xdr:col>67</xdr:col>
      <xdr:colOff>101600</xdr:colOff>
      <xdr:row>97</xdr:row>
      <xdr:rowOff>146969</xdr:rowOff>
    </xdr:to>
    <xdr:sp macro="" textlink="">
      <xdr:nvSpPr>
        <xdr:cNvPr id="707" name="楕円 706"/>
        <xdr:cNvSpPr/>
      </xdr:nvSpPr>
      <xdr:spPr>
        <a:xfrm>
          <a:off x="12763500" y="1667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138096</xdr:rowOff>
    </xdr:from>
    <xdr:ext cx="534377" cy="259045"/>
    <xdr:sp macro="" textlink="">
      <xdr:nvSpPr>
        <xdr:cNvPr id="708" name="テキスト ボックス 707"/>
        <xdr:cNvSpPr txBox="1"/>
      </xdr:nvSpPr>
      <xdr:spPr>
        <a:xfrm>
          <a:off x="12547111" y="1676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6" name="テキスト ボックス 745"/>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8" name="テキスト ボックス 797"/>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801" name="テキスト ボックス 800"/>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3" name="テキスト ボックス 802"/>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22390</xdr:rowOff>
    </xdr:from>
    <xdr:to>
      <xdr:col>116</xdr:col>
      <xdr:colOff>63500</xdr:colOff>
      <xdr:row>75</xdr:row>
      <xdr:rowOff>147625</xdr:rowOff>
    </xdr:to>
    <xdr:cxnSp macro="">
      <xdr:nvCxnSpPr>
        <xdr:cNvPr id="848" name="直線コネクタ 847"/>
        <xdr:cNvCxnSpPr/>
      </xdr:nvCxnSpPr>
      <xdr:spPr>
        <a:xfrm>
          <a:off x="21323300" y="12881140"/>
          <a:ext cx="838200" cy="12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9"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22390</xdr:rowOff>
    </xdr:from>
    <xdr:to>
      <xdr:col>111</xdr:col>
      <xdr:colOff>177800</xdr:colOff>
      <xdr:row>75</xdr:row>
      <xdr:rowOff>137871</xdr:rowOff>
    </xdr:to>
    <xdr:cxnSp macro="">
      <xdr:nvCxnSpPr>
        <xdr:cNvPr id="851" name="直線コネクタ 850"/>
        <xdr:cNvCxnSpPr/>
      </xdr:nvCxnSpPr>
      <xdr:spPr>
        <a:xfrm flipV="1">
          <a:off x="20434300" y="12881140"/>
          <a:ext cx="889000" cy="1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53" name="テキスト ボックス 852"/>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133890</xdr:rowOff>
    </xdr:from>
    <xdr:to>
      <xdr:col>107</xdr:col>
      <xdr:colOff>50800</xdr:colOff>
      <xdr:row>75</xdr:row>
      <xdr:rowOff>137871</xdr:rowOff>
    </xdr:to>
    <xdr:cxnSp macro="">
      <xdr:nvCxnSpPr>
        <xdr:cNvPr id="854" name="直線コネクタ 853"/>
        <xdr:cNvCxnSpPr/>
      </xdr:nvCxnSpPr>
      <xdr:spPr>
        <a:xfrm>
          <a:off x="19545300" y="12992640"/>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6" name="テキスト ボックス 855"/>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56718</xdr:rowOff>
    </xdr:from>
    <xdr:to>
      <xdr:col>102</xdr:col>
      <xdr:colOff>114300</xdr:colOff>
      <xdr:row>75</xdr:row>
      <xdr:rowOff>133890</xdr:rowOff>
    </xdr:to>
    <xdr:cxnSp macro="">
      <xdr:nvCxnSpPr>
        <xdr:cNvPr id="857" name="直線コネクタ 856"/>
        <xdr:cNvCxnSpPr/>
      </xdr:nvCxnSpPr>
      <xdr:spPr>
        <a:xfrm>
          <a:off x="18656300" y="12915468"/>
          <a:ext cx="889000" cy="7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9" name="テキスト ボックス 858"/>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96825</xdr:rowOff>
    </xdr:from>
    <xdr:to>
      <xdr:col>116</xdr:col>
      <xdr:colOff>114300</xdr:colOff>
      <xdr:row>76</xdr:row>
      <xdr:rowOff>26975</xdr:rowOff>
    </xdr:to>
    <xdr:sp macro="" textlink="">
      <xdr:nvSpPr>
        <xdr:cNvPr id="867" name="楕円 866"/>
        <xdr:cNvSpPr/>
      </xdr:nvSpPr>
      <xdr:spPr>
        <a:xfrm>
          <a:off x="22110700" y="1295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119702</xdr:rowOff>
    </xdr:from>
    <xdr:ext cx="534377" cy="259045"/>
    <xdr:sp macro="" textlink="">
      <xdr:nvSpPr>
        <xdr:cNvPr id="868" name="繰出金該当値テキスト"/>
        <xdr:cNvSpPr txBox="1"/>
      </xdr:nvSpPr>
      <xdr:spPr>
        <a:xfrm>
          <a:off x="22212300" y="1280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143040</xdr:rowOff>
    </xdr:from>
    <xdr:to>
      <xdr:col>112</xdr:col>
      <xdr:colOff>38100</xdr:colOff>
      <xdr:row>75</xdr:row>
      <xdr:rowOff>73190</xdr:rowOff>
    </xdr:to>
    <xdr:sp macro="" textlink="">
      <xdr:nvSpPr>
        <xdr:cNvPr id="869" name="楕円 868"/>
        <xdr:cNvSpPr/>
      </xdr:nvSpPr>
      <xdr:spPr>
        <a:xfrm>
          <a:off x="21272500" y="128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89717</xdr:rowOff>
    </xdr:from>
    <xdr:ext cx="534377" cy="259045"/>
    <xdr:sp macro="" textlink="">
      <xdr:nvSpPr>
        <xdr:cNvPr id="870" name="テキスト ボックス 869"/>
        <xdr:cNvSpPr txBox="1"/>
      </xdr:nvSpPr>
      <xdr:spPr>
        <a:xfrm>
          <a:off x="21056111" y="1260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87071</xdr:rowOff>
    </xdr:from>
    <xdr:to>
      <xdr:col>107</xdr:col>
      <xdr:colOff>101600</xdr:colOff>
      <xdr:row>76</xdr:row>
      <xdr:rowOff>17221</xdr:rowOff>
    </xdr:to>
    <xdr:sp macro="" textlink="">
      <xdr:nvSpPr>
        <xdr:cNvPr id="871" name="楕円 870"/>
        <xdr:cNvSpPr/>
      </xdr:nvSpPr>
      <xdr:spPr>
        <a:xfrm>
          <a:off x="20383500" y="129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8348</xdr:rowOff>
    </xdr:from>
    <xdr:ext cx="534377" cy="259045"/>
    <xdr:sp macro="" textlink="">
      <xdr:nvSpPr>
        <xdr:cNvPr id="872" name="テキスト ボックス 871"/>
        <xdr:cNvSpPr txBox="1"/>
      </xdr:nvSpPr>
      <xdr:spPr>
        <a:xfrm>
          <a:off x="20167111" y="130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83090</xdr:rowOff>
    </xdr:from>
    <xdr:to>
      <xdr:col>102</xdr:col>
      <xdr:colOff>165100</xdr:colOff>
      <xdr:row>76</xdr:row>
      <xdr:rowOff>13240</xdr:rowOff>
    </xdr:to>
    <xdr:sp macro="" textlink="">
      <xdr:nvSpPr>
        <xdr:cNvPr id="873" name="楕円 872"/>
        <xdr:cNvSpPr/>
      </xdr:nvSpPr>
      <xdr:spPr>
        <a:xfrm>
          <a:off x="19494500" y="129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4367</xdr:rowOff>
    </xdr:from>
    <xdr:ext cx="534377" cy="259045"/>
    <xdr:sp macro="" textlink="">
      <xdr:nvSpPr>
        <xdr:cNvPr id="874" name="テキスト ボックス 873"/>
        <xdr:cNvSpPr txBox="1"/>
      </xdr:nvSpPr>
      <xdr:spPr>
        <a:xfrm>
          <a:off x="19278111" y="1303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5918</xdr:rowOff>
    </xdr:from>
    <xdr:to>
      <xdr:col>98</xdr:col>
      <xdr:colOff>38100</xdr:colOff>
      <xdr:row>75</xdr:row>
      <xdr:rowOff>107518</xdr:rowOff>
    </xdr:to>
    <xdr:sp macro="" textlink="">
      <xdr:nvSpPr>
        <xdr:cNvPr id="875" name="楕円 874"/>
        <xdr:cNvSpPr/>
      </xdr:nvSpPr>
      <xdr:spPr>
        <a:xfrm>
          <a:off x="18605500" y="128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98645</xdr:rowOff>
    </xdr:from>
    <xdr:ext cx="534377" cy="259045"/>
    <xdr:sp macro="" textlink="">
      <xdr:nvSpPr>
        <xdr:cNvPr id="876" name="テキスト ボックス 875"/>
        <xdr:cNvSpPr txBox="1"/>
      </xdr:nvSpPr>
      <xdr:spPr>
        <a:xfrm>
          <a:off x="18389111" y="1295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100">
              <a:solidFill>
                <a:schemeClr val="dk1"/>
              </a:solidFill>
              <a:effectLst/>
              <a:latin typeface="+mn-lt"/>
              <a:ea typeface="+mn-ea"/>
              <a:cs typeface="+mn-cs"/>
            </a:rPr>
            <a:t>類似団体と比べ積立金</a:t>
          </a:r>
          <a:r>
            <a:rPr lang="ja-JP" altLang="en-US" sz="1100">
              <a:solidFill>
                <a:schemeClr val="dk1"/>
              </a:solidFill>
              <a:effectLst/>
              <a:latin typeface="+mn-lt"/>
              <a:ea typeface="+mn-ea"/>
              <a:cs typeface="+mn-cs"/>
            </a:rPr>
            <a:t>、公債費</a:t>
          </a:r>
          <a:r>
            <a:rPr lang="ja-JP" altLang="ja-JP" sz="1100">
              <a:solidFill>
                <a:schemeClr val="dk1"/>
              </a:solidFill>
              <a:effectLst/>
              <a:latin typeface="+mn-lt"/>
              <a:ea typeface="+mn-ea"/>
              <a:cs typeface="+mn-cs"/>
            </a:rPr>
            <a:t>が少ないが、</a:t>
          </a:r>
          <a:r>
            <a:rPr lang="ja-JP" altLang="en-US" sz="1100">
              <a:solidFill>
                <a:schemeClr val="dk1"/>
              </a:solidFill>
              <a:effectLst/>
              <a:latin typeface="+mn-lt"/>
              <a:ea typeface="+mn-ea"/>
              <a:cs typeface="+mn-cs"/>
            </a:rPr>
            <a:t>公債費は</a:t>
          </a:r>
          <a:r>
            <a:rPr lang="ja-JP" altLang="ja-JP" sz="1100">
              <a:solidFill>
                <a:schemeClr val="dk1"/>
              </a:solidFill>
              <a:effectLst/>
              <a:latin typeface="+mn-lt"/>
              <a:ea typeface="+mn-ea"/>
              <a:cs typeface="+mn-cs"/>
            </a:rPr>
            <a:t>今後も新市建設計画事業の進行に伴った合併特例債に係る元利償還金について増加が見込まれる。</a:t>
          </a:r>
          <a:endParaRPr lang="ja-JP" altLang="ja-JP" sz="1400">
            <a:effectLst/>
          </a:endParaRP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年度に前年度に対し物件費が増えているのは学校給食センターの新設のためであり、繰出金が減っているのは下水道事業において資本費平準化債を発行したためである。平成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普通建設事業費が増えているのは、新市建設計画に基づく大型の普通建設事業の実施のためである。扶助費と維持補修費は年々増加傾向にある。施設の老朽化に伴い今後も維持補修費の増加が見込まれるが、公共施設等総合管理計画に基づき事業の取捨選択を徹底することで事業費の減少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奈良県葛城市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37,441
37,073
33.72
15,278,756
14,907,315
169,511
8,921,428
20,410,026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35197</xdr:rowOff>
    </xdr:from>
    <xdr:to>
      <xdr:col>24</xdr:col>
      <xdr:colOff>63500</xdr:colOff>
      <xdr:row>36</xdr:row>
      <xdr:rowOff>147864</xdr:rowOff>
    </xdr:to>
    <xdr:cxnSp macro="">
      <xdr:nvCxnSpPr>
        <xdr:cNvPr id="63" name="直線コネクタ 62"/>
        <xdr:cNvCxnSpPr/>
      </xdr:nvCxnSpPr>
      <xdr:spPr>
        <a:xfrm flipV="1">
          <a:off x="3797300" y="6207397"/>
          <a:ext cx="8382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147864</xdr:rowOff>
    </xdr:from>
    <xdr:to>
      <xdr:col>19</xdr:col>
      <xdr:colOff>177800</xdr:colOff>
      <xdr:row>37</xdr:row>
      <xdr:rowOff>15276</xdr:rowOff>
    </xdr:to>
    <xdr:cxnSp macro="">
      <xdr:nvCxnSpPr>
        <xdr:cNvPr id="66" name="直線コネクタ 65"/>
        <xdr:cNvCxnSpPr/>
      </xdr:nvCxnSpPr>
      <xdr:spPr>
        <a:xfrm flipV="1">
          <a:off x="2908300" y="632006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72100</xdr:rowOff>
    </xdr:from>
    <xdr:to>
      <xdr:col>15</xdr:col>
      <xdr:colOff>50800</xdr:colOff>
      <xdr:row>37</xdr:row>
      <xdr:rowOff>15276</xdr:rowOff>
    </xdr:to>
    <xdr:cxnSp macro="">
      <xdr:nvCxnSpPr>
        <xdr:cNvPr id="69" name="直線コネクタ 68"/>
        <xdr:cNvCxnSpPr/>
      </xdr:nvCxnSpPr>
      <xdr:spPr>
        <a:xfrm>
          <a:off x="2019300" y="6244300"/>
          <a:ext cx="889000" cy="1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53812</xdr:rowOff>
    </xdr:from>
    <xdr:to>
      <xdr:col>10</xdr:col>
      <xdr:colOff>114300</xdr:colOff>
      <xdr:row>36</xdr:row>
      <xdr:rowOff>72100</xdr:rowOff>
    </xdr:to>
    <xdr:cxnSp macro="">
      <xdr:nvCxnSpPr>
        <xdr:cNvPr id="72" name="直線コネクタ 71"/>
        <xdr:cNvCxnSpPr/>
      </xdr:nvCxnSpPr>
      <xdr:spPr>
        <a:xfrm>
          <a:off x="1130300" y="6226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155847</xdr:rowOff>
    </xdr:from>
    <xdr:to>
      <xdr:col>24</xdr:col>
      <xdr:colOff>114300</xdr:colOff>
      <xdr:row>36</xdr:row>
      <xdr:rowOff>85997</xdr:rowOff>
    </xdr:to>
    <xdr:sp macro="" textlink="">
      <xdr:nvSpPr>
        <xdr:cNvPr id="82" name="楕円 81"/>
        <xdr:cNvSpPr/>
      </xdr:nvSpPr>
      <xdr:spPr>
        <a:xfrm>
          <a:off x="4584700" y="61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7274</xdr:rowOff>
    </xdr:from>
    <xdr:ext cx="469744" cy="259045"/>
    <xdr:sp macro="" textlink="">
      <xdr:nvSpPr>
        <xdr:cNvPr id="83" name="議会費該当値テキスト"/>
        <xdr:cNvSpPr txBox="1"/>
      </xdr:nvSpPr>
      <xdr:spPr>
        <a:xfrm>
          <a:off x="4686300" y="600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97064</xdr:rowOff>
    </xdr:from>
    <xdr:to>
      <xdr:col>20</xdr:col>
      <xdr:colOff>38100</xdr:colOff>
      <xdr:row>37</xdr:row>
      <xdr:rowOff>27214</xdr:rowOff>
    </xdr:to>
    <xdr:sp macro="" textlink="">
      <xdr:nvSpPr>
        <xdr:cNvPr id="84" name="楕円 83"/>
        <xdr:cNvSpPr/>
      </xdr:nvSpPr>
      <xdr:spPr>
        <a:xfrm>
          <a:off x="3746500" y="62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18341</xdr:rowOff>
    </xdr:from>
    <xdr:ext cx="469744" cy="259045"/>
    <xdr:sp macro="" textlink="">
      <xdr:nvSpPr>
        <xdr:cNvPr id="85" name="テキスト ボックス 84"/>
        <xdr:cNvSpPr txBox="1"/>
      </xdr:nvSpPr>
      <xdr:spPr>
        <a:xfrm>
          <a:off x="3562428" y="636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135926</xdr:rowOff>
    </xdr:from>
    <xdr:to>
      <xdr:col>15</xdr:col>
      <xdr:colOff>101600</xdr:colOff>
      <xdr:row>37</xdr:row>
      <xdr:rowOff>66076</xdr:rowOff>
    </xdr:to>
    <xdr:sp macro="" textlink="">
      <xdr:nvSpPr>
        <xdr:cNvPr id="86" name="楕円 85"/>
        <xdr:cNvSpPr/>
      </xdr:nvSpPr>
      <xdr:spPr>
        <a:xfrm>
          <a:off x="2857500" y="630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57203</xdr:rowOff>
    </xdr:from>
    <xdr:ext cx="469744" cy="259045"/>
    <xdr:sp macro="" textlink="">
      <xdr:nvSpPr>
        <xdr:cNvPr id="87" name="テキスト ボックス 86"/>
        <xdr:cNvSpPr txBox="1"/>
      </xdr:nvSpPr>
      <xdr:spPr>
        <a:xfrm>
          <a:off x="2673428" y="640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21300</xdr:rowOff>
    </xdr:from>
    <xdr:to>
      <xdr:col>10</xdr:col>
      <xdr:colOff>165100</xdr:colOff>
      <xdr:row>36</xdr:row>
      <xdr:rowOff>122900</xdr:rowOff>
    </xdr:to>
    <xdr:sp macro="" textlink="">
      <xdr:nvSpPr>
        <xdr:cNvPr id="88" name="楕円 87"/>
        <xdr:cNvSpPr/>
      </xdr:nvSpPr>
      <xdr:spPr>
        <a:xfrm>
          <a:off x="1968500" y="619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114027</xdr:rowOff>
    </xdr:from>
    <xdr:ext cx="469744" cy="259045"/>
    <xdr:sp macro="" textlink="">
      <xdr:nvSpPr>
        <xdr:cNvPr id="89" name="テキスト ボックス 88"/>
        <xdr:cNvSpPr txBox="1"/>
      </xdr:nvSpPr>
      <xdr:spPr>
        <a:xfrm>
          <a:off x="1784428" y="628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3012</xdr:rowOff>
    </xdr:from>
    <xdr:to>
      <xdr:col>6</xdr:col>
      <xdr:colOff>38100</xdr:colOff>
      <xdr:row>36</xdr:row>
      <xdr:rowOff>104612</xdr:rowOff>
    </xdr:to>
    <xdr:sp macro="" textlink="">
      <xdr:nvSpPr>
        <xdr:cNvPr id="90" name="楕円 89"/>
        <xdr:cNvSpPr/>
      </xdr:nvSpPr>
      <xdr:spPr>
        <a:xfrm>
          <a:off x="1079500" y="617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95739</xdr:rowOff>
    </xdr:from>
    <xdr:ext cx="469744" cy="259045"/>
    <xdr:sp macro="" textlink="">
      <xdr:nvSpPr>
        <xdr:cNvPr id="91" name="テキスト ボックス 90"/>
        <xdr:cNvSpPr txBox="1"/>
      </xdr:nvSpPr>
      <xdr:spPr>
        <a:xfrm>
          <a:off x="895428" y="626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13753</xdr:rowOff>
    </xdr:from>
    <xdr:to>
      <xdr:col>24</xdr:col>
      <xdr:colOff>63500</xdr:colOff>
      <xdr:row>58</xdr:row>
      <xdr:rowOff>23667</xdr:rowOff>
    </xdr:to>
    <xdr:cxnSp macro="">
      <xdr:nvCxnSpPr>
        <xdr:cNvPr id="120" name="直線コネクタ 119"/>
        <xdr:cNvCxnSpPr/>
      </xdr:nvCxnSpPr>
      <xdr:spPr>
        <a:xfrm flipV="1">
          <a:off x="3797300" y="9957853"/>
          <a:ext cx="838200" cy="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23667</xdr:rowOff>
    </xdr:from>
    <xdr:to>
      <xdr:col>19</xdr:col>
      <xdr:colOff>177800</xdr:colOff>
      <xdr:row>58</xdr:row>
      <xdr:rowOff>34083</xdr:rowOff>
    </xdr:to>
    <xdr:cxnSp macro="">
      <xdr:nvCxnSpPr>
        <xdr:cNvPr id="123" name="直線コネクタ 122"/>
        <xdr:cNvCxnSpPr/>
      </xdr:nvCxnSpPr>
      <xdr:spPr>
        <a:xfrm flipV="1">
          <a:off x="2908300" y="9967767"/>
          <a:ext cx="8890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34083</xdr:rowOff>
    </xdr:from>
    <xdr:to>
      <xdr:col>15</xdr:col>
      <xdr:colOff>50800</xdr:colOff>
      <xdr:row>58</xdr:row>
      <xdr:rowOff>36609</xdr:rowOff>
    </xdr:to>
    <xdr:cxnSp macro="">
      <xdr:nvCxnSpPr>
        <xdr:cNvPr id="126" name="直線コネクタ 125"/>
        <xdr:cNvCxnSpPr/>
      </xdr:nvCxnSpPr>
      <xdr:spPr>
        <a:xfrm flipV="1">
          <a:off x="2019300" y="9978183"/>
          <a:ext cx="8890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9592</xdr:rowOff>
    </xdr:from>
    <xdr:to>
      <xdr:col>10</xdr:col>
      <xdr:colOff>114300</xdr:colOff>
      <xdr:row>58</xdr:row>
      <xdr:rowOff>36609</xdr:rowOff>
    </xdr:to>
    <xdr:cxnSp macro="">
      <xdr:nvCxnSpPr>
        <xdr:cNvPr id="129" name="直線コネクタ 128"/>
        <xdr:cNvCxnSpPr/>
      </xdr:nvCxnSpPr>
      <xdr:spPr>
        <a:xfrm>
          <a:off x="1130300" y="9953692"/>
          <a:ext cx="889000" cy="2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134403</xdr:rowOff>
    </xdr:from>
    <xdr:to>
      <xdr:col>24</xdr:col>
      <xdr:colOff>114300</xdr:colOff>
      <xdr:row>58</xdr:row>
      <xdr:rowOff>64553</xdr:rowOff>
    </xdr:to>
    <xdr:sp macro="" textlink="">
      <xdr:nvSpPr>
        <xdr:cNvPr id="139" name="楕円 138"/>
        <xdr:cNvSpPr/>
      </xdr:nvSpPr>
      <xdr:spPr>
        <a:xfrm>
          <a:off x="4584700" y="99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56743</xdr:rowOff>
    </xdr:from>
    <xdr:ext cx="534377" cy="259045"/>
    <xdr:sp macro="" textlink="">
      <xdr:nvSpPr>
        <xdr:cNvPr id="140" name="総務費該当値テキスト"/>
        <xdr:cNvSpPr txBox="1"/>
      </xdr:nvSpPr>
      <xdr:spPr>
        <a:xfrm>
          <a:off x="4686300" y="98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144317</xdr:rowOff>
    </xdr:from>
    <xdr:to>
      <xdr:col>20</xdr:col>
      <xdr:colOff>38100</xdr:colOff>
      <xdr:row>58</xdr:row>
      <xdr:rowOff>74467</xdr:rowOff>
    </xdr:to>
    <xdr:sp macro="" textlink="">
      <xdr:nvSpPr>
        <xdr:cNvPr id="141" name="楕円 140"/>
        <xdr:cNvSpPr/>
      </xdr:nvSpPr>
      <xdr:spPr>
        <a:xfrm>
          <a:off x="3746500" y="99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65594</xdr:rowOff>
    </xdr:from>
    <xdr:ext cx="534377" cy="259045"/>
    <xdr:sp macro="" textlink="">
      <xdr:nvSpPr>
        <xdr:cNvPr id="142" name="テキスト ボックス 141"/>
        <xdr:cNvSpPr txBox="1"/>
      </xdr:nvSpPr>
      <xdr:spPr>
        <a:xfrm>
          <a:off x="3530111" y="1000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154733</xdr:rowOff>
    </xdr:from>
    <xdr:to>
      <xdr:col>15</xdr:col>
      <xdr:colOff>101600</xdr:colOff>
      <xdr:row>58</xdr:row>
      <xdr:rowOff>84883</xdr:rowOff>
    </xdr:to>
    <xdr:sp macro="" textlink="">
      <xdr:nvSpPr>
        <xdr:cNvPr id="143" name="楕円 142"/>
        <xdr:cNvSpPr/>
      </xdr:nvSpPr>
      <xdr:spPr>
        <a:xfrm>
          <a:off x="2857500" y="992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76010</xdr:rowOff>
    </xdr:from>
    <xdr:ext cx="534377" cy="259045"/>
    <xdr:sp macro="" textlink="">
      <xdr:nvSpPr>
        <xdr:cNvPr id="144" name="テキスト ボックス 143"/>
        <xdr:cNvSpPr txBox="1"/>
      </xdr:nvSpPr>
      <xdr:spPr>
        <a:xfrm>
          <a:off x="2641111" y="1002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157259</xdr:rowOff>
    </xdr:from>
    <xdr:to>
      <xdr:col>10</xdr:col>
      <xdr:colOff>165100</xdr:colOff>
      <xdr:row>58</xdr:row>
      <xdr:rowOff>87409</xdr:rowOff>
    </xdr:to>
    <xdr:sp macro="" textlink="">
      <xdr:nvSpPr>
        <xdr:cNvPr id="145" name="楕円 144"/>
        <xdr:cNvSpPr/>
      </xdr:nvSpPr>
      <xdr:spPr>
        <a:xfrm>
          <a:off x="1968500" y="99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78536</xdr:rowOff>
    </xdr:from>
    <xdr:ext cx="534377" cy="259045"/>
    <xdr:sp macro="" textlink="">
      <xdr:nvSpPr>
        <xdr:cNvPr id="146" name="テキスト ボックス 145"/>
        <xdr:cNvSpPr txBox="1"/>
      </xdr:nvSpPr>
      <xdr:spPr>
        <a:xfrm>
          <a:off x="1752111" y="100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130242</xdr:rowOff>
    </xdr:from>
    <xdr:to>
      <xdr:col>6</xdr:col>
      <xdr:colOff>38100</xdr:colOff>
      <xdr:row>58</xdr:row>
      <xdr:rowOff>60392</xdr:rowOff>
    </xdr:to>
    <xdr:sp macro="" textlink="">
      <xdr:nvSpPr>
        <xdr:cNvPr id="147" name="楕円 146"/>
        <xdr:cNvSpPr/>
      </xdr:nvSpPr>
      <xdr:spPr>
        <a:xfrm>
          <a:off x="1079500" y="990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51519</xdr:rowOff>
    </xdr:from>
    <xdr:ext cx="534377" cy="259045"/>
    <xdr:sp macro="" textlink="">
      <xdr:nvSpPr>
        <xdr:cNvPr id="148" name="テキスト ボックス 147"/>
        <xdr:cNvSpPr txBox="1"/>
      </xdr:nvSpPr>
      <xdr:spPr>
        <a:xfrm>
          <a:off x="863111" y="999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68537</xdr:rowOff>
    </xdr:from>
    <xdr:to>
      <xdr:col>24</xdr:col>
      <xdr:colOff>63500</xdr:colOff>
      <xdr:row>77</xdr:row>
      <xdr:rowOff>75754</xdr:rowOff>
    </xdr:to>
    <xdr:cxnSp macro="">
      <xdr:nvCxnSpPr>
        <xdr:cNvPr id="178" name="直線コネクタ 177"/>
        <xdr:cNvCxnSpPr/>
      </xdr:nvCxnSpPr>
      <xdr:spPr>
        <a:xfrm>
          <a:off x="3797300" y="13270187"/>
          <a:ext cx="8382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68537</xdr:rowOff>
    </xdr:from>
    <xdr:to>
      <xdr:col>19</xdr:col>
      <xdr:colOff>177800</xdr:colOff>
      <xdr:row>77</xdr:row>
      <xdr:rowOff>83852</xdr:rowOff>
    </xdr:to>
    <xdr:cxnSp macro="">
      <xdr:nvCxnSpPr>
        <xdr:cNvPr id="181" name="直線コネクタ 180"/>
        <xdr:cNvCxnSpPr/>
      </xdr:nvCxnSpPr>
      <xdr:spPr>
        <a:xfrm flipV="1">
          <a:off x="2908300" y="13270187"/>
          <a:ext cx="8890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83852</xdr:rowOff>
    </xdr:from>
    <xdr:to>
      <xdr:col>15</xdr:col>
      <xdr:colOff>50800</xdr:colOff>
      <xdr:row>78</xdr:row>
      <xdr:rowOff>37112</xdr:rowOff>
    </xdr:to>
    <xdr:cxnSp macro="">
      <xdr:nvCxnSpPr>
        <xdr:cNvPr id="184" name="直線コネクタ 183"/>
        <xdr:cNvCxnSpPr/>
      </xdr:nvCxnSpPr>
      <xdr:spPr>
        <a:xfrm flipV="1">
          <a:off x="2019300" y="13285502"/>
          <a:ext cx="889000" cy="1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168725</xdr:rowOff>
    </xdr:from>
    <xdr:to>
      <xdr:col>10</xdr:col>
      <xdr:colOff>114300</xdr:colOff>
      <xdr:row>78</xdr:row>
      <xdr:rowOff>37112</xdr:rowOff>
    </xdr:to>
    <xdr:cxnSp macro="">
      <xdr:nvCxnSpPr>
        <xdr:cNvPr id="187" name="直線コネクタ 186"/>
        <xdr:cNvCxnSpPr/>
      </xdr:nvCxnSpPr>
      <xdr:spPr>
        <a:xfrm>
          <a:off x="1130300" y="13370375"/>
          <a:ext cx="889000" cy="3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24954</xdr:rowOff>
    </xdr:from>
    <xdr:to>
      <xdr:col>24</xdr:col>
      <xdr:colOff>114300</xdr:colOff>
      <xdr:row>77</xdr:row>
      <xdr:rowOff>126554</xdr:rowOff>
    </xdr:to>
    <xdr:sp macro="" textlink="">
      <xdr:nvSpPr>
        <xdr:cNvPr id="197" name="楕円 196"/>
        <xdr:cNvSpPr/>
      </xdr:nvSpPr>
      <xdr:spPr>
        <a:xfrm>
          <a:off x="4584700" y="1322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3381</xdr:rowOff>
    </xdr:from>
    <xdr:ext cx="599010" cy="259045"/>
    <xdr:sp macro="" textlink="">
      <xdr:nvSpPr>
        <xdr:cNvPr id="198" name="民生費該当値テキスト"/>
        <xdr:cNvSpPr txBox="1"/>
      </xdr:nvSpPr>
      <xdr:spPr>
        <a:xfrm>
          <a:off x="4686300" y="1320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17737</xdr:rowOff>
    </xdr:from>
    <xdr:to>
      <xdr:col>20</xdr:col>
      <xdr:colOff>38100</xdr:colOff>
      <xdr:row>77</xdr:row>
      <xdr:rowOff>119337</xdr:rowOff>
    </xdr:to>
    <xdr:sp macro="" textlink="">
      <xdr:nvSpPr>
        <xdr:cNvPr id="199" name="楕円 198"/>
        <xdr:cNvSpPr/>
      </xdr:nvSpPr>
      <xdr:spPr>
        <a:xfrm>
          <a:off x="3746500" y="1321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110464</xdr:rowOff>
    </xdr:from>
    <xdr:ext cx="599010" cy="259045"/>
    <xdr:sp macro="" textlink="">
      <xdr:nvSpPr>
        <xdr:cNvPr id="200" name="テキスト ボックス 199"/>
        <xdr:cNvSpPr txBox="1"/>
      </xdr:nvSpPr>
      <xdr:spPr>
        <a:xfrm>
          <a:off x="3497795" y="13312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33052</xdr:rowOff>
    </xdr:from>
    <xdr:to>
      <xdr:col>15</xdr:col>
      <xdr:colOff>101600</xdr:colOff>
      <xdr:row>77</xdr:row>
      <xdr:rowOff>134652</xdr:rowOff>
    </xdr:to>
    <xdr:sp macro="" textlink="">
      <xdr:nvSpPr>
        <xdr:cNvPr id="201" name="楕円 200"/>
        <xdr:cNvSpPr/>
      </xdr:nvSpPr>
      <xdr:spPr>
        <a:xfrm>
          <a:off x="2857500" y="132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125779</xdr:rowOff>
    </xdr:from>
    <xdr:ext cx="599010" cy="259045"/>
    <xdr:sp macro="" textlink="">
      <xdr:nvSpPr>
        <xdr:cNvPr id="202" name="テキスト ボックス 201"/>
        <xdr:cNvSpPr txBox="1"/>
      </xdr:nvSpPr>
      <xdr:spPr>
        <a:xfrm>
          <a:off x="2608795" y="1332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157762</xdr:rowOff>
    </xdr:from>
    <xdr:to>
      <xdr:col>10</xdr:col>
      <xdr:colOff>165100</xdr:colOff>
      <xdr:row>78</xdr:row>
      <xdr:rowOff>87912</xdr:rowOff>
    </xdr:to>
    <xdr:sp macro="" textlink="">
      <xdr:nvSpPr>
        <xdr:cNvPr id="203" name="楕円 202"/>
        <xdr:cNvSpPr/>
      </xdr:nvSpPr>
      <xdr:spPr>
        <a:xfrm>
          <a:off x="1968500" y="1335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79039</xdr:rowOff>
    </xdr:from>
    <xdr:ext cx="599010" cy="259045"/>
    <xdr:sp macro="" textlink="">
      <xdr:nvSpPr>
        <xdr:cNvPr id="204" name="テキスト ボックス 203"/>
        <xdr:cNvSpPr txBox="1"/>
      </xdr:nvSpPr>
      <xdr:spPr>
        <a:xfrm>
          <a:off x="1719795" y="1345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117925</xdr:rowOff>
    </xdr:from>
    <xdr:to>
      <xdr:col>6</xdr:col>
      <xdr:colOff>38100</xdr:colOff>
      <xdr:row>78</xdr:row>
      <xdr:rowOff>48075</xdr:rowOff>
    </xdr:to>
    <xdr:sp macro="" textlink="">
      <xdr:nvSpPr>
        <xdr:cNvPr id="205" name="楕円 204"/>
        <xdr:cNvSpPr/>
      </xdr:nvSpPr>
      <xdr:spPr>
        <a:xfrm>
          <a:off x="1079500" y="133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39202</xdr:rowOff>
    </xdr:from>
    <xdr:ext cx="599010" cy="259045"/>
    <xdr:sp macro="" textlink="">
      <xdr:nvSpPr>
        <xdr:cNvPr id="206" name="テキスト ボックス 205"/>
        <xdr:cNvSpPr txBox="1"/>
      </xdr:nvSpPr>
      <xdr:spPr>
        <a:xfrm>
          <a:off x="830795" y="1341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58677</xdr:rowOff>
    </xdr:from>
    <xdr:to>
      <xdr:col>24</xdr:col>
      <xdr:colOff>63500</xdr:colOff>
      <xdr:row>97</xdr:row>
      <xdr:rowOff>111255</xdr:rowOff>
    </xdr:to>
    <xdr:cxnSp macro="">
      <xdr:nvCxnSpPr>
        <xdr:cNvPr id="237" name="直線コネクタ 236"/>
        <xdr:cNvCxnSpPr/>
      </xdr:nvCxnSpPr>
      <xdr:spPr>
        <a:xfrm>
          <a:off x="3797300" y="16689327"/>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85652</xdr:rowOff>
    </xdr:from>
    <xdr:to>
      <xdr:col>19</xdr:col>
      <xdr:colOff>177800</xdr:colOff>
      <xdr:row>97</xdr:row>
      <xdr:rowOff>58677</xdr:rowOff>
    </xdr:to>
    <xdr:cxnSp macro="">
      <xdr:nvCxnSpPr>
        <xdr:cNvPr id="240" name="直線コネクタ 239"/>
        <xdr:cNvCxnSpPr/>
      </xdr:nvCxnSpPr>
      <xdr:spPr>
        <a:xfrm>
          <a:off x="2908300" y="15687602"/>
          <a:ext cx="889000" cy="100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85652</xdr:rowOff>
    </xdr:from>
    <xdr:to>
      <xdr:col>15</xdr:col>
      <xdr:colOff>50800</xdr:colOff>
      <xdr:row>95</xdr:row>
      <xdr:rowOff>117994</xdr:rowOff>
    </xdr:to>
    <xdr:cxnSp macro="">
      <xdr:nvCxnSpPr>
        <xdr:cNvPr id="243" name="直線コネクタ 242"/>
        <xdr:cNvCxnSpPr/>
      </xdr:nvCxnSpPr>
      <xdr:spPr>
        <a:xfrm flipV="1">
          <a:off x="2019300" y="15687602"/>
          <a:ext cx="889000" cy="71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117994</xdr:rowOff>
    </xdr:from>
    <xdr:to>
      <xdr:col>10</xdr:col>
      <xdr:colOff>114300</xdr:colOff>
      <xdr:row>96</xdr:row>
      <xdr:rowOff>49054</xdr:rowOff>
    </xdr:to>
    <xdr:cxnSp macro="">
      <xdr:nvCxnSpPr>
        <xdr:cNvPr id="246" name="直線コネクタ 245"/>
        <xdr:cNvCxnSpPr/>
      </xdr:nvCxnSpPr>
      <xdr:spPr>
        <a:xfrm flipV="1">
          <a:off x="1130300" y="16405744"/>
          <a:ext cx="889000" cy="10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xdr:rowOff>
    </xdr:from>
    <xdr:ext cx="534377" cy="259045"/>
    <xdr:sp macro="" textlink="">
      <xdr:nvSpPr>
        <xdr:cNvPr id="248" name="テキスト ボックス 247"/>
        <xdr:cNvSpPr txBox="1"/>
      </xdr:nvSpPr>
      <xdr:spPr>
        <a:xfrm>
          <a:off x="1752111" y="166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50" name="テキスト ボックス 249"/>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60455</xdr:rowOff>
    </xdr:from>
    <xdr:to>
      <xdr:col>24</xdr:col>
      <xdr:colOff>114300</xdr:colOff>
      <xdr:row>97</xdr:row>
      <xdr:rowOff>162055</xdr:rowOff>
    </xdr:to>
    <xdr:sp macro="" textlink="">
      <xdr:nvSpPr>
        <xdr:cNvPr id="256" name="楕円 255"/>
        <xdr:cNvSpPr/>
      </xdr:nvSpPr>
      <xdr:spPr>
        <a:xfrm>
          <a:off x="4584700" y="1669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146832</xdr:rowOff>
    </xdr:from>
    <xdr:ext cx="534377" cy="259045"/>
    <xdr:sp macro="" textlink="">
      <xdr:nvSpPr>
        <xdr:cNvPr id="257" name="衛生費該当値テキスト"/>
        <xdr:cNvSpPr txBox="1"/>
      </xdr:nvSpPr>
      <xdr:spPr>
        <a:xfrm>
          <a:off x="4686300" y="1660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7877</xdr:rowOff>
    </xdr:from>
    <xdr:to>
      <xdr:col>20</xdr:col>
      <xdr:colOff>38100</xdr:colOff>
      <xdr:row>97</xdr:row>
      <xdr:rowOff>109477</xdr:rowOff>
    </xdr:to>
    <xdr:sp macro="" textlink="">
      <xdr:nvSpPr>
        <xdr:cNvPr id="258" name="楕円 257"/>
        <xdr:cNvSpPr/>
      </xdr:nvSpPr>
      <xdr:spPr>
        <a:xfrm>
          <a:off x="3746500" y="166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100604</xdr:rowOff>
    </xdr:from>
    <xdr:ext cx="534377" cy="259045"/>
    <xdr:sp macro="" textlink="">
      <xdr:nvSpPr>
        <xdr:cNvPr id="259" name="テキスト ボックス 258"/>
        <xdr:cNvSpPr txBox="1"/>
      </xdr:nvSpPr>
      <xdr:spPr>
        <a:xfrm>
          <a:off x="3530111" y="167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34852</xdr:rowOff>
    </xdr:from>
    <xdr:to>
      <xdr:col>15</xdr:col>
      <xdr:colOff>101600</xdr:colOff>
      <xdr:row>91</xdr:row>
      <xdr:rowOff>136452</xdr:rowOff>
    </xdr:to>
    <xdr:sp macro="" textlink="">
      <xdr:nvSpPr>
        <xdr:cNvPr id="260" name="楕円 259"/>
        <xdr:cNvSpPr/>
      </xdr:nvSpPr>
      <xdr:spPr>
        <a:xfrm>
          <a:off x="2857500" y="156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152979</xdr:rowOff>
    </xdr:from>
    <xdr:ext cx="599010" cy="259045"/>
    <xdr:sp macro="" textlink="">
      <xdr:nvSpPr>
        <xdr:cNvPr id="261" name="テキスト ボックス 260"/>
        <xdr:cNvSpPr txBox="1"/>
      </xdr:nvSpPr>
      <xdr:spPr>
        <a:xfrm>
          <a:off x="2608795" y="1541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67194</xdr:rowOff>
    </xdr:from>
    <xdr:to>
      <xdr:col>10</xdr:col>
      <xdr:colOff>165100</xdr:colOff>
      <xdr:row>95</xdr:row>
      <xdr:rowOff>168794</xdr:rowOff>
    </xdr:to>
    <xdr:sp macro="" textlink="">
      <xdr:nvSpPr>
        <xdr:cNvPr id="262" name="楕円 261"/>
        <xdr:cNvSpPr/>
      </xdr:nvSpPr>
      <xdr:spPr>
        <a:xfrm>
          <a:off x="1968500" y="163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13871</xdr:rowOff>
    </xdr:from>
    <xdr:ext cx="534377" cy="259045"/>
    <xdr:sp macro="" textlink="">
      <xdr:nvSpPr>
        <xdr:cNvPr id="263" name="テキスト ボックス 262"/>
        <xdr:cNvSpPr txBox="1"/>
      </xdr:nvSpPr>
      <xdr:spPr>
        <a:xfrm>
          <a:off x="1752111" y="1613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169704</xdr:rowOff>
    </xdr:from>
    <xdr:to>
      <xdr:col>6</xdr:col>
      <xdr:colOff>38100</xdr:colOff>
      <xdr:row>96</xdr:row>
      <xdr:rowOff>99854</xdr:rowOff>
    </xdr:to>
    <xdr:sp macro="" textlink="">
      <xdr:nvSpPr>
        <xdr:cNvPr id="264" name="楕円 263"/>
        <xdr:cNvSpPr/>
      </xdr:nvSpPr>
      <xdr:spPr>
        <a:xfrm>
          <a:off x="1079500" y="1645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116381</xdr:rowOff>
    </xdr:from>
    <xdr:ext cx="534377" cy="259045"/>
    <xdr:sp macro="" textlink="">
      <xdr:nvSpPr>
        <xdr:cNvPr id="265" name="テキスト ボックス 264"/>
        <xdr:cNvSpPr txBox="1"/>
      </xdr:nvSpPr>
      <xdr:spPr>
        <a:xfrm>
          <a:off x="863111" y="1623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104724</xdr:rowOff>
    </xdr:from>
    <xdr:to>
      <xdr:col>45</xdr:col>
      <xdr:colOff>177800</xdr:colOff>
      <xdr:row>38</xdr:row>
      <xdr:rowOff>139700</xdr:rowOff>
    </xdr:to>
    <xdr:cxnSp macro="">
      <xdr:nvCxnSpPr>
        <xdr:cNvPr id="298" name="直線コネクタ 297"/>
        <xdr:cNvCxnSpPr/>
      </xdr:nvCxnSpPr>
      <xdr:spPr>
        <a:xfrm>
          <a:off x="7861300" y="6619824"/>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42773</xdr:rowOff>
    </xdr:from>
    <xdr:to>
      <xdr:col>41</xdr:col>
      <xdr:colOff>50800</xdr:colOff>
      <xdr:row>38</xdr:row>
      <xdr:rowOff>104724</xdr:rowOff>
    </xdr:to>
    <xdr:cxnSp macro="">
      <xdr:nvCxnSpPr>
        <xdr:cNvPr id="301" name="直線コネクタ 300"/>
        <xdr:cNvCxnSpPr/>
      </xdr:nvCxnSpPr>
      <xdr:spPr>
        <a:xfrm>
          <a:off x="6972300" y="6557873"/>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53924</xdr:rowOff>
    </xdr:from>
    <xdr:to>
      <xdr:col>41</xdr:col>
      <xdr:colOff>101600</xdr:colOff>
      <xdr:row>38</xdr:row>
      <xdr:rowOff>155524</xdr:rowOff>
    </xdr:to>
    <xdr:sp macro="" textlink="">
      <xdr:nvSpPr>
        <xdr:cNvPr id="317" name="楕円 316"/>
        <xdr:cNvSpPr/>
      </xdr:nvSpPr>
      <xdr:spPr>
        <a:xfrm>
          <a:off x="7810500" y="65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146651</xdr:rowOff>
    </xdr:from>
    <xdr:ext cx="378565" cy="259045"/>
    <xdr:sp macro="" textlink="">
      <xdr:nvSpPr>
        <xdr:cNvPr id="318" name="テキスト ボックス 317"/>
        <xdr:cNvSpPr txBox="1"/>
      </xdr:nvSpPr>
      <xdr:spPr>
        <a:xfrm>
          <a:off x="7672017" y="6661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163423</xdr:rowOff>
    </xdr:from>
    <xdr:to>
      <xdr:col>36</xdr:col>
      <xdr:colOff>165100</xdr:colOff>
      <xdr:row>38</xdr:row>
      <xdr:rowOff>93573</xdr:rowOff>
    </xdr:to>
    <xdr:sp macro="" textlink="">
      <xdr:nvSpPr>
        <xdr:cNvPr id="319" name="楕円 318"/>
        <xdr:cNvSpPr/>
      </xdr:nvSpPr>
      <xdr:spPr>
        <a:xfrm>
          <a:off x="69215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84700</xdr:rowOff>
    </xdr:from>
    <xdr:ext cx="378565" cy="259045"/>
    <xdr:sp macro="" textlink="">
      <xdr:nvSpPr>
        <xdr:cNvPr id="320" name="テキスト ボックス 319"/>
        <xdr:cNvSpPr txBox="1"/>
      </xdr:nvSpPr>
      <xdr:spPr>
        <a:xfrm>
          <a:off x="6783017" y="659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4986</xdr:rowOff>
    </xdr:from>
    <xdr:to>
      <xdr:col>55</xdr:col>
      <xdr:colOff>0</xdr:colOff>
      <xdr:row>57</xdr:row>
      <xdr:rowOff>101570</xdr:rowOff>
    </xdr:to>
    <xdr:cxnSp macro="">
      <xdr:nvCxnSpPr>
        <xdr:cNvPr id="347" name="直線コネクタ 346"/>
        <xdr:cNvCxnSpPr/>
      </xdr:nvCxnSpPr>
      <xdr:spPr>
        <a:xfrm flipV="1">
          <a:off x="9639300" y="9777636"/>
          <a:ext cx="838200" cy="9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101570</xdr:rowOff>
    </xdr:from>
    <xdr:to>
      <xdr:col>50</xdr:col>
      <xdr:colOff>114300</xdr:colOff>
      <xdr:row>57</xdr:row>
      <xdr:rowOff>116177</xdr:rowOff>
    </xdr:to>
    <xdr:cxnSp macro="">
      <xdr:nvCxnSpPr>
        <xdr:cNvPr id="350" name="直線コネクタ 349"/>
        <xdr:cNvCxnSpPr/>
      </xdr:nvCxnSpPr>
      <xdr:spPr>
        <a:xfrm flipV="1">
          <a:off x="8750300" y="9874220"/>
          <a:ext cx="889000" cy="1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105547</xdr:rowOff>
    </xdr:from>
    <xdr:to>
      <xdr:col>45</xdr:col>
      <xdr:colOff>177800</xdr:colOff>
      <xdr:row>57</xdr:row>
      <xdr:rowOff>116177</xdr:rowOff>
    </xdr:to>
    <xdr:cxnSp macro="">
      <xdr:nvCxnSpPr>
        <xdr:cNvPr id="353" name="直線コネクタ 352"/>
        <xdr:cNvCxnSpPr/>
      </xdr:nvCxnSpPr>
      <xdr:spPr>
        <a:xfrm>
          <a:off x="7861300" y="9878197"/>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104176</xdr:rowOff>
    </xdr:from>
    <xdr:to>
      <xdr:col>41</xdr:col>
      <xdr:colOff>50800</xdr:colOff>
      <xdr:row>57</xdr:row>
      <xdr:rowOff>105547</xdr:rowOff>
    </xdr:to>
    <xdr:cxnSp macro="">
      <xdr:nvCxnSpPr>
        <xdr:cNvPr id="356" name="直線コネクタ 355"/>
        <xdr:cNvCxnSpPr/>
      </xdr:nvCxnSpPr>
      <xdr:spPr>
        <a:xfrm>
          <a:off x="6972300" y="987682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125636</xdr:rowOff>
    </xdr:from>
    <xdr:to>
      <xdr:col>55</xdr:col>
      <xdr:colOff>50800</xdr:colOff>
      <xdr:row>57</xdr:row>
      <xdr:rowOff>55786</xdr:rowOff>
    </xdr:to>
    <xdr:sp macro="" textlink="">
      <xdr:nvSpPr>
        <xdr:cNvPr id="366" name="楕円 365"/>
        <xdr:cNvSpPr/>
      </xdr:nvSpPr>
      <xdr:spPr>
        <a:xfrm>
          <a:off x="10426700" y="97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104063</xdr:rowOff>
    </xdr:from>
    <xdr:ext cx="534377" cy="259045"/>
    <xdr:sp macro="" textlink="">
      <xdr:nvSpPr>
        <xdr:cNvPr id="367" name="農林水産業費該当値テキスト"/>
        <xdr:cNvSpPr txBox="1"/>
      </xdr:nvSpPr>
      <xdr:spPr>
        <a:xfrm>
          <a:off x="10528300" y="970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50770</xdr:rowOff>
    </xdr:from>
    <xdr:to>
      <xdr:col>50</xdr:col>
      <xdr:colOff>165100</xdr:colOff>
      <xdr:row>57</xdr:row>
      <xdr:rowOff>152370</xdr:rowOff>
    </xdr:to>
    <xdr:sp macro="" textlink="">
      <xdr:nvSpPr>
        <xdr:cNvPr id="368" name="楕円 367"/>
        <xdr:cNvSpPr/>
      </xdr:nvSpPr>
      <xdr:spPr>
        <a:xfrm>
          <a:off x="9588500" y="982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143497</xdr:rowOff>
    </xdr:from>
    <xdr:ext cx="469744" cy="259045"/>
    <xdr:sp macro="" textlink="">
      <xdr:nvSpPr>
        <xdr:cNvPr id="369" name="テキスト ボックス 368"/>
        <xdr:cNvSpPr txBox="1"/>
      </xdr:nvSpPr>
      <xdr:spPr>
        <a:xfrm>
          <a:off x="9404428" y="991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65377</xdr:rowOff>
    </xdr:from>
    <xdr:to>
      <xdr:col>46</xdr:col>
      <xdr:colOff>38100</xdr:colOff>
      <xdr:row>57</xdr:row>
      <xdr:rowOff>166977</xdr:rowOff>
    </xdr:to>
    <xdr:sp macro="" textlink="">
      <xdr:nvSpPr>
        <xdr:cNvPr id="370" name="楕円 369"/>
        <xdr:cNvSpPr/>
      </xdr:nvSpPr>
      <xdr:spPr>
        <a:xfrm>
          <a:off x="8699500" y="983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158104</xdr:rowOff>
    </xdr:from>
    <xdr:ext cx="469744" cy="259045"/>
    <xdr:sp macro="" textlink="">
      <xdr:nvSpPr>
        <xdr:cNvPr id="371" name="テキスト ボックス 370"/>
        <xdr:cNvSpPr txBox="1"/>
      </xdr:nvSpPr>
      <xdr:spPr>
        <a:xfrm>
          <a:off x="8515428" y="993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54747</xdr:rowOff>
    </xdr:from>
    <xdr:to>
      <xdr:col>41</xdr:col>
      <xdr:colOff>101600</xdr:colOff>
      <xdr:row>57</xdr:row>
      <xdr:rowOff>156347</xdr:rowOff>
    </xdr:to>
    <xdr:sp macro="" textlink="">
      <xdr:nvSpPr>
        <xdr:cNvPr id="372" name="楕円 371"/>
        <xdr:cNvSpPr/>
      </xdr:nvSpPr>
      <xdr:spPr>
        <a:xfrm>
          <a:off x="7810500" y="982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147474</xdr:rowOff>
    </xdr:from>
    <xdr:ext cx="469744" cy="259045"/>
    <xdr:sp macro="" textlink="">
      <xdr:nvSpPr>
        <xdr:cNvPr id="373" name="テキスト ボックス 372"/>
        <xdr:cNvSpPr txBox="1"/>
      </xdr:nvSpPr>
      <xdr:spPr>
        <a:xfrm>
          <a:off x="7626428" y="992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53376</xdr:rowOff>
    </xdr:from>
    <xdr:to>
      <xdr:col>36</xdr:col>
      <xdr:colOff>165100</xdr:colOff>
      <xdr:row>57</xdr:row>
      <xdr:rowOff>154976</xdr:rowOff>
    </xdr:to>
    <xdr:sp macro="" textlink="">
      <xdr:nvSpPr>
        <xdr:cNvPr id="374" name="楕円 373"/>
        <xdr:cNvSpPr/>
      </xdr:nvSpPr>
      <xdr:spPr>
        <a:xfrm>
          <a:off x="6921500" y="982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146103</xdr:rowOff>
    </xdr:from>
    <xdr:ext cx="469744" cy="259045"/>
    <xdr:sp macro="" textlink="">
      <xdr:nvSpPr>
        <xdr:cNvPr id="375" name="テキスト ボックス 374"/>
        <xdr:cNvSpPr txBox="1"/>
      </xdr:nvSpPr>
      <xdr:spPr>
        <a:xfrm>
          <a:off x="6737428" y="991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86505</xdr:rowOff>
    </xdr:from>
    <xdr:to>
      <xdr:col>55</xdr:col>
      <xdr:colOff>0</xdr:colOff>
      <xdr:row>78</xdr:row>
      <xdr:rowOff>89088</xdr:rowOff>
    </xdr:to>
    <xdr:cxnSp macro="">
      <xdr:nvCxnSpPr>
        <xdr:cNvPr id="402" name="直線コネクタ 401"/>
        <xdr:cNvCxnSpPr/>
      </xdr:nvCxnSpPr>
      <xdr:spPr>
        <a:xfrm flipV="1">
          <a:off x="9639300" y="13459605"/>
          <a:ext cx="8382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79442</xdr:rowOff>
    </xdr:from>
    <xdr:to>
      <xdr:col>50</xdr:col>
      <xdr:colOff>114300</xdr:colOff>
      <xdr:row>78</xdr:row>
      <xdr:rowOff>89088</xdr:rowOff>
    </xdr:to>
    <xdr:cxnSp macro="">
      <xdr:nvCxnSpPr>
        <xdr:cNvPr id="405" name="直線コネクタ 404"/>
        <xdr:cNvCxnSpPr/>
      </xdr:nvCxnSpPr>
      <xdr:spPr>
        <a:xfrm>
          <a:off x="8750300" y="13452542"/>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74275</xdr:rowOff>
    </xdr:from>
    <xdr:to>
      <xdr:col>45</xdr:col>
      <xdr:colOff>177800</xdr:colOff>
      <xdr:row>78</xdr:row>
      <xdr:rowOff>79442</xdr:rowOff>
    </xdr:to>
    <xdr:cxnSp macro="">
      <xdr:nvCxnSpPr>
        <xdr:cNvPr id="408" name="直線コネクタ 407"/>
        <xdr:cNvCxnSpPr/>
      </xdr:nvCxnSpPr>
      <xdr:spPr>
        <a:xfrm>
          <a:off x="7861300" y="13447375"/>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74275</xdr:rowOff>
    </xdr:from>
    <xdr:to>
      <xdr:col>41</xdr:col>
      <xdr:colOff>50800</xdr:colOff>
      <xdr:row>78</xdr:row>
      <xdr:rowOff>95123</xdr:rowOff>
    </xdr:to>
    <xdr:cxnSp macro="">
      <xdr:nvCxnSpPr>
        <xdr:cNvPr id="411" name="直線コネクタ 410"/>
        <xdr:cNvCxnSpPr/>
      </xdr:nvCxnSpPr>
      <xdr:spPr>
        <a:xfrm flipV="1">
          <a:off x="6972300" y="13447375"/>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35705</xdr:rowOff>
    </xdr:from>
    <xdr:to>
      <xdr:col>55</xdr:col>
      <xdr:colOff>50800</xdr:colOff>
      <xdr:row>78</xdr:row>
      <xdr:rowOff>137305</xdr:rowOff>
    </xdr:to>
    <xdr:sp macro="" textlink="">
      <xdr:nvSpPr>
        <xdr:cNvPr id="421" name="楕円 420"/>
        <xdr:cNvSpPr/>
      </xdr:nvSpPr>
      <xdr:spPr>
        <a:xfrm>
          <a:off x="10426700" y="1340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122082</xdr:rowOff>
    </xdr:from>
    <xdr:ext cx="469744" cy="259045"/>
    <xdr:sp macro="" textlink="">
      <xdr:nvSpPr>
        <xdr:cNvPr id="422" name="商工費該当値テキスト"/>
        <xdr:cNvSpPr txBox="1"/>
      </xdr:nvSpPr>
      <xdr:spPr>
        <a:xfrm>
          <a:off x="10528300" y="1332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38288</xdr:rowOff>
    </xdr:from>
    <xdr:to>
      <xdr:col>50</xdr:col>
      <xdr:colOff>165100</xdr:colOff>
      <xdr:row>78</xdr:row>
      <xdr:rowOff>139888</xdr:rowOff>
    </xdr:to>
    <xdr:sp macro="" textlink="">
      <xdr:nvSpPr>
        <xdr:cNvPr id="423" name="楕円 422"/>
        <xdr:cNvSpPr/>
      </xdr:nvSpPr>
      <xdr:spPr>
        <a:xfrm>
          <a:off x="9588500" y="1341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131015</xdr:rowOff>
    </xdr:from>
    <xdr:ext cx="469744" cy="259045"/>
    <xdr:sp macro="" textlink="">
      <xdr:nvSpPr>
        <xdr:cNvPr id="424" name="テキスト ボックス 423"/>
        <xdr:cNvSpPr txBox="1"/>
      </xdr:nvSpPr>
      <xdr:spPr>
        <a:xfrm>
          <a:off x="9404428" y="1350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28642</xdr:rowOff>
    </xdr:from>
    <xdr:to>
      <xdr:col>46</xdr:col>
      <xdr:colOff>38100</xdr:colOff>
      <xdr:row>78</xdr:row>
      <xdr:rowOff>130242</xdr:rowOff>
    </xdr:to>
    <xdr:sp macro="" textlink="">
      <xdr:nvSpPr>
        <xdr:cNvPr id="425" name="楕円 424"/>
        <xdr:cNvSpPr/>
      </xdr:nvSpPr>
      <xdr:spPr>
        <a:xfrm>
          <a:off x="8699500" y="134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121369</xdr:rowOff>
    </xdr:from>
    <xdr:ext cx="469744" cy="259045"/>
    <xdr:sp macro="" textlink="">
      <xdr:nvSpPr>
        <xdr:cNvPr id="426" name="テキスト ボックス 425"/>
        <xdr:cNvSpPr txBox="1"/>
      </xdr:nvSpPr>
      <xdr:spPr>
        <a:xfrm>
          <a:off x="8515428" y="1349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23475</xdr:rowOff>
    </xdr:from>
    <xdr:to>
      <xdr:col>41</xdr:col>
      <xdr:colOff>101600</xdr:colOff>
      <xdr:row>78</xdr:row>
      <xdr:rowOff>125075</xdr:rowOff>
    </xdr:to>
    <xdr:sp macro="" textlink="">
      <xdr:nvSpPr>
        <xdr:cNvPr id="427" name="楕円 426"/>
        <xdr:cNvSpPr/>
      </xdr:nvSpPr>
      <xdr:spPr>
        <a:xfrm>
          <a:off x="7810500" y="133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116202</xdr:rowOff>
    </xdr:from>
    <xdr:ext cx="469744" cy="259045"/>
    <xdr:sp macro="" textlink="">
      <xdr:nvSpPr>
        <xdr:cNvPr id="428" name="テキスト ボックス 427"/>
        <xdr:cNvSpPr txBox="1"/>
      </xdr:nvSpPr>
      <xdr:spPr>
        <a:xfrm>
          <a:off x="7626428" y="1348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44323</xdr:rowOff>
    </xdr:from>
    <xdr:to>
      <xdr:col>36</xdr:col>
      <xdr:colOff>165100</xdr:colOff>
      <xdr:row>78</xdr:row>
      <xdr:rowOff>145923</xdr:rowOff>
    </xdr:to>
    <xdr:sp macro="" textlink="">
      <xdr:nvSpPr>
        <xdr:cNvPr id="429" name="楕円 428"/>
        <xdr:cNvSpPr/>
      </xdr:nvSpPr>
      <xdr:spPr>
        <a:xfrm>
          <a:off x="6921500" y="134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137050</xdr:rowOff>
    </xdr:from>
    <xdr:ext cx="469744" cy="259045"/>
    <xdr:sp macro="" textlink="">
      <xdr:nvSpPr>
        <xdr:cNvPr id="430" name="テキスト ボックス 429"/>
        <xdr:cNvSpPr txBox="1"/>
      </xdr:nvSpPr>
      <xdr:spPr>
        <a:xfrm>
          <a:off x="6737428" y="1351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16743</xdr:rowOff>
    </xdr:from>
    <xdr:to>
      <xdr:col>55</xdr:col>
      <xdr:colOff>0</xdr:colOff>
      <xdr:row>98</xdr:row>
      <xdr:rowOff>19146</xdr:rowOff>
    </xdr:to>
    <xdr:cxnSp macro="">
      <xdr:nvCxnSpPr>
        <xdr:cNvPr id="457" name="直線コネクタ 456"/>
        <xdr:cNvCxnSpPr/>
      </xdr:nvCxnSpPr>
      <xdr:spPr>
        <a:xfrm flipV="1">
          <a:off x="9639300" y="16818843"/>
          <a:ext cx="838200" cy="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135813</xdr:rowOff>
    </xdr:from>
    <xdr:to>
      <xdr:col>50</xdr:col>
      <xdr:colOff>114300</xdr:colOff>
      <xdr:row>98</xdr:row>
      <xdr:rowOff>19146</xdr:rowOff>
    </xdr:to>
    <xdr:cxnSp macro="">
      <xdr:nvCxnSpPr>
        <xdr:cNvPr id="460" name="直線コネクタ 459"/>
        <xdr:cNvCxnSpPr/>
      </xdr:nvCxnSpPr>
      <xdr:spPr>
        <a:xfrm>
          <a:off x="8750300" y="16766463"/>
          <a:ext cx="889000" cy="5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135813</xdr:rowOff>
    </xdr:from>
    <xdr:to>
      <xdr:col>45</xdr:col>
      <xdr:colOff>177800</xdr:colOff>
      <xdr:row>97</xdr:row>
      <xdr:rowOff>141643</xdr:rowOff>
    </xdr:to>
    <xdr:cxnSp macro="">
      <xdr:nvCxnSpPr>
        <xdr:cNvPr id="463" name="直線コネクタ 462"/>
        <xdr:cNvCxnSpPr/>
      </xdr:nvCxnSpPr>
      <xdr:spPr>
        <a:xfrm flipV="1">
          <a:off x="7861300" y="16766463"/>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141643</xdr:rowOff>
    </xdr:from>
    <xdr:to>
      <xdr:col>41</xdr:col>
      <xdr:colOff>50800</xdr:colOff>
      <xdr:row>98</xdr:row>
      <xdr:rowOff>2467</xdr:rowOff>
    </xdr:to>
    <xdr:cxnSp macro="">
      <xdr:nvCxnSpPr>
        <xdr:cNvPr id="466" name="直線コネクタ 465"/>
        <xdr:cNvCxnSpPr/>
      </xdr:nvCxnSpPr>
      <xdr:spPr>
        <a:xfrm flipV="1">
          <a:off x="6972300" y="16772293"/>
          <a:ext cx="889000" cy="3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45311</xdr:rowOff>
    </xdr:from>
    <xdr:ext cx="534377" cy="259045"/>
    <xdr:sp macro="" textlink="">
      <xdr:nvSpPr>
        <xdr:cNvPr id="468" name="テキスト ボックス 467"/>
        <xdr:cNvSpPr txBox="1"/>
      </xdr:nvSpPr>
      <xdr:spPr>
        <a:xfrm>
          <a:off x="7594111" y="1684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137393</xdr:rowOff>
    </xdr:from>
    <xdr:to>
      <xdr:col>55</xdr:col>
      <xdr:colOff>50800</xdr:colOff>
      <xdr:row>98</xdr:row>
      <xdr:rowOff>67543</xdr:rowOff>
    </xdr:to>
    <xdr:sp macro="" textlink="">
      <xdr:nvSpPr>
        <xdr:cNvPr id="476" name="楕円 475"/>
        <xdr:cNvSpPr/>
      </xdr:nvSpPr>
      <xdr:spPr>
        <a:xfrm>
          <a:off x="10426700" y="167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114556</xdr:rowOff>
    </xdr:from>
    <xdr:ext cx="534377" cy="259045"/>
    <xdr:sp macro="" textlink="">
      <xdr:nvSpPr>
        <xdr:cNvPr id="477" name="土木費該当値テキスト"/>
        <xdr:cNvSpPr txBox="1"/>
      </xdr:nvSpPr>
      <xdr:spPr>
        <a:xfrm>
          <a:off x="10528300" y="167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139796</xdr:rowOff>
    </xdr:from>
    <xdr:to>
      <xdr:col>50</xdr:col>
      <xdr:colOff>165100</xdr:colOff>
      <xdr:row>98</xdr:row>
      <xdr:rowOff>69946</xdr:rowOff>
    </xdr:to>
    <xdr:sp macro="" textlink="">
      <xdr:nvSpPr>
        <xdr:cNvPr id="478" name="楕円 477"/>
        <xdr:cNvSpPr/>
      </xdr:nvSpPr>
      <xdr:spPr>
        <a:xfrm>
          <a:off x="9588500" y="167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61073</xdr:rowOff>
    </xdr:from>
    <xdr:ext cx="534377" cy="259045"/>
    <xdr:sp macro="" textlink="">
      <xdr:nvSpPr>
        <xdr:cNvPr id="479" name="テキスト ボックス 478"/>
        <xdr:cNvSpPr txBox="1"/>
      </xdr:nvSpPr>
      <xdr:spPr>
        <a:xfrm>
          <a:off x="9372111" y="1686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85013</xdr:rowOff>
    </xdr:from>
    <xdr:to>
      <xdr:col>46</xdr:col>
      <xdr:colOff>38100</xdr:colOff>
      <xdr:row>98</xdr:row>
      <xdr:rowOff>15163</xdr:rowOff>
    </xdr:to>
    <xdr:sp macro="" textlink="">
      <xdr:nvSpPr>
        <xdr:cNvPr id="480" name="楕円 479"/>
        <xdr:cNvSpPr/>
      </xdr:nvSpPr>
      <xdr:spPr>
        <a:xfrm>
          <a:off x="8699500" y="167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31690</xdr:rowOff>
    </xdr:from>
    <xdr:ext cx="534377" cy="259045"/>
    <xdr:sp macro="" textlink="">
      <xdr:nvSpPr>
        <xdr:cNvPr id="481" name="テキスト ボックス 480"/>
        <xdr:cNvSpPr txBox="1"/>
      </xdr:nvSpPr>
      <xdr:spPr>
        <a:xfrm>
          <a:off x="8483111" y="1649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90843</xdr:rowOff>
    </xdr:from>
    <xdr:to>
      <xdr:col>41</xdr:col>
      <xdr:colOff>101600</xdr:colOff>
      <xdr:row>98</xdr:row>
      <xdr:rowOff>20993</xdr:rowOff>
    </xdr:to>
    <xdr:sp macro="" textlink="">
      <xdr:nvSpPr>
        <xdr:cNvPr id="482" name="楕円 481"/>
        <xdr:cNvSpPr/>
      </xdr:nvSpPr>
      <xdr:spPr>
        <a:xfrm>
          <a:off x="7810500" y="167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37520</xdr:rowOff>
    </xdr:from>
    <xdr:ext cx="534377" cy="259045"/>
    <xdr:sp macro="" textlink="">
      <xdr:nvSpPr>
        <xdr:cNvPr id="483" name="テキスト ボックス 482"/>
        <xdr:cNvSpPr txBox="1"/>
      </xdr:nvSpPr>
      <xdr:spPr>
        <a:xfrm>
          <a:off x="7594111" y="164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123117</xdr:rowOff>
    </xdr:from>
    <xdr:to>
      <xdr:col>36</xdr:col>
      <xdr:colOff>165100</xdr:colOff>
      <xdr:row>98</xdr:row>
      <xdr:rowOff>53267</xdr:rowOff>
    </xdr:to>
    <xdr:sp macro="" textlink="">
      <xdr:nvSpPr>
        <xdr:cNvPr id="484" name="楕円 483"/>
        <xdr:cNvSpPr/>
      </xdr:nvSpPr>
      <xdr:spPr>
        <a:xfrm>
          <a:off x="6921500" y="167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44394</xdr:rowOff>
    </xdr:from>
    <xdr:ext cx="534377" cy="259045"/>
    <xdr:sp macro="" textlink="">
      <xdr:nvSpPr>
        <xdr:cNvPr id="485" name="テキスト ボックス 484"/>
        <xdr:cNvSpPr txBox="1"/>
      </xdr:nvSpPr>
      <xdr:spPr>
        <a:xfrm>
          <a:off x="6705111" y="1684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91145</xdr:rowOff>
    </xdr:from>
    <xdr:to>
      <xdr:col>85</xdr:col>
      <xdr:colOff>127000</xdr:colOff>
      <xdr:row>37</xdr:row>
      <xdr:rowOff>94392</xdr:rowOff>
    </xdr:to>
    <xdr:cxnSp macro="">
      <xdr:nvCxnSpPr>
        <xdr:cNvPr id="513" name="直線コネクタ 512"/>
        <xdr:cNvCxnSpPr/>
      </xdr:nvCxnSpPr>
      <xdr:spPr>
        <a:xfrm>
          <a:off x="15481300" y="6434795"/>
          <a:ext cx="8382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60467</xdr:rowOff>
    </xdr:from>
    <xdr:to>
      <xdr:col>81</xdr:col>
      <xdr:colOff>50800</xdr:colOff>
      <xdr:row>37</xdr:row>
      <xdr:rowOff>91145</xdr:rowOff>
    </xdr:to>
    <xdr:cxnSp macro="">
      <xdr:nvCxnSpPr>
        <xdr:cNvPr id="516" name="直線コネクタ 515"/>
        <xdr:cNvCxnSpPr/>
      </xdr:nvCxnSpPr>
      <xdr:spPr>
        <a:xfrm>
          <a:off x="14592300" y="6404117"/>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54661</xdr:rowOff>
    </xdr:from>
    <xdr:to>
      <xdr:col>76</xdr:col>
      <xdr:colOff>114300</xdr:colOff>
      <xdr:row>37</xdr:row>
      <xdr:rowOff>60467</xdr:rowOff>
    </xdr:to>
    <xdr:cxnSp macro="">
      <xdr:nvCxnSpPr>
        <xdr:cNvPr id="519" name="直線コネクタ 518"/>
        <xdr:cNvCxnSpPr/>
      </xdr:nvCxnSpPr>
      <xdr:spPr>
        <a:xfrm>
          <a:off x="13703300" y="6398311"/>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54661</xdr:rowOff>
    </xdr:from>
    <xdr:to>
      <xdr:col>71</xdr:col>
      <xdr:colOff>177800</xdr:colOff>
      <xdr:row>37</xdr:row>
      <xdr:rowOff>105959</xdr:rowOff>
    </xdr:to>
    <xdr:cxnSp macro="">
      <xdr:nvCxnSpPr>
        <xdr:cNvPr id="522" name="直線コネクタ 521"/>
        <xdr:cNvCxnSpPr/>
      </xdr:nvCxnSpPr>
      <xdr:spPr>
        <a:xfrm flipV="1">
          <a:off x="12814300" y="6398311"/>
          <a:ext cx="8890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43592</xdr:rowOff>
    </xdr:from>
    <xdr:to>
      <xdr:col>85</xdr:col>
      <xdr:colOff>177800</xdr:colOff>
      <xdr:row>37</xdr:row>
      <xdr:rowOff>145192</xdr:rowOff>
    </xdr:to>
    <xdr:sp macro="" textlink="">
      <xdr:nvSpPr>
        <xdr:cNvPr id="532" name="楕円 531"/>
        <xdr:cNvSpPr/>
      </xdr:nvSpPr>
      <xdr:spPr>
        <a:xfrm>
          <a:off x="16268700" y="63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22019</xdr:rowOff>
    </xdr:from>
    <xdr:ext cx="534377" cy="259045"/>
    <xdr:sp macro="" textlink="">
      <xdr:nvSpPr>
        <xdr:cNvPr id="533" name="消防費該当値テキスト"/>
        <xdr:cNvSpPr txBox="1"/>
      </xdr:nvSpPr>
      <xdr:spPr>
        <a:xfrm>
          <a:off x="16370300" y="636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40345</xdr:rowOff>
    </xdr:from>
    <xdr:to>
      <xdr:col>81</xdr:col>
      <xdr:colOff>101600</xdr:colOff>
      <xdr:row>37</xdr:row>
      <xdr:rowOff>141945</xdr:rowOff>
    </xdr:to>
    <xdr:sp macro="" textlink="">
      <xdr:nvSpPr>
        <xdr:cNvPr id="534" name="楕円 533"/>
        <xdr:cNvSpPr/>
      </xdr:nvSpPr>
      <xdr:spPr>
        <a:xfrm>
          <a:off x="15430500" y="638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133073</xdr:rowOff>
    </xdr:from>
    <xdr:ext cx="534377" cy="259045"/>
    <xdr:sp macro="" textlink="">
      <xdr:nvSpPr>
        <xdr:cNvPr id="535" name="テキスト ボックス 534"/>
        <xdr:cNvSpPr txBox="1"/>
      </xdr:nvSpPr>
      <xdr:spPr>
        <a:xfrm>
          <a:off x="15214111" y="647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9667</xdr:rowOff>
    </xdr:from>
    <xdr:to>
      <xdr:col>76</xdr:col>
      <xdr:colOff>165100</xdr:colOff>
      <xdr:row>37</xdr:row>
      <xdr:rowOff>111267</xdr:rowOff>
    </xdr:to>
    <xdr:sp macro="" textlink="">
      <xdr:nvSpPr>
        <xdr:cNvPr id="536" name="楕円 535"/>
        <xdr:cNvSpPr/>
      </xdr:nvSpPr>
      <xdr:spPr>
        <a:xfrm>
          <a:off x="14541500" y="635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102394</xdr:rowOff>
    </xdr:from>
    <xdr:ext cx="534377" cy="259045"/>
    <xdr:sp macro="" textlink="">
      <xdr:nvSpPr>
        <xdr:cNvPr id="537" name="テキスト ボックス 536"/>
        <xdr:cNvSpPr txBox="1"/>
      </xdr:nvSpPr>
      <xdr:spPr>
        <a:xfrm>
          <a:off x="14325111" y="644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3861</xdr:rowOff>
    </xdr:from>
    <xdr:to>
      <xdr:col>72</xdr:col>
      <xdr:colOff>38100</xdr:colOff>
      <xdr:row>37</xdr:row>
      <xdr:rowOff>105461</xdr:rowOff>
    </xdr:to>
    <xdr:sp macro="" textlink="">
      <xdr:nvSpPr>
        <xdr:cNvPr id="538" name="楕円 537"/>
        <xdr:cNvSpPr/>
      </xdr:nvSpPr>
      <xdr:spPr>
        <a:xfrm>
          <a:off x="13652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96588</xdr:rowOff>
    </xdr:from>
    <xdr:ext cx="534377" cy="259045"/>
    <xdr:sp macro="" textlink="">
      <xdr:nvSpPr>
        <xdr:cNvPr id="539" name="テキスト ボックス 538"/>
        <xdr:cNvSpPr txBox="1"/>
      </xdr:nvSpPr>
      <xdr:spPr>
        <a:xfrm>
          <a:off x="13436111" y="644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55159</xdr:rowOff>
    </xdr:from>
    <xdr:to>
      <xdr:col>67</xdr:col>
      <xdr:colOff>101600</xdr:colOff>
      <xdr:row>37</xdr:row>
      <xdr:rowOff>156759</xdr:rowOff>
    </xdr:to>
    <xdr:sp macro="" textlink="">
      <xdr:nvSpPr>
        <xdr:cNvPr id="540" name="楕円 539"/>
        <xdr:cNvSpPr/>
      </xdr:nvSpPr>
      <xdr:spPr>
        <a:xfrm>
          <a:off x="12763500" y="639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147886</xdr:rowOff>
    </xdr:from>
    <xdr:ext cx="534377" cy="259045"/>
    <xdr:sp macro="" textlink="">
      <xdr:nvSpPr>
        <xdr:cNvPr id="541" name="テキスト ボックス 540"/>
        <xdr:cNvSpPr txBox="1"/>
      </xdr:nvSpPr>
      <xdr:spPr>
        <a:xfrm>
          <a:off x="12547111" y="649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79039</xdr:rowOff>
    </xdr:from>
    <xdr:to>
      <xdr:col>85</xdr:col>
      <xdr:colOff>127000</xdr:colOff>
      <xdr:row>57</xdr:row>
      <xdr:rowOff>45027</xdr:rowOff>
    </xdr:to>
    <xdr:cxnSp macro="">
      <xdr:nvCxnSpPr>
        <xdr:cNvPr id="573" name="直線コネクタ 572"/>
        <xdr:cNvCxnSpPr/>
      </xdr:nvCxnSpPr>
      <xdr:spPr>
        <a:xfrm>
          <a:off x="15481300" y="9680239"/>
          <a:ext cx="838200" cy="13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79039</xdr:rowOff>
    </xdr:from>
    <xdr:to>
      <xdr:col>81</xdr:col>
      <xdr:colOff>50800</xdr:colOff>
      <xdr:row>56</xdr:row>
      <xdr:rowOff>121265</xdr:rowOff>
    </xdr:to>
    <xdr:cxnSp macro="">
      <xdr:nvCxnSpPr>
        <xdr:cNvPr id="576" name="直線コネクタ 575"/>
        <xdr:cNvCxnSpPr/>
      </xdr:nvCxnSpPr>
      <xdr:spPr>
        <a:xfrm flipV="1">
          <a:off x="14592300" y="9680239"/>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34103</xdr:rowOff>
    </xdr:from>
    <xdr:to>
      <xdr:col>76</xdr:col>
      <xdr:colOff>114300</xdr:colOff>
      <xdr:row>56</xdr:row>
      <xdr:rowOff>121265</xdr:rowOff>
    </xdr:to>
    <xdr:cxnSp macro="">
      <xdr:nvCxnSpPr>
        <xdr:cNvPr id="579" name="直線コネクタ 578"/>
        <xdr:cNvCxnSpPr/>
      </xdr:nvCxnSpPr>
      <xdr:spPr>
        <a:xfrm>
          <a:off x="13703300" y="9635303"/>
          <a:ext cx="889000" cy="8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151636</xdr:rowOff>
    </xdr:from>
    <xdr:to>
      <xdr:col>71</xdr:col>
      <xdr:colOff>177800</xdr:colOff>
      <xdr:row>56</xdr:row>
      <xdr:rowOff>34103</xdr:rowOff>
    </xdr:to>
    <xdr:cxnSp macro="">
      <xdr:nvCxnSpPr>
        <xdr:cNvPr id="582" name="直線コネクタ 581"/>
        <xdr:cNvCxnSpPr/>
      </xdr:nvCxnSpPr>
      <xdr:spPr>
        <a:xfrm>
          <a:off x="12814300" y="9067036"/>
          <a:ext cx="889000" cy="56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161641</xdr:rowOff>
    </xdr:from>
    <xdr:ext cx="534377" cy="259045"/>
    <xdr:sp macro="" textlink="">
      <xdr:nvSpPr>
        <xdr:cNvPr id="586" name="テキスト ボックス 585"/>
        <xdr:cNvSpPr txBox="1"/>
      </xdr:nvSpPr>
      <xdr:spPr>
        <a:xfrm>
          <a:off x="12547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165677</xdr:rowOff>
    </xdr:from>
    <xdr:to>
      <xdr:col>85</xdr:col>
      <xdr:colOff>177800</xdr:colOff>
      <xdr:row>57</xdr:row>
      <xdr:rowOff>95827</xdr:rowOff>
    </xdr:to>
    <xdr:sp macro="" textlink="">
      <xdr:nvSpPr>
        <xdr:cNvPr id="592" name="楕円 591"/>
        <xdr:cNvSpPr/>
      </xdr:nvSpPr>
      <xdr:spPr>
        <a:xfrm>
          <a:off x="16268700" y="97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144104</xdr:rowOff>
    </xdr:from>
    <xdr:ext cx="534377" cy="259045"/>
    <xdr:sp macro="" textlink="">
      <xdr:nvSpPr>
        <xdr:cNvPr id="593" name="教育費該当値テキスト"/>
        <xdr:cNvSpPr txBox="1"/>
      </xdr:nvSpPr>
      <xdr:spPr>
        <a:xfrm>
          <a:off x="16370300" y="974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28239</xdr:rowOff>
    </xdr:from>
    <xdr:to>
      <xdr:col>81</xdr:col>
      <xdr:colOff>101600</xdr:colOff>
      <xdr:row>56</xdr:row>
      <xdr:rowOff>129839</xdr:rowOff>
    </xdr:to>
    <xdr:sp macro="" textlink="">
      <xdr:nvSpPr>
        <xdr:cNvPr id="594" name="楕円 593"/>
        <xdr:cNvSpPr/>
      </xdr:nvSpPr>
      <xdr:spPr>
        <a:xfrm>
          <a:off x="15430500" y="96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120966</xdr:rowOff>
    </xdr:from>
    <xdr:ext cx="534377" cy="259045"/>
    <xdr:sp macro="" textlink="">
      <xdr:nvSpPr>
        <xdr:cNvPr id="595" name="テキスト ボックス 594"/>
        <xdr:cNvSpPr txBox="1"/>
      </xdr:nvSpPr>
      <xdr:spPr>
        <a:xfrm>
          <a:off x="15214111" y="97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70465</xdr:rowOff>
    </xdr:from>
    <xdr:to>
      <xdr:col>76</xdr:col>
      <xdr:colOff>165100</xdr:colOff>
      <xdr:row>57</xdr:row>
      <xdr:rowOff>615</xdr:rowOff>
    </xdr:to>
    <xdr:sp macro="" textlink="">
      <xdr:nvSpPr>
        <xdr:cNvPr id="596" name="楕円 595"/>
        <xdr:cNvSpPr/>
      </xdr:nvSpPr>
      <xdr:spPr>
        <a:xfrm>
          <a:off x="14541500" y="967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163192</xdr:rowOff>
    </xdr:from>
    <xdr:ext cx="534377" cy="259045"/>
    <xdr:sp macro="" textlink="">
      <xdr:nvSpPr>
        <xdr:cNvPr id="597" name="テキスト ボックス 596"/>
        <xdr:cNvSpPr txBox="1"/>
      </xdr:nvSpPr>
      <xdr:spPr>
        <a:xfrm>
          <a:off x="14325111" y="976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154753</xdr:rowOff>
    </xdr:from>
    <xdr:to>
      <xdr:col>72</xdr:col>
      <xdr:colOff>38100</xdr:colOff>
      <xdr:row>56</xdr:row>
      <xdr:rowOff>84903</xdr:rowOff>
    </xdr:to>
    <xdr:sp macro="" textlink="">
      <xdr:nvSpPr>
        <xdr:cNvPr id="598" name="楕円 597"/>
        <xdr:cNvSpPr/>
      </xdr:nvSpPr>
      <xdr:spPr>
        <a:xfrm>
          <a:off x="13652500" y="958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76030</xdr:rowOff>
    </xdr:from>
    <xdr:ext cx="534377" cy="259045"/>
    <xdr:sp macro="" textlink="">
      <xdr:nvSpPr>
        <xdr:cNvPr id="599" name="テキスト ボックス 598"/>
        <xdr:cNvSpPr txBox="1"/>
      </xdr:nvSpPr>
      <xdr:spPr>
        <a:xfrm>
          <a:off x="13436111" y="967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100836</xdr:rowOff>
    </xdr:from>
    <xdr:to>
      <xdr:col>67</xdr:col>
      <xdr:colOff>101600</xdr:colOff>
      <xdr:row>53</xdr:row>
      <xdr:rowOff>30986</xdr:rowOff>
    </xdr:to>
    <xdr:sp macro="" textlink="">
      <xdr:nvSpPr>
        <xdr:cNvPr id="600" name="楕円 599"/>
        <xdr:cNvSpPr/>
      </xdr:nvSpPr>
      <xdr:spPr>
        <a:xfrm>
          <a:off x="12763500" y="901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47513</xdr:rowOff>
    </xdr:from>
    <xdr:ext cx="534377" cy="259045"/>
    <xdr:sp macro="" textlink="">
      <xdr:nvSpPr>
        <xdr:cNvPr id="601" name="テキスト ボックス 600"/>
        <xdr:cNvSpPr txBox="1"/>
      </xdr:nvSpPr>
      <xdr:spPr>
        <a:xfrm>
          <a:off x="12547111" y="8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136271</xdr:rowOff>
    </xdr:from>
    <xdr:to>
      <xdr:col>85</xdr:col>
      <xdr:colOff>127000</xdr:colOff>
      <xdr:row>79</xdr:row>
      <xdr:rowOff>16314</xdr:rowOff>
    </xdr:to>
    <xdr:cxnSp macro="">
      <xdr:nvCxnSpPr>
        <xdr:cNvPr id="630" name="直線コネクタ 629"/>
        <xdr:cNvCxnSpPr/>
      </xdr:nvCxnSpPr>
      <xdr:spPr>
        <a:xfrm flipV="1">
          <a:off x="15481300" y="13509371"/>
          <a:ext cx="838200" cy="5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16314</xdr:rowOff>
    </xdr:from>
    <xdr:to>
      <xdr:col>81</xdr:col>
      <xdr:colOff>50800</xdr:colOff>
      <xdr:row>79</xdr:row>
      <xdr:rowOff>40239</xdr:rowOff>
    </xdr:to>
    <xdr:cxnSp macro="">
      <xdr:nvCxnSpPr>
        <xdr:cNvPr id="633" name="直線コネクタ 632"/>
        <xdr:cNvCxnSpPr/>
      </xdr:nvCxnSpPr>
      <xdr:spPr>
        <a:xfrm flipV="1">
          <a:off x="14592300" y="13560864"/>
          <a:ext cx="889000" cy="2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40239</xdr:rowOff>
    </xdr:from>
    <xdr:to>
      <xdr:col>76</xdr:col>
      <xdr:colOff>114300</xdr:colOff>
      <xdr:row>79</xdr:row>
      <xdr:rowOff>44450</xdr:rowOff>
    </xdr:to>
    <xdr:cxnSp macro="">
      <xdr:nvCxnSpPr>
        <xdr:cNvPr id="636" name="直線コネクタ 635"/>
        <xdr:cNvCxnSpPr/>
      </xdr:nvCxnSpPr>
      <xdr:spPr>
        <a:xfrm flipV="1">
          <a:off x="13703300" y="13584789"/>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85471</xdr:rowOff>
    </xdr:from>
    <xdr:to>
      <xdr:col>85</xdr:col>
      <xdr:colOff>177800</xdr:colOff>
      <xdr:row>79</xdr:row>
      <xdr:rowOff>15621</xdr:rowOff>
    </xdr:to>
    <xdr:sp macro="" textlink="">
      <xdr:nvSpPr>
        <xdr:cNvPr id="649" name="楕円 648"/>
        <xdr:cNvSpPr/>
      </xdr:nvSpPr>
      <xdr:spPr>
        <a:xfrm>
          <a:off x="16268700" y="134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35514</xdr:rowOff>
    </xdr:from>
    <xdr:ext cx="469744" cy="259045"/>
    <xdr:sp macro="" textlink="">
      <xdr:nvSpPr>
        <xdr:cNvPr id="650" name="災害復旧費該当値テキスト"/>
        <xdr:cNvSpPr txBox="1"/>
      </xdr:nvSpPr>
      <xdr:spPr>
        <a:xfrm>
          <a:off x="16370300" y="1340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136964</xdr:rowOff>
    </xdr:from>
    <xdr:to>
      <xdr:col>81</xdr:col>
      <xdr:colOff>101600</xdr:colOff>
      <xdr:row>79</xdr:row>
      <xdr:rowOff>67114</xdr:rowOff>
    </xdr:to>
    <xdr:sp macro="" textlink="">
      <xdr:nvSpPr>
        <xdr:cNvPr id="651" name="楕円 650"/>
        <xdr:cNvSpPr/>
      </xdr:nvSpPr>
      <xdr:spPr>
        <a:xfrm>
          <a:off x="15430500" y="1351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58241</xdr:rowOff>
    </xdr:from>
    <xdr:ext cx="469744" cy="259045"/>
    <xdr:sp macro="" textlink="">
      <xdr:nvSpPr>
        <xdr:cNvPr id="652" name="テキスト ボックス 651"/>
        <xdr:cNvSpPr txBox="1"/>
      </xdr:nvSpPr>
      <xdr:spPr>
        <a:xfrm>
          <a:off x="15246428" y="1360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160889</xdr:rowOff>
    </xdr:from>
    <xdr:to>
      <xdr:col>76</xdr:col>
      <xdr:colOff>165100</xdr:colOff>
      <xdr:row>79</xdr:row>
      <xdr:rowOff>91039</xdr:rowOff>
    </xdr:to>
    <xdr:sp macro="" textlink="">
      <xdr:nvSpPr>
        <xdr:cNvPr id="653" name="楕円 652"/>
        <xdr:cNvSpPr/>
      </xdr:nvSpPr>
      <xdr:spPr>
        <a:xfrm>
          <a:off x="14541500" y="135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82166</xdr:rowOff>
    </xdr:from>
    <xdr:ext cx="378565" cy="259045"/>
    <xdr:sp macro="" textlink="">
      <xdr:nvSpPr>
        <xdr:cNvPr id="654" name="テキスト ボックス 653"/>
        <xdr:cNvSpPr txBox="1"/>
      </xdr:nvSpPr>
      <xdr:spPr>
        <a:xfrm>
          <a:off x="14403017" y="13626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46115</xdr:rowOff>
    </xdr:from>
    <xdr:to>
      <xdr:col>85</xdr:col>
      <xdr:colOff>127000</xdr:colOff>
      <xdr:row>97</xdr:row>
      <xdr:rowOff>62683</xdr:rowOff>
    </xdr:to>
    <xdr:cxnSp macro="">
      <xdr:nvCxnSpPr>
        <xdr:cNvPr id="689" name="直線コネクタ 688"/>
        <xdr:cNvCxnSpPr/>
      </xdr:nvCxnSpPr>
      <xdr:spPr>
        <a:xfrm flipV="1">
          <a:off x="15481300" y="16676765"/>
          <a:ext cx="8382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62683</xdr:rowOff>
    </xdr:from>
    <xdr:to>
      <xdr:col>81</xdr:col>
      <xdr:colOff>50800</xdr:colOff>
      <xdr:row>97</xdr:row>
      <xdr:rowOff>76367</xdr:rowOff>
    </xdr:to>
    <xdr:cxnSp macro="">
      <xdr:nvCxnSpPr>
        <xdr:cNvPr id="692" name="直線コネクタ 691"/>
        <xdr:cNvCxnSpPr/>
      </xdr:nvCxnSpPr>
      <xdr:spPr>
        <a:xfrm flipV="1">
          <a:off x="14592300" y="16693333"/>
          <a:ext cx="8890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76367</xdr:rowOff>
    </xdr:from>
    <xdr:to>
      <xdr:col>76</xdr:col>
      <xdr:colOff>114300</xdr:colOff>
      <xdr:row>97</xdr:row>
      <xdr:rowOff>122369</xdr:rowOff>
    </xdr:to>
    <xdr:cxnSp macro="">
      <xdr:nvCxnSpPr>
        <xdr:cNvPr id="695" name="直線コネクタ 694"/>
        <xdr:cNvCxnSpPr/>
      </xdr:nvCxnSpPr>
      <xdr:spPr>
        <a:xfrm flipV="1">
          <a:off x="13703300" y="16707017"/>
          <a:ext cx="889000" cy="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122369</xdr:rowOff>
    </xdr:from>
    <xdr:to>
      <xdr:col>71</xdr:col>
      <xdr:colOff>177800</xdr:colOff>
      <xdr:row>97</xdr:row>
      <xdr:rowOff>131068</xdr:rowOff>
    </xdr:to>
    <xdr:cxnSp macro="">
      <xdr:nvCxnSpPr>
        <xdr:cNvPr id="698" name="直線コネクタ 697"/>
        <xdr:cNvCxnSpPr/>
      </xdr:nvCxnSpPr>
      <xdr:spPr>
        <a:xfrm flipV="1">
          <a:off x="12814300" y="16753019"/>
          <a:ext cx="889000" cy="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166765</xdr:rowOff>
    </xdr:from>
    <xdr:to>
      <xdr:col>85</xdr:col>
      <xdr:colOff>177800</xdr:colOff>
      <xdr:row>97</xdr:row>
      <xdr:rowOff>96915</xdr:rowOff>
    </xdr:to>
    <xdr:sp macro="" textlink="">
      <xdr:nvSpPr>
        <xdr:cNvPr id="708" name="楕円 707"/>
        <xdr:cNvSpPr/>
      </xdr:nvSpPr>
      <xdr:spPr>
        <a:xfrm>
          <a:off x="16268700" y="16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145192</xdr:rowOff>
    </xdr:from>
    <xdr:ext cx="534377" cy="259045"/>
    <xdr:sp macro="" textlink="">
      <xdr:nvSpPr>
        <xdr:cNvPr id="709" name="公債費該当値テキスト"/>
        <xdr:cNvSpPr txBox="1"/>
      </xdr:nvSpPr>
      <xdr:spPr>
        <a:xfrm>
          <a:off x="16370300" y="1660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11883</xdr:rowOff>
    </xdr:from>
    <xdr:to>
      <xdr:col>81</xdr:col>
      <xdr:colOff>101600</xdr:colOff>
      <xdr:row>97</xdr:row>
      <xdr:rowOff>113483</xdr:rowOff>
    </xdr:to>
    <xdr:sp macro="" textlink="">
      <xdr:nvSpPr>
        <xdr:cNvPr id="710" name="楕円 709"/>
        <xdr:cNvSpPr/>
      </xdr:nvSpPr>
      <xdr:spPr>
        <a:xfrm>
          <a:off x="15430500" y="166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104610</xdr:rowOff>
    </xdr:from>
    <xdr:ext cx="534377" cy="259045"/>
    <xdr:sp macro="" textlink="">
      <xdr:nvSpPr>
        <xdr:cNvPr id="711" name="テキスト ボックス 710"/>
        <xdr:cNvSpPr txBox="1"/>
      </xdr:nvSpPr>
      <xdr:spPr>
        <a:xfrm>
          <a:off x="15214111" y="1673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25567</xdr:rowOff>
    </xdr:from>
    <xdr:to>
      <xdr:col>76</xdr:col>
      <xdr:colOff>165100</xdr:colOff>
      <xdr:row>97</xdr:row>
      <xdr:rowOff>127167</xdr:rowOff>
    </xdr:to>
    <xdr:sp macro="" textlink="">
      <xdr:nvSpPr>
        <xdr:cNvPr id="712" name="楕円 711"/>
        <xdr:cNvSpPr/>
      </xdr:nvSpPr>
      <xdr:spPr>
        <a:xfrm>
          <a:off x="14541500" y="166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118294</xdr:rowOff>
    </xdr:from>
    <xdr:ext cx="534377" cy="259045"/>
    <xdr:sp macro="" textlink="">
      <xdr:nvSpPr>
        <xdr:cNvPr id="713" name="テキスト ボックス 712"/>
        <xdr:cNvSpPr txBox="1"/>
      </xdr:nvSpPr>
      <xdr:spPr>
        <a:xfrm>
          <a:off x="14325111" y="167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71569</xdr:rowOff>
    </xdr:from>
    <xdr:to>
      <xdr:col>72</xdr:col>
      <xdr:colOff>38100</xdr:colOff>
      <xdr:row>98</xdr:row>
      <xdr:rowOff>1719</xdr:rowOff>
    </xdr:to>
    <xdr:sp macro="" textlink="">
      <xdr:nvSpPr>
        <xdr:cNvPr id="714" name="楕円 713"/>
        <xdr:cNvSpPr/>
      </xdr:nvSpPr>
      <xdr:spPr>
        <a:xfrm>
          <a:off x="13652500" y="1670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164296</xdr:rowOff>
    </xdr:from>
    <xdr:ext cx="534377" cy="259045"/>
    <xdr:sp macro="" textlink="">
      <xdr:nvSpPr>
        <xdr:cNvPr id="715" name="テキスト ボックス 714"/>
        <xdr:cNvSpPr txBox="1"/>
      </xdr:nvSpPr>
      <xdr:spPr>
        <a:xfrm>
          <a:off x="13436111" y="167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80268</xdr:rowOff>
    </xdr:from>
    <xdr:to>
      <xdr:col>67</xdr:col>
      <xdr:colOff>101600</xdr:colOff>
      <xdr:row>98</xdr:row>
      <xdr:rowOff>10418</xdr:rowOff>
    </xdr:to>
    <xdr:sp macro="" textlink="">
      <xdr:nvSpPr>
        <xdr:cNvPr id="716" name="楕円 715"/>
        <xdr:cNvSpPr/>
      </xdr:nvSpPr>
      <xdr:spPr>
        <a:xfrm>
          <a:off x="12763500" y="1671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1545</xdr:rowOff>
    </xdr:from>
    <xdr:ext cx="534377" cy="259045"/>
    <xdr:sp macro="" textlink="">
      <xdr:nvSpPr>
        <xdr:cNvPr id="717" name="テキスト ボックス 716"/>
        <xdr:cNvSpPr txBox="1"/>
      </xdr:nvSpPr>
      <xdr:spPr>
        <a:xfrm>
          <a:off x="12547111" y="1680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類似団体と比べて本市の状況は類似団体の平均値か下回る数値で推移している。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類似団体と比べ平成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年度の衛生費（クリーンセンター）及び土木費、平成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年度の教育費（学校給食センター）が多い原因は、新市建設計画に基づく大型の普通建設事業の実施のためである。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lt"/>
              <a:ea typeface="+mn-ea"/>
              <a:cs typeface="+mn-cs"/>
            </a:rPr>
            <a:t>　</a:t>
          </a:r>
          <a:r>
            <a:rPr lang="ja-JP" altLang="en-US"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30</a:t>
          </a:r>
          <a:r>
            <a:rPr lang="ja-JP" altLang="en-US" sz="1000">
              <a:solidFill>
                <a:schemeClr val="dk1"/>
              </a:solidFill>
              <a:effectLst/>
              <a:latin typeface="+mn-lt"/>
              <a:ea typeface="+mn-ea"/>
              <a:cs typeface="+mn-cs"/>
            </a:rPr>
            <a:t>年度は</a:t>
          </a:r>
          <a:r>
            <a:rPr lang="ja-JP" altLang="ja-JP" sz="1000">
              <a:solidFill>
                <a:schemeClr val="dk1"/>
              </a:solidFill>
              <a:effectLst/>
              <a:latin typeface="+mn-lt"/>
              <a:ea typeface="+mn-ea"/>
              <a:cs typeface="+mn-cs"/>
            </a:rPr>
            <a:t>財政調整基金</a:t>
          </a:r>
          <a:r>
            <a:rPr lang="ja-JP" altLang="en-US" sz="1000">
              <a:solidFill>
                <a:schemeClr val="dk1"/>
              </a:solidFill>
              <a:effectLst/>
              <a:latin typeface="+mn-lt"/>
              <a:ea typeface="+mn-ea"/>
              <a:cs typeface="+mn-cs"/>
            </a:rPr>
            <a:t>から</a:t>
          </a:r>
          <a:r>
            <a:rPr lang="en-US" altLang="ja-JP" sz="1000">
              <a:solidFill>
                <a:schemeClr val="dk1"/>
              </a:solidFill>
              <a:effectLst/>
              <a:latin typeface="+mn-lt"/>
              <a:ea typeface="+mn-ea"/>
              <a:cs typeface="+mn-cs"/>
            </a:rPr>
            <a:t>9,000</a:t>
          </a:r>
          <a:r>
            <a:rPr lang="ja-JP" altLang="en-US" sz="1000">
              <a:solidFill>
                <a:schemeClr val="dk1"/>
              </a:solidFill>
              <a:effectLst/>
              <a:latin typeface="+mn-lt"/>
              <a:ea typeface="+mn-ea"/>
              <a:cs typeface="+mn-cs"/>
            </a:rPr>
            <a:t>万円を繰入</a:t>
          </a:r>
          <a:r>
            <a:rPr lang="ja-JP" altLang="ja-JP" sz="1000">
              <a:solidFill>
                <a:schemeClr val="dk1"/>
              </a:solidFill>
              <a:effectLst/>
              <a:latin typeface="+mn-lt"/>
              <a:ea typeface="+mn-ea"/>
              <a:cs typeface="+mn-cs"/>
            </a:rPr>
            <a:t>ることとなった。平成</a:t>
          </a:r>
          <a:r>
            <a:rPr lang="en-US" altLang="ja-JP" sz="1000">
              <a:solidFill>
                <a:schemeClr val="dk1"/>
              </a:solidFill>
              <a:effectLst/>
              <a:latin typeface="+mn-lt"/>
              <a:ea typeface="+mn-ea"/>
              <a:cs typeface="+mn-cs"/>
            </a:rPr>
            <a:t>21</a:t>
          </a:r>
          <a:r>
            <a:rPr lang="ja-JP" altLang="ja-JP" sz="1000">
              <a:solidFill>
                <a:schemeClr val="dk1"/>
              </a:solidFill>
              <a:effectLst/>
              <a:latin typeface="+mn-lt"/>
              <a:ea typeface="+mn-ea"/>
              <a:cs typeface="+mn-cs"/>
            </a:rPr>
            <a:t>年度以降、財政調整基金からの繰入れは行っていなかったが、平成</a:t>
          </a:r>
          <a:r>
            <a:rPr lang="en-US" altLang="ja-JP" sz="1000">
              <a:solidFill>
                <a:schemeClr val="dk1"/>
              </a:solidFill>
              <a:effectLst/>
              <a:latin typeface="+mn-lt"/>
              <a:ea typeface="+mn-ea"/>
              <a:cs typeface="+mn-cs"/>
            </a:rPr>
            <a:t>28</a:t>
          </a:r>
          <a:r>
            <a:rPr lang="ja-JP" altLang="ja-JP" sz="1000">
              <a:solidFill>
                <a:schemeClr val="dk1"/>
              </a:solidFill>
              <a:effectLst/>
              <a:latin typeface="+mn-lt"/>
              <a:ea typeface="+mn-ea"/>
              <a:cs typeface="+mn-cs"/>
            </a:rPr>
            <a:t>年度より財政調整基金に頼ることとなり、平成</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年度の実質単年度収支も縮小したものの赤字となった。</a:t>
          </a:r>
          <a:endParaRPr lang="ja-JP" altLang="ja-JP" sz="1000">
            <a:effectLst/>
          </a:endParaRPr>
        </a:p>
        <a:p>
          <a:r>
            <a:rPr lang="ja-JP" altLang="ja-JP" sz="1000">
              <a:solidFill>
                <a:schemeClr val="dk1"/>
              </a:solidFill>
              <a:effectLst/>
              <a:latin typeface="+mn-lt"/>
              <a:ea typeface="+mn-ea"/>
              <a:cs typeface="+mn-cs"/>
            </a:rPr>
            <a:t>　新市建設計画事業に伴う合併特例事業債の本格的な償還の開始等により、公債費が前年度より約</a:t>
          </a:r>
          <a:r>
            <a:rPr lang="en-US" altLang="ja-JP" sz="1000">
              <a:solidFill>
                <a:schemeClr val="dk1"/>
              </a:solidFill>
              <a:effectLst/>
              <a:latin typeface="+mn-lt"/>
              <a:ea typeface="+mn-ea"/>
              <a:cs typeface="+mn-cs"/>
            </a:rPr>
            <a:t>6</a:t>
          </a:r>
          <a:r>
            <a:rPr lang="ja-JP" altLang="ja-JP" sz="1000">
              <a:solidFill>
                <a:schemeClr val="dk1"/>
              </a:solidFill>
              <a:effectLst/>
              <a:latin typeface="+mn-lt"/>
              <a:ea typeface="+mn-ea"/>
              <a:cs typeface="+mn-cs"/>
            </a:rPr>
            <a:t>千万円増加したことが主な要因である。特定財源の確保に努めながら各事業の必要性や規模等を見直し、財源に見合った規模に抑制し、更に、経常的な費用については、経費の節減や事業内容の見直しによる縮減に努め、切り詰められる経費をより切り詰めたうえで、持続可能な財政運営に努める。</a:t>
          </a:r>
          <a:endParaRPr lang="ja-JP" altLang="ja-JP" sz="10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今年度の決算においても、全ての会計において実質黒字となり、連結実質赤字は発生していない。</a:t>
          </a:r>
          <a:endParaRPr lang="ja-JP" altLang="ja-JP" sz="1400">
            <a:effectLst/>
          </a:endParaRPr>
        </a:p>
        <a:p>
          <a:r>
            <a:rPr lang="ja-JP" altLang="ja-JP" sz="1100">
              <a:solidFill>
                <a:schemeClr val="dk1"/>
              </a:solidFill>
              <a:effectLst/>
              <a:latin typeface="+mn-lt"/>
              <a:ea typeface="+mn-ea"/>
              <a:cs typeface="+mn-cs"/>
            </a:rPr>
            <a:t>　今後も、限りある予算の効率性を高め、適切な受益者負担となるよう健全な行財政運営及び経営管理を推進していく。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15278756</v>
      </c>
      <c r="BO4" s="461"/>
      <c r="BP4" s="461"/>
      <c r="BQ4" s="461"/>
      <c r="BR4" s="461"/>
      <c r="BS4" s="461"/>
      <c r="BT4" s="461"/>
      <c r="BU4" s="462"/>
      <c r="BV4" s="460">
        <v>15250856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1.9</v>
      </c>
      <c r="CU4" s="642"/>
      <c r="CV4" s="642"/>
      <c r="CW4" s="642"/>
      <c r="CX4" s="642"/>
      <c r="CY4" s="642"/>
      <c r="CZ4" s="642"/>
      <c r="DA4" s="643"/>
      <c r="DB4" s="641">
        <v>1.9</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14907315</v>
      </c>
      <c r="BO5" s="466"/>
      <c r="BP5" s="466"/>
      <c r="BQ5" s="466"/>
      <c r="BR5" s="466"/>
      <c r="BS5" s="466"/>
      <c r="BT5" s="466"/>
      <c r="BU5" s="467"/>
      <c r="BV5" s="465">
        <v>14900675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98.9</v>
      </c>
      <c r="CU5" s="436"/>
      <c r="CV5" s="436"/>
      <c r="CW5" s="436"/>
      <c r="CX5" s="436"/>
      <c r="CY5" s="436"/>
      <c r="CZ5" s="436"/>
      <c r="DA5" s="437"/>
      <c r="DB5" s="435">
        <v>95.6</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371441</v>
      </c>
      <c r="BO6" s="466"/>
      <c r="BP6" s="466"/>
      <c r="BQ6" s="466"/>
      <c r="BR6" s="466"/>
      <c r="BS6" s="466"/>
      <c r="BT6" s="466"/>
      <c r="BU6" s="467"/>
      <c r="BV6" s="465">
        <v>350181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104.8</v>
      </c>
      <c r="CU6" s="616"/>
      <c r="CV6" s="616"/>
      <c r="CW6" s="616"/>
      <c r="CX6" s="616"/>
      <c r="CY6" s="616"/>
      <c r="CZ6" s="616"/>
      <c r="DA6" s="617"/>
      <c r="DB6" s="615">
        <v>101.5</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201930</v>
      </c>
      <c r="BO7" s="466"/>
      <c r="BP7" s="466"/>
      <c r="BQ7" s="466"/>
      <c r="BR7" s="466"/>
      <c r="BS7" s="466"/>
      <c r="BT7" s="466"/>
      <c r="BU7" s="467"/>
      <c r="BV7" s="465">
        <v>183950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8921428</v>
      </c>
      <c r="CU7" s="466"/>
      <c r="CV7" s="466"/>
      <c r="CW7" s="466"/>
      <c r="CX7" s="466"/>
      <c r="CY7" s="466"/>
      <c r="CZ7" s="466"/>
      <c r="DA7" s="467"/>
      <c r="DB7" s="465">
        <v>8868011</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169511</v>
      </c>
      <c r="BO8" s="466"/>
      <c r="BP8" s="466"/>
      <c r="BQ8" s="466"/>
      <c r="BR8" s="466"/>
      <c r="BS8" s="466"/>
      <c r="BT8" s="466"/>
      <c r="BU8" s="467"/>
      <c r="BV8" s="465">
        <v>166231</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0.53</v>
      </c>
      <c r="CU8" s="579"/>
      <c r="CV8" s="579"/>
      <c r="CW8" s="579"/>
      <c r="CX8" s="579"/>
      <c r="CY8" s="579"/>
      <c r="CZ8" s="579"/>
      <c r="DA8" s="580"/>
      <c r="DB8" s="578">
        <v>0.53</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36635</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3280</v>
      </c>
      <c r="BO9" s="466"/>
      <c r="BP9" s="466"/>
      <c r="BQ9" s="466"/>
      <c r="BR9" s="466"/>
      <c r="BS9" s="466"/>
      <c r="BT9" s="466"/>
      <c r="BU9" s="467"/>
      <c r="BV9" s="465">
        <v>-3262</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13.3</v>
      </c>
      <c r="CU9" s="436"/>
      <c r="CV9" s="436"/>
      <c r="CW9" s="436"/>
      <c r="CX9" s="436"/>
      <c r="CY9" s="436"/>
      <c r="CZ9" s="436"/>
      <c r="DA9" s="437"/>
      <c r="DB9" s="435">
        <v>12.5</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35859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94</v>
      </c>
      <c r="AV10" s="523"/>
      <c r="AW10" s="523"/>
      <c r="AX10" s="523"/>
      <c r="AY10" s="445" t="s">
        <v>120</v>
      </c>
      <c r="AZ10" s="446"/>
      <c r="BA10" s="446"/>
      <c r="BB10" s="446"/>
      <c r="BC10" s="446"/>
      <c r="BD10" s="446"/>
      <c r="BE10" s="446"/>
      <c r="BF10" s="446"/>
      <c r="BG10" s="446"/>
      <c r="BH10" s="446"/>
      <c r="BI10" s="446"/>
      <c r="BJ10" s="446"/>
      <c r="BK10" s="446"/>
      <c r="BL10" s="446"/>
      <c r="BM10" s="447"/>
      <c r="BN10" s="465">
        <v>1653</v>
      </c>
      <c r="BO10" s="466"/>
      <c r="BP10" s="466"/>
      <c r="BQ10" s="466"/>
      <c r="BR10" s="466"/>
      <c r="BS10" s="466"/>
      <c r="BT10" s="466"/>
      <c r="BU10" s="467"/>
      <c r="BV10" s="465">
        <v>1930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37441</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94</v>
      </c>
      <c r="AV12" s="523"/>
      <c r="AW12" s="523"/>
      <c r="AX12" s="523"/>
      <c r="AY12" s="445" t="s">
        <v>135</v>
      </c>
      <c r="AZ12" s="446"/>
      <c r="BA12" s="446"/>
      <c r="BB12" s="446"/>
      <c r="BC12" s="446"/>
      <c r="BD12" s="446"/>
      <c r="BE12" s="446"/>
      <c r="BF12" s="446"/>
      <c r="BG12" s="446"/>
      <c r="BH12" s="446"/>
      <c r="BI12" s="446"/>
      <c r="BJ12" s="446"/>
      <c r="BK12" s="446"/>
      <c r="BL12" s="446"/>
      <c r="BM12" s="447"/>
      <c r="BN12" s="465">
        <v>90000</v>
      </c>
      <c r="BO12" s="466"/>
      <c r="BP12" s="466"/>
      <c r="BQ12" s="466"/>
      <c r="BR12" s="466"/>
      <c r="BS12" s="466"/>
      <c r="BT12" s="466"/>
      <c r="BU12" s="467"/>
      <c r="BV12" s="465">
        <v>320000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37073</v>
      </c>
      <c r="S13" s="569"/>
      <c r="T13" s="569"/>
      <c r="U13" s="569"/>
      <c r="V13" s="570"/>
      <c r="W13" s="556" t="s">
        <v>139</v>
      </c>
      <c r="X13" s="478"/>
      <c r="Y13" s="478"/>
      <c r="Z13" s="478"/>
      <c r="AA13" s="478"/>
      <c r="AB13" s="479"/>
      <c r="AC13" s="441">
        <v>547</v>
      </c>
      <c r="AD13" s="442"/>
      <c r="AE13" s="442"/>
      <c r="AF13" s="442"/>
      <c r="AG13" s="443"/>
      <c r="AH13" s="441">
        <v>550</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-85067</v>
      </c>
      <c r="BO13" s="466"/>
      <c r="BP13" s="466"/>
      <c r="BQ13" s="466"/>
      <c r="BR13" s="466"/>
      <c r="BS13" s="466"/>
      <c r="BT13" s="466"/>
      <c r="BU13" s="467"/>
      <c r="BV13" s="465">
        <v>-321332</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7.3</v>
      </c>
      <c r="CU13" s="436"/>
      <c r="CV13" s="436"/>
      <c r="CW13" s="436"/>
      <c r="CX13" s="436"/>
      <c r="CY13" s="436"/>
      <c r="CZ13" s="436"/>
      <c r="DA13" s="437"/>
      <c r="DB13" s="435">
        <v>6.4</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37265</v>
      </c>
      <c r="S14" s="569"/>
      <c r="T14" s="569"/>
      <c r="U14" s="569"/>
      <c r="V14" s="570"/>
      <c r="W14" s="571"/>
      <c r="X14" s="481"/>
      <c r="Y14" s="481"/>
      <c r="Z14" s="481"/>
      <c r="AA14" s="481"/>
      <c r="AB14" s="482"/>
      <c r="AC14" s="561">
        <v>3.5</v>
      </c>
      <c r="AD14" s="562"/>
      <c r="AE14" s="562"/>
      <c r="AF14" s="562"/>
      <c r="AG14" s="563"/>
      <c r="AH14" s="561">
        <v>3.6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57.3</v>
      </c>
      <c r="CU14" s="573"/>
      <c r="CV14" s="573"/>
      <c r="CW14" s="573"/>
      <c r="CX14" s="573"/>
      <c r="CY14" s="573"/>
      <c r="CZ14" s="573"/>
      <c r="DA14" s="574"/>
      <c r="DB14" s="572">
        <v>50</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146</v>
      </c>
      <c r="N15" s="566"/>
      <c r="O15" s="566"/>
      <c r="P15" s="566"/>
      <c r="Q15" s="567"/>
      <c r="R15" s="568">
        <v>36962</v>
      </c>
      <c r="S15" s="569"/>
      <c r="T15" s="569"/>
      <c r="U15" s="569"/>
      <c r="V15" s="570"/>
      <c r="W15" s="556" t="s">
        <v>147</v>
      </c>
      <c r="X15" s="478"/>
      <c r="Y15" s="478"/>
      <c r="Z15" s="478"/>
      <c r="AA15" s="478"/>
      <c r="AB15" s="479"/>
      <c r="AC15" s="441">
        <v>4643</v>
      </c>
      <c r="AD15" s="442"/>
      <c r="AE15" s="442"/>
      <c r="AF15" s="442"/>
      <c r="AG15" s="443"/>
      <c r="AH15" s="441">
        <v>4792</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3846402</v>
      </c>
      <c r="BO15" s="461"/>
      <c r="BP15" s="461"/>
      <c r="BQ15" s="461"/>
      <c r="BR15" s="461"/>
      <c r="BS15" s="461"/>
      <c r="BT15" s="461"/>
      <c r="BU15" s="462"/>
      <c r="BV15" s="460">
        <v>3773953</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29.9</v>
      </c>
      <c r="AD16" s="562"/>
      <c r="AE16" s="562"/>
      <c r="AF16" s="562"/>
      <c r="AG16" s="563"/>
      <c r="AH16" s="561">
        <v>31.8</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7257850</v>
      </c>
      <c r="BO16" s="466"/>
      <c r="BP16" s="466"/>
      <c r="BQ16" s="466"/>
      <c r="BR16" s="466"/>
      <c r="BS16" s="466"/>
      <c r="BT16" s="466"/>
      <c r="BU16" s="467"/>
      <c r="BV16" s="465">
        <v>7141180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10325</v>
      </c>
      <c r="AD17" s="442"/>
      <c r="AE17" s="442"/>
      <c r="AF17" s="442"/>
      <c r="AG17" s="443"/>
      <c r="AH17" s="441">
        <v>9730</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4905139</v>
      </c>
      <c r="BO17" s="466"/>
      <c r="BP17" s="466"/>
      <c r="BQ17" s="466"/>
      <c r="BR17" s="466"/>
      <c r="BS17" s="466"/>
      <c r="BT17" s="466"/>
      <c r="BU17" s="467"/>
      <c r="BV17" s="465">
        <v>4805465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157</v>
      </c>
      <c r="C18" s="528"/>
      <c r="D18" s="528"/>
      <c r="E18" s="529"/>
      <c r="F18" s="529"/>
      <c r="G18" s="529"/>
      <c r="H18" s="529"/>
      <c r="I18" s="529"/>
      <c r="J18" s="529"/>
      <c r="K18" s="529"/>
      <c r="L18" s="530">
        <v>33.72</v>
      </c>
      <c r="M18" s="530"/>
      <c r="N18" s="530"/>
      <c r="O18" s="530"/>
      <c r="P18" s="530"/>
      <c r="Q18" s="530"/>
      <c r="R18" s="531"/>
      <c r="S18" s="531"/>
      <c r="T18" s="531"/>
      <c r="U18" s="531"/>
      <c r="V18" s="532"/>
      <c r="W18" s="546"/>
      <c r="X18" s="547"/>
      <c r="Y18" s="547"/>
      <c r="Z18" s="547"/>
      <c r="AA18" s="547"/>
      <c r="AB18" s="557"/>
      <c r="AC18" s="429">
        <v>66.5</v>
      </c>
      <c r="AD18" s="430"/>
      <c r="AE18" s="430"/>
      <c r="AF18" s="430"/>
      <c r="AG18" s="533"/>
      <c r="AH18" s="429">
        <v>64.599999999999994</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8939634</v>
      </c>
      <c r="BO18" s="466"/>
      <c r="BP18" s="466"/>
      <c r="BQ18" s="466"/>
      <c r="BR18" s="466"/>
      <c r="BS18" s="466"/>
      <c r="BT18" s="466"/>
      <c r="BU18" s="467"/>
      <c r="BV18" s="465">
        <v>8653986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159</v>
      </c>
      <c r="C19" s="528"/>
      <c r="D19" s="528"/>
      <c r="E19" s="529"/>
      <c r="F19" s="529"/>
      <c r="G19" s="529"/>
      <c r="H19" s="529"/>
      <c r="I19" s="529"/>
      <c r="J19" s="529"/>
      <c r="K19" s="529"/>
      <c r="L19" s="535">
        <v>1086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10125857</v>
      </c>
      <c r="BO19" s="466"/>
      <c r="BP19" s="466"/>
      <c r="BQ19" s="466"/>
      <c r="BR19" s="466"/>
      <c r="BS19" s="466"/>
      <c r="BT19" s="466"/>
      <c r="BU19" s="467"/>
      <c r="BV19" s="465">
        <v>10298121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161</v>
      </c>
      <c r="C20" s="528"/>
      <c r="D20" s="528"/>
      <c r="E20" s="529"/>
      <c r="F20" s="529"/>
      <c r="G20" s="529"/>
      <c r="H20" s="529"/>
      <c r="I20" s="529"/>
      <c r="J20" s="529"/>
      <c r="K20" s="529"/>
      <c r="L20" s="535">
        <v>12544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20410026</v>
      </c>
      <c r="BO23" s="466"/>
      <c r="BP23" s="466"/>
      <c r="BQ23" s="466"/>
      <c r="BR23" s="466"/>
      <c r="BS23" s="466"/>
      <c r="BT23" s="466"/>
      <c r="BU23" s="467"/>
      <c r="BV23" s="465">
        <v>19916949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170</v>
      </c>
      <c r="F24" s="439"/>
      <c r="G24" s="439"/>
      <c r="H24" s="439"/>
      <c r="I24" s="439"/>
      <c r="J24" s="439"/>
      <c r="K24" s="440"/>
      <c r="L24" s="441">
        <v>1</v>
      </c>
      <c r="M24" s="442"/>
      <c r="N24" s="442"/>
      <c r="O24" s="442"/>
      <c r="P24" s="443"/>
      <c r="Q24" s="441">
        <v>4450</v>
      </c>
      <c r="R24" s="442"/>
      <c r="S24" s="442"/>
      <c r="T24" s="442"/>
      <c r="U24" s="442"/>
      <c r="V24" s="443"/>
      <c r="W24" s="507"/>
      <c r="X24" s="498"/>
      <c r="Y24" s="499"/>
      <c r="Z24" s="438" t="s">
        <v>171</v>
      </c>
      <c r="AA24" s="439"/>
      <c r="AB24" s="439"/>
      <c r="AC24" s="439"/>
      <c r="AD24" s="439"/>
      <c r="AE24" s="439"/>
      <c r="AF24" s="439"/>
      <c r="AG24" s="440"/>
      <c r="AH24" s="441">
        <v>253</v>
      </c>
      <c r="AI24" s="442"/>
      <c r="AJ24" s="442"/>
      <c r="AK24" s="442"/>
      <c r="AL24" s="443"/>
      <c r="AM24" s="441">
        <v>727375</v>
      </c>
      <c r="AN24" s="442"/>
      <c r="AO24" s="442"/>
      <c r="AP24" s="442"/>
      <c r="AQ24" s="442"/>
      <c r="AR24" s="443"/>
      <c r="AS24" s="441">
        <v>2875</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9425537</v>
      </c>
      <c r="BO24" s="466"/>
      <c r="BP24" s="466"/>
      <c r="BQ24" s="466"/>
      <c r="BR24" s="466"/>
      <c r="BS24" s="466"/>
      <c r="BT24" s="466"/>
      <c r="BU24" s="467"/>
      <c r="BV24" s="465">
        <v>9147176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173</v>
      </c>
      <c r="F25" s="439"/>
      <c r="G25" s="439"/>
      <c r="H25" s="439"/>
      <c r="I25" s="439"/>
      <c r="J25" s="439"/>
      <c r="K25" s="440"/>
      <c r="L25" s="441">
        <v>1</v>
      </c>
      <c r="M25" s="442"/>
      <c r="N25" s="442"/>
      <c r="O25" s="442"/>
      <c r="P25" s="443"/>
      <c r="Q25" s="441">
        <v>6290</v>
      </c>
      <c r="R25" s="442"/>
      <c r="S25" s="442"/>
      <c r="T25" s="442"/>
      <c r="U25" s="442"/>
      <c r="V25" s="443"/>
      <c r="W25" s="507"/>
      <c r="X25" s="498"/>
      <c r="Y25" s="499"/>
      <c r="Z25" s="438" t="s">
        <v>174</v>
      </c>
      <c r="AA25" s="439"/>
      <c r="AB25" s="439"/>
      <c r="AC25" s="439"/>
      <c r="AD25" s="439"/>
      <c r="AE25" s="439"/>
      <c r="AF25" s="439"/>
      <c r="AG25" s="440"/>
      <c r="AH25" s="441" t="s">
        <v>137</v>
      </c>
      <c r="AI25" s="442"/>
      <c r="AJ25" s="442"/>
      <c r="AK25" s="442"/>
      <c r="AL25" s="443"/>
      <c r="AM25" s="441" t="s">
        <v>129</v>
      </c>
      <c r="AN25" s="442"/>
      <c r="AO25" s="442"/>
      <c r="AP25" s="442"/>
      <c r="AQ25" s="442"/>
      <c r="AR25" s="443"/>
      <c r="AS25" s="441" t="s">
        <v>175</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172827</v>
      </c>
      <c r="BO25" s="461"/>
      <c r="BP25" s="461"/>
      <c r="BQ25" s="461"/>
      <c r="BR25" s="461"/>
      <c r="BS25" s="461"/>
      <c r="BT25" s="461"/>
      <c r="BU25" s="462"/>
      <c r="BV25" s="460">
        <v>273376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177</v>
      </c>
      <c r="F26" s="439"/>
      <c r="G26" s="439"/>
      <c r="H26" s="439"/>
      <c r="I26" s="439"/>
      <c r="J26" s="439"/>
      <c r="K26" s="440"/>
      <c r="L26" s="441">
        <v>1</v>
      </c>
      <c r="M26" s="442"/>
      <c r="N26" s="442"/>
      <c r="O26" s="442"/>
      <c r="P26" s="443"/>
      <c r="Q26" s="441">
        <v>6500</v>
      </c>
      <c r="R26" s="442"/>
      <c r="S26" s="442"/>
      <c r="T26" s="442"/>
      <c r="U26" s="442"/>
      <c r="V26" s="443"/>
      <c r="W26" s="507"/>
      <c r="X26" s="498"/>
      <c r="Y26" s="499"/>
      <c r="Z26" s="438" t="s">
        <v>178</v>
      </c>
      <c r="AA26" s="520"/>
      <c r="AB26" s="520"/>
      <c r="AC26" s="520"/>
      <c r="AD26" s="520"/>
      <c r="AE26" s="520"/>
      <c r="AF26" s="520"/>
      <c r="AG26" s="521"/>
      <c r="AH26" s="441">
        <v>20</v>
      </c>
      <c r="AI26" s="442"/>
      <c r="AJ26" s="442"/>
      <c r="AK26" s="442"/>
      <c r="AL26" s="443"/>
      <c r="AM26" s="441">
        <v>54000</v>
      </c>
      <c r="AN26" s="442"/>
      <c r="AO26" s="442"/>
      <c r="AP26" s="442"/>
      <c r="AQ26" s="442"/>
      <c r="AR26" s="443"/>
      <c r="AS26" s="441">
        <v>2700</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180</v>
      </c>
      <c r="F27" s="439"/>
      <c r="G27" s="439"/>
      <c r="H27" s="439"/>
      <c r="I27" s="439"/>
      <c r="J27" s="439"/>
      <c r="K27" s="440"/>
      <c r="L27" s="441">
        <v>1</v>
      </c>
      <c r="M27" s="442"/>
      <c r="N27" s="442"/>
      <c r="O27" s="442"/>
      <c r="P27" s="443"/>
      <c r="Q27" s="441">
        <v>4700</v>
      </c>
      <c r="R27" s="442"/>
      <c r="S27" s="442"/>
      <c r="T27" s="442"/>
      <c r="U27" s="442"/>
      <c r="V27" s="443"/>
      <c r="W27" s="507"/>
      <c r="X27" s="498"/>
      <c r="Y27" s="499"/>
      <c r="Z27" s="438" t="s">
        <v>181</v>
      </c>
      <c r="AA27" s="439"/>
      <c r="AB27" s="439"/>
      <c r="AC27" s="439"/>
      <c r="AD27" s="439"/>
      <c r="AE27" s="439"/>
      <c r="AF27" s="439"/>
      <c r="AG27" s="440"/>
      <c r="AH27" s="441">
        <v>27</v>
      </c>
      <c r="AI27" s="442"/>
      <c r="AJ27" s="442"/>
      <c r="AK27" s="442"/>
      <c r="AL27" s="443"/>
      <c r="AM27" s="441">
        <v>70254</v>
      </c>
      <c r="AN27" s="442"/>
      <c r="AO27" s="442"/>
      <c r="AP27" s="442"/>
      <c r="AQ27" s="442"/>
      <c r="AR27" s="443"/>
      <c r="AS27" s="441">
        <v>2602</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317881</v>
      </c>
      <c r="BO27" s="469"/>
      <c r="BP27" s="469"/>
      <c r="BQ27" s="469"/>
      <c r="BR27" s="469"/>
      <c r="BS27" s="469"/>
      <c r="BT27" s="469"/>
      <c r="BU27" s="470"/>
      <c r="BV27" s="468">
        <v>317719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183</v>
      </c>
      <c r="F28" s="439"/>
      <c r="G28" s="439"/>
      <c r="H28" s="439"/>
      <c r="I28" s="439"/>
      <c r="J28" s="439"/>
      <c r="K28" s="440"/>
      <c r="L28" s="441">
        <v>1</v>
      </c>
      <c r="M28" s="442"/>
      <c r="N28" s="442"/>
      <c r="O28" s="442"/>
      <c r="P28" s="443"/>
      <c r="Q28" s="441">
        <v>4000</v>
      </c>
      <c r="R28" s="442"/>
      <c r="S28" s="442"/>
      <c r="T28" s="442"/>
      <c r="U28" s="442"/>
      <c r="V28" s="443"/>
      <c r="W28" s="507"/>
      <c r="X28" s="498"/>
      <c r="Y28" s="499"/>
      <c r="Z28" s="438" t="s">
        <v>184</v>
      </c>
      <c r="AA28" s="439"/>
      <c r="AB28" s="439"/>
      <c r="AC28" s="439"/>
      <c r="AD28" s="439"/>
      <c r="AE28" s="439"/>
      <c r="AF28" s="439"/>
      <c r="AG28" s="440"/>
      <c r="AH28" s="441" t="s">
        <v>137</v>
      </c>
      <c r="AI28" s="442"/>
      <c r="AJ28" s="442"/>
      <c r="AK28" s="442"/>
      <c r="AL28" s="443"/>
      <c r="AM28" s="441" t="s">
        <v>137</v>
      </c>
      <c r="AN28" s="442"/>
      <c r="AO28" s="442"/>
      <c r="AP28" s="442"/>
      <c r="AQ28" s="442"/>
      <c r="AR28" s="443"/>
      <c r="AS28" s="441" t="s">
        <v>137</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2142335</v>
      </c>
      <c r="BO28" s="461"/>
      <c r="BP28" s="461"/>
      <c r="BQ28" s="461"/>
      <c r="BR28" s="461"/>
      <c r="BS28" s="461"/>
      <c r="BT28" s="461"/>
      <c r="BU28" s="462"/>
      <c r="BV28" s="460">
        <v>2230682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186</v>
      </c>
      <c r="F29" s="439"/>
      <c r="G29" s="439"/>
      <c r="H29" s="439"/>
      <c r="I29" s="439"/>
      <c r="J29" s="439"/>
      <c r="K29" s="440"/>
      <c r="L29" s="441">
        <v>13</v>
      </c>
      <c r="M29" s="442"/>
      <c r="N29" s="442"/>
      <c r="O29" s="442"/>
      <c r="P29" s="443"/>
      <c r="Q29" s="441">
        <v>3700</v>
      </c>
      <c r="R29" s="442"/>
      <c r="S29" s="442"/>
      <c r="T29" s="442"/>
      <c r="U29" s="442"/>
      <c r="V29" s="443"/>
      <c r="W29" s="508"/>
      <c r="X29" s="509"/>
      <c r="Y29" s="510"/>
      <c r="Z29" s="438" t="s">
        <v>187</v>
      </c>
      <c r="AA29" s="439"/>
      <c r="AB29" s="439"/>
      <c r="AC29" s="439"/>
      <c r="AD29" s="439"/>
      <c r="AE29" s="439"/>
      <c r="AF29" s="439"/>
      <c r="AG29" s="440"/>
      <c r="AH29" s="441">
        <v>280</v>
      </c>
      <c r="AI29" s="442"/>
      <c r="AJ29" s="442"/>
      <c r="AK29" s="442"/>
      <c r="AL29" s="443"/>
      <c r="AM29" s="441">
        <v>797629</v>
      </c>
      <c r="AN29" s="442"/>
      <c r="AO29" s="442"/>
      <c r="AP29" s="442"/>
      <c r="AQ29" s="442"/>
      <c r="AR29" s="443"/>
      <c r="AS29" s="441">
        <v>2849</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1303</v>
      </c>
      <c r="BO29" s="466"/>
      <c r="BP29" s="466"/>
      <c r="BQ29" s="466"/>
      <c r="BR29" s="466"/>
      <c r="BS29" s="466"/>
      <c r="BT29" s="466"/>
      <c r="BU29" s="467"/>
      <c r="BV29" s="465">
        <v>1303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96.2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2217800</v>
      </c>
      <c r="BO30" s="469"/>
      <c r="BP30" s="469"/>
      <c r="BQ30" s="469"/>
      <c r="BR30" s="469"/>
      <c r="BS30" s="469"/>
      <c r="BT30" s="469"/>
      <c r="BU30" s="470"/>
      <c r="BV30" s="468">
        <v>2280042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196</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10</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11</v>
      </c>
      <c r="BF34" s="424"/>
      <c r="BG34" s="423" t="str">
        <f>IF('各会計、関係団体の財政状況及び健全化判断比率'!B34="","",'各会計、関係団体の財政状況及び健全化判断比率'!B34)</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奈良県葛城地区清掃事務組合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葛城市土地開発公社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学校給食特別会計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介護保険特別会計（保険事業勘定）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奈良県市町村総合事務組合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奈良県信用保証協会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住宅新築資金等貸付金特別会計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介護保険特別会計（介護サービス事業勘定）</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葛城広域行政事務組合</v>
      </c>
      <c r="BZ36" s="423"/>
      <c r="CA36" s="423"/>
      <c r="CB36" s="423"/>
      <c r="CC36" s="423"/>
      <c r="CD36" s="423"/>
      <c r="CE36" s="423"/>
      <c r="CF36" s="423"/>
      <c r="CG36" s="423"/>
      <c r="CH36" s="423"/>
      <c r="CI36" s="423"/>
      <c r="CJ36" s="423"/>
      <c r="CK36" s="423"/>
      <c r="CL36" s="423"/>
      <c r="CM36" s="423"/>
      <c r="CN36" s="213"/>
      <c r="CO36" s="424">
        <f t="shared" si="3"/>
        <v>21</v>
      </c>
      <c r="CP36" s="424"/>
      <c r="CQ36" s="423" t="str">
        <f>IF('各会計、関係団体の財政状況及び健全化判断比率'!BS9="","",'各会計、関係団体の財政状況及び健全化判断比率'!BS9)</f>
        <v>葛城市シルバー人材センター</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f>IF(E37="","",C36+1)</f>
        <v>4</v>
      </c>
      <c r="D37" s="424"/>
      <c r="E37" s="423" t="str">
        <f>IF('各会計、関係団体の財政状況及び健全化判断比率'!B10="","",'各会計、関係団体の財政状況及び健全化判断比率'!B10)</f>
        <v>霊苑事業特別会計</v>
      </c>
      <c r="F37" s="423"/>
      <c r="G37" s="423"/>
      <c r="H37" s="423"/>
      <c r="I37" s="423"/>
      <c r="J37" s="423"/>
      <c r="K37" s="423"/>
      <c r="L37" s="423"/>
      <c r="M37" s="423"/>
      <c r="N37" s="423"/>
      <c r="O37" s="423"/>
      <c r="P37" s="423"/>
      <c r="Q37" s="423"/>
      <c r="R37" s="423"/>
      <c r="S37" s="423"/>
      <c r="T37" s="213"/>
      <c r="U37" s="424">
        <f t="shared" si="4"/>
        <v>8</v>
      </c>
      <c r="V37" s="424"/>
      <c r="W37" s="423" t="str">
        <f>IF('各会計、関係団体の財政状況及び健全化判断比率'!B31="","",'各会計、関係団体の財政状況及び健全化判断比率'!B31)</f>
        <v>葛城市・広陵町介護認定審査会特別会計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奈良広域水質検査センター組合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9</v>
      </c>
      <c r="V38" s="424"/>
      <c r="W38" s="423" t="str">
        <f>IF('各会計、関係団体の財政状況及び健全化判断比率'!B32="","",'各会計、関係団体の財政状況及び健全化判断比率'!B32)</f>
        <v>後期高齢者医療保険特別会計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奈良県住宅新築資金等貸付金回収管理組合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奈良県後期高齢者医療広域連合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18</v>
      </c>
      <c r="BX40" s="424"/>
      <c r="BY40" s="423" t="str">
        <f>IF('各会計、関係団体の財政状況及び健全化判断比率'!B74="","",'各会計、関係団体の財政状況及び健全化判断比率'!B74)</f>
        <v>奈良県広域消防組合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GLe/EBKlTa7xRX7gQwyuC1TcDs4pUmkGhiTqg5lFdjMg1jxTg7Hi6vHI4MM53FSHBdVcAESuSyEmzHaL5eoMGg==" saltValue="SHnLMRaZz9u+raBKVaSO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44" t="s">
        <v>572</v>
      </c>
      <c r="D34" s="1244"/>
      <c r="E34" s="1245"/>
      <c r="F34" s="32">
        <v>25.21</v>
      </c>
      <c r="G34" s="33">
        <v>24.69</v>
      </c>
      <c r="H34" s="33">
        <v>24.73</v>
      </c>
      <c r="I34" s="33">
        <v>23.81</v>
      </c>
      <c r="J34" s="34">
        <v>19.440000000000001</v>
      </c>
      <c r="K34" s="22"/>
      <c r="L34" s="22"/>
      <c r="M34" s="22"/>
      <c r="N34" s="22"/>
      <c r="O34" s="22"/>
      <c r="P34" s="22"/>
    </row>
    <row r="35" spans="1:16" ht="39" customHeight="1">
      <c r="A35" s="22"/>
      <c r="B35" s="35"/>
      <c r="C35" s="1238" t="s">
        <v>573</v>
      </c>
      <c r="D35" s="1239"/>
      <c r="E35" s="1240"/>
      <c r="F35" s="36">
        <v>6.97</v>
      </c>
      <c r="G35" s="37">
        <v>2</v>
      </c>
      <c r="H35" s="37">
        <v>1.92</v>
      </c>
      <c r="I35" s="37">
        <v>1.86</v>
      </c>
      <c r="J35" s="38">
        <v>1.88</v>
      </c>
      <c r="K35" s="22"/>
      <c r="L35" s="22"/>
      <c r="M35" s="22"/>
      <c r="N35" s="22"/>
      <c r="O35" s="22"/>
      <c r="P35" s="22"/>
    </row>
    <row r="36" spans="1:16" ht="39" customHeight="1">
      <c r="A36" s="22"/>
      <c r="B36" s="35"/>
      <c r="C36" s="1238" t="s">
        <v>574</v>
      </c>
      <c r="D36" s="1239"/>
      <c r="E36" s="1240"/>
      <c r="F36" s="36">
        <v>0.02</v>
      </c>
      <c r="G36" s="37">
        <v>0.02</v>
      </c>
      <c r="H36" s="37">
        <v>0.36</v>
      </c>
      <c r="I36" s="37">
        <v>0.37</v>
      </c>
      <c r="J36" s="38">
        <v>1.28</v>
      </c>
      <c r="K36" s="22"/>
      <c r="L36" s="22"/>
      <c r="M36" s="22"/>
      <c r="N36" s="22"/>
      <c r="O36" s="22"/>
      <c r="P36" s="22"/>
    </row>
    <row r="37" spans="1:16" ht="39" customHeight="1">
      <c r="A37" s="22"/>
      <c r="B37" s="35"/>
      <c r="C37" s="1238" t="s">
        <v>575</v>
      </c>
      <c r="D37" s="1239"/>
      <c r="E37" s="1240"/>
      <c r="F37" s="36">
        <v>0.57999999999999996</v>
      </c>
      <c r="G37" s="37">
        <v>0.23</v>
      </c>
      <c r="H37" s="37">
        <v>0.23</v>
      </c>
      <c r="I37" s="37">
        <v>1.02</v>
      </c>
      <c r="J37" s="38">
        <v>1.06</v>
      </c>
      <c r="K37" s="22"/>
      <c r="L37" s="22"/>
      <c r="M37" s="22"/>
      <c r="N37" s="22"/>
      <c r="O37" s="22"/>
      <c r="P37" s="22"/>
    </row>
    <row r="38" spans="1:16" ht="39" customHeight="1">
      <c r="A38" s="22"/>
      <c r="B38" s="35"/>
      <c r="C38" s="1238" t="s">
        <v>576</v>
      </c>
      <c r="D38" s="1239"/>
      <c r="E38" s="1240"/>
      <c r="F38" s="36">
        <v>0.01</v>
      </c>
      <c r="G38" s="37">
        <v>0.01</v>
      </c>
      <c r="H38" s="37">
        <v>0.01</v>
      </c>
      <c r="I38" s="37">
        <v>0.01</v>
      </c>
      <c r="J38" s="38">
        <v>0.01</v>
      </c>
      <c r="K38" s="22"/>
      <c r="L38" s="22"/>
      <c r="M38" s="22"/>
      <c r="N38" s="22"/>
      <c r="O38" s="22"/>
      <c r="P38" s="22"/>
    </row>
    <row r="39" spans="1:16" ht="39" customHeight="1">
      <c r="A39" s="22"/>
      <c r="B39" s="35"/>
      <c r="C39" s="1238" t="s">
        <v>577</v>
      </c>
      <c r="D39" s="1239"/>
      <c r="E39" s="1240"/>
      <c r="F39" s="36">
        <v>0</v>
      </c>
      <c r="G39" s="37">
        <v>0</v>
      </c>
      <c r="H39" s="37">
        <v>0.01</v>
      </c>
      <c r="I39" s="37">
        <v>0</v>
      </c>
      <c r="J39" s="38">
        <v>0.01</v>
      </c>
      <c r="K39" s="22"/>
      <c r="L39" s="22"/>
      <c r="M39" s="22"/>
      <c r="N39" s="22"/>
      <c r="O39" s="22"/>
      <c r="P39" s="22"/>
    </row>
    <row r="40" spans="1:16" ht="39" customHeight="1">
      <c r="A40" s="22"/>
      <c r="B40" s="35"/>
      <c r="C40" s="1238" t="s">
        <v>578</v>
      </c>
      <c r="D40" s="1239"/>
      <c r="E40" s="1240"/>
      <c r="F40" s="36">
        <v>0</v>
      </c>
      <c r="G40" s="37">
        <v>0</v>
      </c>
      <c r="H40" s="37">
        <v>0</v>
      </c>
      <c r="I40" s="37">
        <v>0</v>
      </c>
      <c r="J40" s="38">
        <v>0</v>
      </c>
      <c r="K40" s="22"/>
      <c r="L40" s="22"/>
      <c r="M40" s="22"/>
      <c r="N40" s="22"/>
      <c r="O40" s="22"/>
      <c r="P40" s="22"/>
    </row>
    <row r="41" spans="1:16" ht="39" customHeight="1">
      <c r="A41" s="22"/>
      <c r="B41" s="35"/>
      <c r="C41" s="1238" t="s">
        <v>579</v>
      </c>
      <c r="D41" s="1239"/>
      <c r="E41" s="1240"/>
      <c r="F41" s="36">
        <v>0.01</v>
      </c>
      <c r="G41" s="37">
        <v>0</v>
      </c>
      <c r="H41" s="37">
        <v>0</v>
      </c>
      <c r="I41" s="37">
        <v>0</v>
      </c>
      <c r="J41" s="38">
        <v>0</v>
      </c>
      <c r="K41" s="22"/>
      <c r="L41" s="22"/>
      <c r="M41" s="22"/>
      <c r="N41" s="22"/>
      <c r="O41" s="22"/>
      <c r="P41" s="22"/>
    </row>
    <row r="42" spans="1:16" ht="39" customHeight="1">
      <c r="A42" s="22"/>
      <c r="B42" s="39"/>
      <c r="C42" s="1238" t="s">
        <v>580</v>
      </c>
      <c r="D42" s="1239"/>
      <c r="E42" s="1240"/>
      <c r="F42" s="36" t="s">
        <v>521</v>
      </c>
      <c r="G42" s="37" t="s">
        <v>521</v>
      </c>
      <c r="H42" s="37" t="s">
        <v>521</v>
      </c>
      <c r="I42" s="37" t="s">
        <v>521</v>
      </c>
      <c r="J42" s="38" t="s">
        <v>521</v>
      </c>
      <c r="K42" s="22"/>
      <c r="L42" s="22"/>
      <c r="M42" s="22"/>
      <c r="N42" s="22"/>
      <c r="O42" s="22"/>
      <c r="P42" s="22"/>
    </row>
    <row r="43" spans="1:16" ht="39" customHeight="1" thickBot="1">
      <c r="A43" s="22"/>
      <c r="B43" s="40"/>
      <c r="C43" s="1241" t="s">
        <v>581</v>
      </c>
      <c r="D43" s="1242"/>
      <c r="E43" s="124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WzKJ9zCM8Hgk9mDoKSinSgjBR6QOiPO0L+k3F6PN/XAT7tByHjdoLk1J0nSjbg2B6FNX4KaSTDiR/9EySF63Q==" saltValue="K0bD94Xf/Rds1oiqEkXi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64" t="s">
        <v>11</v>
      </c>
      <c r="C45" s="1265"/>
      <c r="D45" s="58"/>
      <c r="E45" s="1270" t="s">
        <v>12</v>
      </c>
      <c r="F45" s="1270"/>
      <c r="G45" s="1270"/>
      <c r="H45" s="1270"/>
      <c r="I45" s="1270"/>
      <c r="J45" s="1271"/>
      <c r="K45" s="59">
        <v>1058</v>
      </c>
      <c r="L45" s="60">
        <v>1087</v>
      </c>
      <c r="M45" s="60">
        <v>1247</v>
      </c>
      <c r="N45" s="60">
        <v>1297</v>
      </c>
      <c r="O45" s="61">
        <v>1361</v>
      </c>
      <c r="P45" s="48"/>
      <c r="Q45" s="48"/>
      <c r="R45" s="48"/>
      <c r="S45" s="48"/>
      <c r="T45" s="48"/>
      <c r="U45" s="48"/>
    </row>
    <row r="46" spans="1:21" ht="30.75" customHeight="1">
      <c r="A46" s="48"/>
      <c r="B46" s="1266"/>
      <c r="C46" s="1267"/>
      <c r="D46" s="62"/>
      <c r="E46" s="1248" t="s">
        <v>13</v>
      </c>
      <c r="F46" s="1248"/>
      <c r="G46" s="1248"/>
      <c r="H46" s="1248"/>
      <c r="I46" s="1248"/>
      <c r="J46" s="1249"/>
      <c r="K46" s="63" t="s">
        <v>521</v>
      </c>
      <c r="L46" s="64" t="s">
        <v>521</v>
      </c>
      <c r="M46" s="64" t="s">
        <v>521</v>
      </c>
      <c r="N46" s="64" t="s">
        <v>521</v>
      </c>
      <c r="O46" s="65" t="s">
        <v>521</v>
      </c>
      <c r="P46" s="48"/>
      <c r="Q46" s="48"/>
      <c r="R46" s="48"/>
      <c r="S46" s="48"/>
      <c r="T46" s="48"/>
      <c r="U46" s="48"/>
    </row>
    <row r="47" spans="1:21" ht="30.75" customHeight="1">
      <c r="A47" s="48"/>
      <c r="B47" s="1266"/>
      <c r="C47" s="1267"/>
      <c r="D47" s="62"/>
      <c r="E47" s="1248" t="s">
        <v>14</v>
      </c>
      <c r="F47" s="1248"/>
      <c r="G47" s="1248"/>
      <c r="H47" s="1248"/>
      <c r="I47" s="1248"/>
      <c r="J47" s="1249"/>
      <c r="K47" s="63" t="s">
        <v>521</v>
      </c>
      <c r="L47" s="64" t="s">
        <v>521</v>
      </c>
      <c r="M47" s="64" t="s">
        <v>521</v>
      </c>
      <c r="N47" s="64" t="s">
        <v>521</v>
      </c>
      <c r="O47" s="65" t="s">
        <v>521</v>
      </c>
      <c r="P47" s="48"/>
      <c r="Q47" s="48"/>
      <c r="R47" s="48"/>
      <c r="S47" s="48"/>
      <c r="T47" s="48"/>
      <c r="U47" s="48"/>
    </row>
    <row r="48" spans="1:21" ht="30.75" customHeight="1">
      <c r="A48" s="48"/>
      <c r="B48" s="1266"/>
      <c r="C48" s="1267"/>
      <c r="D48" s="62"/>
      <c r="E48" s="1248" t="s">
        <v>15</v>
      </c>
      <c r="F48" s="1248"/>
      <c r="G48" s="1248"/>
      <c r="H48" s="1248"/>
      <c r="I48" s="1248"/>
      <c r="J48" s="1249"/>
      <c r="K48" s="63">
        <v>800</v>
      </c>
      <c r="L48" s="64">
        <v>679</v>
      </c>
      <c r="M48" s="64">
        <v>592</v>
      </c>
      <c r="N48" s="64">
        <v>657</v>
      </c>
      <c r="O48" s="65">
        <v>661</v>
      </c>
      <c r="P48" s="48"/>
      <c r="Q48" s="48"/>
      <c r="R48" s="48"/>
      <c r="S48" s="48"/>
      <c r="T48" s="48"/>
      <c r="U48" s="48"/>
    </row>
    <row r="49" spans="1:21" ht="30.75" customHeight="1">
      <c r="A49" s="48"/>
      <c r="B49" s="1266"/>
      <c r="C49" s="1267"/>
      <c r="D49" s="62"/>
      <c r="E49" s="1248" t="s">
        <v>16</v>
      </c>
      <c r="F49" s="1248"/>
      <c r="G49" s="1248"/>
      <c r="H49" s="1248"/>
      <c r="I49" s="1248"/>
      <c r="J49" s="1249"/>
      <c r="K49" s="63">
        <v>98</v>
      </c>
      <c r="L49" s="64">
        <v>97</v>
      </c>
      <c r="M49" s="64">
        <v>86</v>
      </c>
      <c r="N49" s="64">
        <v>66</v>
      </c>
      <c r="O49" s="65">
        <v>35</v>
      </c>
      <c r="P49" s="48"/>
      <c r="Q49" s="48"/>
      <c r="R49" s="48"/>
      <c r="S49" s="48"/>
      <c r="T49" s="48"/>
      <c r="U49" s="48"/>
    </row>
    <row r="50" spans="1:21" ht="30.75" customHeight="1">
      <c r="A50" s="48"/>
      <c r="B50" s="1266"/>
      <c r="C50" s="1267"/>
      <c r="D50" s="62"/>
      <c r="E50" s="1248" t="s">
        <v>17</v>
      </c>
      <c r="F50" s="1248"/>
      <c r="G50" s="1248"/>
      <c r="H50" s="1248"/>
      <c r="I50" s="1248"/>
      <c r="J50" s="1249"/>
      <c r="K50" s="63" t="s">
        <v>521</v>
      </c>
      <c r="L50" s="64" t="s">
        <v>521</v>
      </c>
      <c r="M50" s="64" t="s">
        <v>521</v>
      </c>
      <c r="N50" s="64" t="s">
        <v>521</v>
      </c>
      <c r="O50" s="65" t="s">
        <v>521</v>
      </c>
      <c r="P50" s="48"/>
      <c r="Q50" s="48"/>
      <c r="R50" s="48"/>
      <c r="S50" s="48"/>
      <c r="T50" s="48"/>
      <c r="U50" s="48"/>
    </row>
    <row r="51" spans="1:21" ht="30.75" customHeight="1">
      <c r="A51" s="48"/>
      <c r="B51" s="1268"/>
      <c r="C51" s="1269"/>
      <c r="D51" s="66"/>
      <c r="E51" s="1248" t="s">
        <v>18</v>
      </c>
      <c r="F51" s="1248"/>
      <c r="G51" s="1248"/>
      <c r="H51" s="1248"/>
      <c r="I51" s="1248"/>
      <c r="J51" s="1249"/>
      <c r="K51" s="63" t="s">
        <v>521</v>
      </c>
      <c r="L51" s="64">
        <v>0</v>
      </c>
      <c r="M51" s="64">
        <v>0</v>
      </c>
      <c r="N51" s="64">
        <v>0</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1514</v>
      </c>
      <c r="L52" s="64">
        <v>1484</v>
      </c>
      <c r="M52" s="64">
        <v>1462</v>
      </c>
      <c r="N52" s="64">
        <v>1449</v>
      </c>
      <c r="O52" s="65">
        <v>1462</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442</v>
      </c>
      <c r="L53" s="69">
        <v>379</v>
      </c>
      <c r="M53" s="69">
        <v>463</v>
      </c>
      <c r="N53" s="69">
        <v>571</v>
      </c>
      <c r="O53" s="70">
        <v>595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c r="B57" s="1254" t="s">
        <v>25</v>
      </c>
      <c r="C57" s="1255"/>
      <c r="D57" s="1258" t="s">
        <v>26</v>
      </c>
      <c r="E57" s="1259"/>
      <c r="F57" s="1259"/>
      <c r="G57" s="1259"/>
      <c r="H57" s="1259"/>
      <c r="I57" s="1259"/>
      <c r="J57" s="1260"/>
      <c r="K57" s="82"/>
      <c r="L57" s="83"/>
      <c r="M57" s="83"/>
      <c r="N57" s="83"/>
      <c r="O57" s="84"/>
    </row>
    <row r="58" spans="1:21" ht="31.5" customHeight="1" thickBot="1">
      <c r="B58" s="1256"/>
      <c r="C58" s="1257"/>
      <c r="D58" s="1261" t="s">
        <v>27</v>
      </c>
      <c r="E58" s="1262"/>
      <c r="F58" s="1262"/>
      <c r="G58" s="1262"/>
      <c r="H58" s="1262"/>
      <c r="I58" s="1262"/>
      <c r="J58" s="1263"/>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ZE6cWbrO3cV1OzV+dkqmcI181s9GTyuY3ljxVKLrBmSlfFhLV7Sen17T7WWW42CqjxrxuBQZ7ufJGKSorZbQ==" saltValue="1ioZtyszcGz1F2fDvQfj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563</v>
      </c>
      <c r="J40" s="99" t="s">
        <v>564</v>
      </c>
      <c r="K40" s="99" t="s">
        <v>565</v>
      </c>
      <c r="L40" s="99" t="s">
        <v>566</v>
      </c>
      <c r="M40" s="100" t="s">
        <v>567</v>
      </c>
    </row>
    <row r="41" spans="2:13" ht="27.75" customHeight="1">
      <c r="B41" s="1284" t="s">
        <v>30</v>
      </c>
      <c r="C41" s="1285"/>
      <c r="D41" s="101"/>
      <c r="E41" s="1286" t="s">
        <v>31</v>
      </c>
      <c r="F41" s="1286"/>
      <c r="G41" s="1286"/>
      <c r="H41" s="1287"/>
      <c r="I41" s="102">
        <v>15525</v>
      </c>
      <c r="J41" s="103">
        <v>16198</v>
      </c>
      <c r="K41" s="103">
        <v>19549</v>
      </c>
      <c r="L41" s="103">
        <v>19917</v>
      </c>
      <c r="M41" s="104">
        <v>20410</v>
      </c>
    </row>
    <row r="42" spans="2:13" ht="27.75" customHeight="1">
      <c r="B42" s="1274"/>
      <c r="C42" s="1275"/>
      <c r="D42" s="105"/>
      <c r="E42" s="1278" t="s">
        <v>32</v>
      </c>
      <c r="F42" s="1278"/>
      <c r="G42" s="1278"/>
      <c r="H42" s="1279"/>
      <c r="I42" s="106" t="s">
        <v>521</v>
      </c>
      <c r="J42" s="107" t="s">
        <v>521</v>
      </c>
      <c r="K42" s="107" t="s">
        <v>521</v>
      </c>
      <c r="L42" s="107" t="s">
        <v>521</v>
      </c>
      <c r="M42" s="108" t="s">
        <v>521</v>
      </c>
    </row>
    <row r="43" spans="2:13" ht="27.75" customHeight="1">
      <c r="B43" s="1274"/>
      <c r="C43" s="1275"/>
      <c r="D43" s="105"/>
      <c r="E43" s="1278" t="s">
        <v>33</v>
      </c>
      <c r="F43" s="1278"/>
      <c r="G43" s="1278"/>
      <c r="H43" s="1279"/>
      <c r="I43" s="106">
        <v>8878</v>
      </c>
      <c r="J43" s="107">
        <v>7989</v>
      </c>
      <c r="K43" s="107">
        <v>6923</v>
      </c>
      <c r="L43" s="107">
        <v>6186</v>
      </c>
      <c r="M43" s="108">
        <v>5948</v>
      </c>
    </row>
    <row r="44" spans="2:13" ht="27.75" customHeight="1">
      <c r="B44" s="1274"/>
      <c r="C44" s="1275"/>
      <c r="D44" s="105"/>
      <c r="E44" s="1278" t="s">
        <v>34</v>
      </c>
      <c r="F44" s="1278"/>
      <c r="G44" s="1278"/>
      <c r="H44" s="1279"/>
      <c r="I44" s="106">
        <v>303</v>
      </c>
      <c r="J44" s="107">
        <v>354</v>
      </c>
      <c r="K44" s="107">
        <v>274</v>
      </c>
      <c r="L44" s="107">
        <v>208</v>
      </c>
      <c r="M44" s="108">
        <v>180</v>
      </c>
    </row>
    <row r="45" spans="2:13" ht="27.75" customHeight="1">
      <c r="B45" s="1274"/>
      <c r="C45" s="1275"/>
      <c r="D45" s="105"/>
      <c r="E45" s="1278" t="s">
        <v>35</v>
      </c>
      <c r="F45" s="1278"/>
      <c r="G45" s="1278"/>
      <c r="H45" s="1279"/>
      <c r="I45" s="106">
        <v>1809</v>
      </c>
      <c r="J45" s="107">
        <v>1667</v>
      </c>
      <c r="K45" s="107">
        <v>1640</v>
      </c>
      <c r="L45" s="107">
        <v>1477</v>
      </c>
      <c r="M45" s="108">
        <v>1465</v>
      </c>
    </row>
    <row r="46" spans="2:13" ht="27.75" customHeight="1">
      <c r="B46" s="1274"/>
      <c r="C46" s="1275"/>
      <c r="D46" s="109"/>
      <c r="E46" s="1278" t="s">
        <v>36</v>
      </c>
      <c r="F46" s="1278"/>
      <c r="G46" s="1278"/>
      <c r="H46" s="1279"/>
      <c r="I46" s="106">
        <v>743</v>
      </c>
      <c r="J46" s="107">
        <v>463</v>
      </c>
      <c r="K46" s="107">
        <v>335</v>
      </c>
      <c r="L46" s="107">
        <v>319</v>
      </c>
      <c r="M46" s="108">
        <v>273</v>
      </c>
    </row>
    <row r="47" spans="2:13" ht="27.75" customHeight="1">
      <c r="B47" s="1274"/>
      <c r="C47" s="1275"/>
      <c r="D47" s="110"/>
      <c r="E47" s="1288" t="s">
        <v>37</v>
      </c>
      <c r="F47" s="1289"/>
      <c r="G47" s="1289"/>
      <c r="H47" s="1290"/>
      <c r="I47" s="106" t="s">
        <v>521</v>
      </c>
      <c r="J47" s="107" t="s">
        <v>521</v>
      </c>
      <c r="K47" s="107" t="s">
        <v>521</v>
      </c>
      <c r="L47" s="107" t="s">
        <v>521</v>
      </c>
      <c r="M47" s="108" t="s">
        <v>521</v>
      </c>
    </row>
    <row r="48" spans="2:13" ht="27.75" customHeight="1">
      <c r="B48" s="1274"/>
      <c r="C48" s="1275"/>
      <c r="D48" s="105"/>
      <c r="E48" s="1278" t="s">
        <v>38</v>
      </c>
      <c r="F48" s="1278"/>
      <c r="G48" s="1278"/>
      <c r="H48" s="1279"/>
      <c r="I48" s="106" t="s">
        <v>521</v>
      </c>
      <c r="J48" s="107" t="s">
        <v>521</v>
      </c>
      <c r="K48" s="107" t="s">
        <v>521</v>
      </c>
      <c r="L48" s="107" t="s">
        <v>521</v>
      </c>
      <c r="M48" s="108" t="s">
        <v>521</v>
      </c>
    </row>
    <row r="49" spans="2:13" ht="27.75" customHeight="1">
      <c r="B49" s="1276"/>
      <c r="C49" s="1277"/>
      <c r="D49" s="105"/>
      <c r="E49" s="1278" t="s">
        <v>39</v>
      </c>
      <c r="F49" s="1278"/>
      <c r="G49" s="1278"/>
      <c r="H49" s="1279"/>
      <c r="I49" s="106" t="s">
        <v>521</v>
      </c>
      <c r="J49" s="107" t="s">
        <v>521</v>
      </c>
      <c r="K49" s="107" t="s">
        <v>521</v>
      </c>
      <c r="L49" s="107" t="s">
        <v>521</v>
      </c>
      <c r="M49" s="108" t="s">
        <v>521</v>
      </c>
    </row>
    <row r="50" spans="2:13" ht="27.75" customHeight="1">
      <c r="B50" s="1272" t="s">
        <v>40</v>
      </c>
      <c r="C50" s="1273"/>
      <c r="D50" s="111"/>
      <c r="E50" s="1278" t="s">
        <v>41</v>
      </c>
      <c r="F50" s="1278"/>
      <c r="G50" s="1278"/>
      <c r="H50" s="1279"/>
      <c r="I50" s="106">
        <v>4457</v>
      </c>
      <c r="J50" s="107">
        <v>4564</v>
      </c>
      <c r="K50" s="107">
        <v>3659</v>
      </c>
      <c r="L50" s="107">
        <v>3460</v>
      </c>
      <c r="M50" s="108">
        <v>3356</v>
      </c>
    </row>
    <row r="51" spans="2:13" ht="27.75" customHeight="1">
      <c r="B51" s="1274"/>
      <c r="C51" s="1275"/>
      <c r="D51" s="105"/>
      <c r="E51" s="1278" t="s">
        <v>42</v>
      </c>
      <c r="F51" s="1278"/>
      <c r="G51" s="1278"/>
      <c r="H51" s="1279"/>
      <c r="I51" s="106">
        <v>231</v>
      </c>
      <c r="J51" s="107">
        <v>218</v>
      </c>
      <c r="K51" s="107">
        <v>205</v>
      </c>
      <c r="L51" s="107">
        <v>192</v>
      </c>
      <c r="M51" s="108">
        <v>191</v>
      </c>
    </row>
    <row r="52" spans="2:13" ht="27.75" customHeight="1">
      <c r="B52" s="1276"/>
      <c r="C52" s="1277"/>
      <c r="D52" s="105"/>
      <c r="E52" s="1278" t="s">
        <v>43</v>
      </c>
      <c r="F52" s="1278"/>
      <c r="G52" s="1278"/>
      <c r="H52" s="1279"/>
      <c r="I52" s="106">
        <v>18182</v>
      </c>
      <c r="J52" s="107">
        <v>18377</v>
      </c>
      <c r="K52" s="107">
        <v>20459</v>
      </c>
      <c r="L52" s="107">
        <v>20730</v>
      </c>
      <c r="M52" s="108">
        <v>20442</v>
      </c>
    </row>
    <row r="53" spans="2:13" ht="27.75" customHeight="1" thickBot="1">
      <c r="B53" s="1280" t="s">
        <v>44</v>
      </c>
      <c r="C53" s="1281"/>
      <c r="D53" s="112"/>
      <c r="E53" s="1282" t="s">
        <v>45</v>
      </c>
      <c r="F53" s="1282"/>
      <c r="G53" s="1282"/>
      <c r="H53" s="1283"/>
      <c r="I53" s="113">
        <v>4388</v>
      </c>
      <c r="J53" s="114">
        <v>3512</v>
      </c>
      <c r="K53" s="114">
        <v>4398</v>
      </c>
      <c r="L53" s="114">
        <v>3724</v>
      </c>
      <c r="M53" s="115">
        <v>4288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F3A11jjDU6nj9GZqjaBTLbm/8aygWct1/G+zOwILo9px+QNVyegpv74UX8ZdyWhOZVryCHmFvqKPvQOOZRo4Q==" saltValue="tgGgv32R7PxZcqOOm+5U9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565</v>
      </c>
      <c r="G54" s="124" t="s">
        <v>566</v>
      </c>
      <c r="H54" s="125" t="s">
        <v>567</v>
      </c>
    </row>
    <row r="55" spans="2:8" ht="52.5" customHeight="1">
      <c r="B55" s="126"/>
      <c r="C55" s="1299" t="s">
        <v>48</v>
      </c>
      <c r="D55" s="1299"/>
      <c r="E55" s="1300"/>
      <c r="F55" s="127">
        <v>2549</v>
      </c>
      <c r="G55" s="127">
        <v>2231</v>
      </c>
      <c r="H55" s="128">
        <v>2142</v>
      </c>
    </row>
    <row r="56" spans="2:8" ht="52.5" customHeight="1">
      <c r="B56" s="129"/>
      <c r="C56" s="1301" t="s">
        <v>49</v>
      </c>
      <c r="D56" s="1301"/>
      <c r="E56" s="1302"/>
      <c r="F56" s="130">
        <v>1</v>
      </c>
      <c r="G56" s="130">
        <v>1</v>
      </c>
      <c r="H56" s="131">
        <v>1</v>
      </c>
    </row>
    <row r="57" spans="2:8" ht="53.25" customHeight="1">
      <c r="B57" s="129"/>
      <c r="C57" s="1303" t="s">
        <v>50</v>
      </c>
      <c r="D57" s="1303"/>
      <c r="E57" s="1304"/>
      <c r="F57" s="132">
        <v>2270</v>
      </c>
      <c r="G57" s="132">
        <v>2280</v>
      </c>
      <c r="H57" s="133">
        <v>2218</v>
      </c>
    </row>
    <row r="58" spans="2:8" ht="45.75" customHeight="1">
      <c r="B58" s="134"/>
      <c r="C58" s="1291" t="s">
        <v>598</v>
      </c>
      <c r="D58" s="1292"/>
      <c r="E58" s="1293"/>
      <c r="F58" s="135">
        <v>1307</v>
      </c>
      <c r="G58" s="135">
        <v>1309</v>
      </c>
      <c r="H58" s="136">
        <v>1272</v>
      </c>
    </row>
    <row r="59" spans="2:8" ht="45.75" customHeight="1">
      <c r="B59" s="134"/>
      <c r="C59" s="1291" t="s">
        <v>599</v>
      </c>
      <c r="D59" s="1292"/>
      <c r="E59" s="1293"/>
      <c r="F59" s="135">
        <v>288</v>
      </c>
      <c r="G59" s="135">
        <v>298</v>
      </c>
      <c r="H59" s="136">
        <v>313</v>
      </c>
    </row>
    <row r="60" spans="2:8" ht="45.75" customHeight="1">
      <c r="B60" s="134"/>
      <c r="C60" s="1291" t="s">
        <v>602</v>
      </c>
      <c r="D60" s="1292"/>
      <c r="E60" s="1293"/>
      <c r="F60" s="135">
        <v>249</v>
      </c>
      <c r="G60" s="135">
        <v>262254</v>
      </c>
      <c r="H60" s="136">
        <v>256</v>
      </c>
    </row>
    <row r="61" spans="2:8" ht="45.75" customHeight="1">
      <c r="B61" s="134"/>
      <c r="C61" s="1291" t="s">
        <v>601</v>
      </c>
      <c r="D61" s="1292"/>
      <c r="E61" s="1293"/>
      <c r="F61" s="135">
        <v>263</v>
      </c>
      <c r="G61" s="135">
        <v>262</v>
      </c>
      <c r="H61" s="136">
        <v>234</v>
      </c>
    </row>
    <row r="62" spans="2:8" ht="45.75" customHeight="1" thickBot="1">
      <c r="B62" s="137"/>
      <c r="C62" s="1294" t="s">
        <v>600</v>
      </c>
      <c r="D62" s="1295"/>
      <c r="E62" s="1296"/>
      <c r="F62" s="138">
        <v>69</v>
      </c>
      <c r="G62" s="138">
        <v>61</v>
      </c>
      <c r="H62" s="139">
        <v>45</v>
      </c>
    </row>
    <row r="63" spans="2:8" ht="52.5" customHeight="1" thickBot="1">
      <c r="B63" s="140"/>
      <c r="C63" s="1297" t="s">
        <v>51</v>
      </c>
      <c r="D63" s="1297"/>
      <c r="E63" s="1298"/>
      <c r="F63" s="141">
        <v>4820</v>
      </c>
      <c r="G63" s="141">
        <v>4512</v>
      </c>
      <c r="H63" s="142">
        <v>4361</v>
      </c>
    </row>
    <row r="64" spans="2:8" ht="15" customHeight="1"/>
    <row r="65" ht="0" hidden="1" customHeight="1"/>
    <row r="66" ht="0" hidden="1" customHeight="1"/>
  </sheetData>
  <sheetProtection algorithmName="SHA-512" hashValue="DDZvVjopuw+O6QEdaOCdsXqVYP2cVHv5mw5nDHnyXUbgYIHguzmwu+35fc9sb7lsb6tGutwC99XEYf+xKaJOpQ==" saltValue="DtswbjsGrwrQuDsq0Dfk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616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606</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563</v>
      </c>
      <c r="BQ50" s="1310"/>
      <c r="BR50" s="1310"/>
      <c r="BS50" s="1310"/>
      <c r="BT50" s="1310"/>
      <c r="BU50" s="1310"/>
      <c r="BV50" s="1310"/>
      <c r="BW50" s="1310"/>
      <c r="BX50" s="1310" t="s">
        <v>564</v>
      </c>
      <c r="BY50" s="1310"/>
      <c r="BZ50" s="1310"/>
      <c r="CA50" s="1310"/>
      <c r="CB50" s="1310"/>
      <c r="CC50" s="1310"/>
      <c r="CD50" s="1310"/>
      <c r="CE50" s="1310"/>
      <c r="CF50" s="1310" t="s">
        <v>565</v>
      </c>
      <c r="CG50" s="1310"/>
      <c r="CH50" s="1310"/>
      <c r="CI50" s="1310"/>
      <c r="CJ50" s="1310"/>
      <c r="CK50" s="1310"/>
      <c r="CL50" s="1310"/>
      <c r="CM50" s="1310"/>
      <c r="CN50" s="1310" t="s">
        <v>566</v>
      </c>
      <c r="CO50" s="1310"/>
      <c r="CP50" s="1310"/>
      <c r="CQ50" s="1310"/>
      <c r="CR50" s="1310"/>
      <c r="CS50" s="1310"/>
      <c r="CT50" s="1310"/>
      <c r="CU50" s="1310"/>
      <c r="CV50" s="1310" t="s">
        <v>567</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607</v>
      </c>
      <c r="AO51" s="1308"/>
      <c r="AP51" s="1308"/>
      <c r="AQ51" s="1308"/>
      <c r="AR51" s="1308"/>
      <c r="AS51" s="1308"/>
      <c r="AT51" s="1308"/>
      <c r="AU51" s="1308"/>
      <c r="AV51" s="1308"/>
      <c r="AW51" s="1308"/>
      <c r="AX51" s="1308"/>
      <c r="AY51" s="1308"/>
      <c r="AZ51" s="1308"/>
      <c r="BA51" s="1308"/>
      <c r="BB51" s="1308" t="s">
        <v>608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60.2</v>
      </c>
      <c r="CG51" s="1305"/>
      <c r="CH51" s="1305"/>
      <c r="CI51" s="1305"/>
      <c r="CJ51" s="1305"/>
      <c r="CK51" s="1305"/>
      <c r="CL51" s="1305"/>
      <c r="CM51" s="1305"/>
      <c r="CN51" s="1305">
        <v>50</v>
      </c>
      <c r="CO51" s="1305"/>
      <c r="CP51" s="1305"/>
      <c r="CQ51" s="1305"/>
      <c r="CR51" s="1305"/>
      <c r="CS51" s="1305"/>
      <c r="CT51" s="1305"/>
      <c r="CU51" s="1305"/>
      <c r="CV51" s="1305">
        <v>57.3</v>
      </c>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64.5</v>
      </c>
      <c r="CG53" s="1305"/>
      <c r="CH53" s="1305"/>
      <c r="CI53" s="1305"/>
      <c r="CJ53" s="1305"/>
      <c r="CK53" s="1305"/>
      <c r="CL53" s="1305"/>
      <c r="CM53" s="1305"/>
      <c r="CN53" s="1305">
        <v>64.7</v>
      </c>
      <c r="CO53" s="1305"/>
      <c r="CP53" s="1305"/>
      <c r="CQ53" s="1305"/>
      <c r="CR53" s="1305"/>
      <c r="CS53" s="1305"/>
      <c r="CT53" s="1305"/>
      <c r="CU53" s="1305"/>
      <c r="CV53" s="1305">
        <v>66.5</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610</v>
      </c>
      <c r="AO55" s="1310"/>
      <c r="AP55" s="1310"/>
      <c r="AQ55" s="1310"/>
      <c r="AR55" s="1310"/>
      <c r="AS55" s="1310"/>
      <c r="AT55" s="1310"/>
      <c r="AU55" s="1310"/>
      <c r="AV55" s="1310"/>
      <c r="AW55" s="1310"/>
      <c r="AX55" s="1310"/>
      <c r="AY55" s="1310"/>
      <c r="AZ55" s="1310"/>
      <c r="BA55" s="1310"/>
      <c r="BB55" s="1308" t="s">
        <v>611</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52.3</v>
      </c>
      <c r="CG55" s="1305"/>
      <c r="CH55" s="1305"/>
      <c r="CI55" s="1305"/>
      <c r="CJ55" s="1305"/>
      <c r="CK55" s="1305"/>
      <c r="CL55" s="1305"/>
      <c r="CM55" s="1305"/>
      <c r="CN55" s="1305">
        <v>55.4</v>
      </c>
      <c r="CO55" s="1305"/>
      <c r="CP55" s="1305"/>
      <c r="CQ55" s="1305"/>
      <c r="CR55" s="1305"/>
      <c r="CS55" s="1305"/>
      <c r="CT55" s="1305"/>
      <c r="CU55" s="1305"/>
      <c r="CV55" s="1305">
        <v>52.7</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57.1</v>
      </c>
      <c r="CG57" s="1305"/>
      <c r="CH57" s="1305"/>
      <c r="CI57" s="1305"/>
      <c r="CJ57" s="1305"/>
      <c r="CK57" s="1305"/>
      <c r="CL57" s="1305"/>
      <c r="CM57" s="1305"/>
      <c r="CN57" s="1305">
        <v>58.7</v>
      </c>
      <c r="CO57" s="1305"/>
      <c r="CP57" s="1305"/>
      <c r="CQ57" s="1305"/>
      <c r="CR57" s="1305"/>
      <c r="CS57" s="1305"/>
      <c r="CT57" s="1305"/>
      <c r="CU57" s="1305"/>
      <c r="CV57" s="1305">
        <v>59.5</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612</v>
      </c>
    </row>
    <row r="64" spans="1:109">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617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606</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563</v>
      </c>
      <c r="BQ72" s="1310"/>
      <c r="BR72" s="1310"/>
      <c r="BS72" s="1310"/>
      <c r="BT72" s="1310"/>
      <c r="BU72" s="1310"/>
      <c r="BV72" s="1310"/>
      <c r="BW72" s="1310"/>
      <c r="BX72" s="1310" t="s">
        <v>564</v>
      </c>
      <c r="BY72" s="1310"/>
      <c r="BZ72" s="1310"/>
      <c r="CA72" s="1310"/>
      <c r="CB72" s="1310"/>
      <c r="CC72" s="1310"/>
      <c r="CD72" s="1310"/>
      <c r="CE72" s="1310"/>
      <c r="CF72" s="1310" t="s">
        <v>565</v>
      </c>
      <c r="CG72" s="1310"/>
      <c r="CH72" s="1310"/>
      <c r="CI72" s="1310"/>
      <c r="CJ72" s="1310"/>
      <c r="CK72" s="1310"/>
      <c r="CL72" s="1310"/>
      <c r="CM72" s="1310"/>
      <c r="CN72" s="1310" t="s">
        <v>566</v>
      </c>
      <c r="CO72" s="1310"/>
      <c r="CP72" s="1310"/>
      <c r="CQ72" s="1310"/>
      <c r="CR72" s="1310"/>
      <c r="CS72" s="1310"/>
      <c r="CT72" s="1310"/>
      <c r="CU72" s="1310"/>
      <c r="CV72" s="1310" t="s">
        <v>567</v>
      </c>
      <c r="CW72" s="1310"/>
      <c r="CX72" s="1310"/>
      <c r="CY72" s="1310"/>
      <c r="CZ72" s="1310"/>
      <c r="DA72" s="1310"/>
      <c r="DB72" s="1310"/>
      <c r="DC72" s="1310"/>
    </row>
    <row r="73" spans="2:107">
      <c r="B73" s="394"/>
      <c r="G73" s="1313"/>
      <c r="H73" s="1313"/>
      <c r="I73" s="1313"/>
      <c r="J73" s="1313"/>
      <c r="K73" s="1309"/>
      <c r="L73" s="1309"/>
      <c r="M73" s="1309"/>
      <c r="N73" s="1309"/>
      <c r="AM73" s="403"/>
      <c r="AN73" s="1308" t="s">
        <v>607</v>
      </c>
      <c r="AO73" s="1308"/>
      <c r="AP73" s="1308"/>
      <c r="AQ73" s="1308"/>
      <c r="AR73" s="1308"/>
      <c r="AS73" s="1308"/>
      <c r="AT73" s="1308"/>
      <c r="AU73" s="1308"/>
      <c r="AV73" s="1308"/>
      <c r="AW73" s="1308"/>
      <c r="AX73" s="1308"/>
      <c r="AY73" s="1308"/>
      <c r="AZ73" s="1308"/>
      <c r="BA73" s="1308"/>
      <c r="BB73" s="1308" t="s">
        <v>611</v>
      </c>
      <c r="BC73" s="1308"/>
      <c r="BD73" s="1308"/>
      <c r="BE73" s="1308"/>
      <c r="BF73" s="1308"/>
      <c r="BG73" s="1308"/>
      <c r="BH73" s="1308"/>
      <c r="BI73" s="1308"/>
      <c r="BJ73" s="1308"/>
      <c r="BK73" s="1308"/>
      <c r="BL73" s="1308"/>
      <c r="BM73" s="1308"/>
      <c r="BN73" s="1308"/>
      <c r="BO73" s="1308"/>
      <c r="BP73" s="1305">
        <v>60.1</v>
      </c>
      <c r="BQ73" s="1305"/>
      <c r="BR73" s="1305"/>
      <c r="BS73" s="1305"/>
      <c r="BT73" s="1305"/>
      <c r="BU73" s="1305"/>
      <c r="BV73" s="1305"/>
      <c r="BW73" s="1305"/>
      <c r="BX73" s="1305">
        <v>47.7</v>
      </c>
      <c r="BY73" s="1305"/>
      <c r="BZ73" s="1305"/>
      <c r="CA73" s="1305"/>
      <c r="CB73" s="1305"/>
      <c r="CC73" s="1305"/>
      <c r="CD73" s="1305"/>
      <c r="CE73" s="1305"/>
      <c r="CF73" s="1305">
        <v>60.2</v>
      </c>
      <c r="CG73" s="1305"/>
      <c r="CH73" s="1305"/>
      <c r="CI73" s="1305"/>
      <c r="CJ73" s="1305"/>
      <c r="CK73" s="1305"/>
      <c r="CL73" s="1305"/>
      <c r="CM73" s="1305"/>
      <c r="CN73" s="1305">
        <v>50</v>
      </c>
      <c r="CO73" s="1305"/>
      <c r="CP73" s="1305"/>
      <c r="CQ73" s="1305"/>
      <c r="CR73" s="1305"/>
      <c r="CS73" s="1305"/>
      <c r="CT73" s="1305"/>
      <c r="CU73" s="1305"/>
      <c r="CV73" s="1305">
        <v>57.3</v>
      </c>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613</v>
      </c>
      <c r="BC75" s="1308"/>
      <c r="BD75" s="1308"/>
      <c r="BE75" s="1308"/>
      <c r="BF75" s="1308"/>
      <c r="BG75" s="1308"/>
      <c r="BH75" s="1308"/>
      <c r="BI75" s="1308"/>
      <c r="BJ75" s="1308"/>
      <c r="BK75" s="1308"/>
      <c r="BL75" s="1308"/>
      <c r="BM75" s="1308"/>
      <c r="BN75" s="1308"/>
      <c r="BO75" s="1308"/>
      <c r="BP75" s="1305">
        <v>6.5</v>
      </c>
      <c r="BQ75" s="1305"/>
      <c r="BR75" s="1305"/>
      <c r="BS75" s="1305"/>
      <c r="BT75" s="1305"/>
      <c r="BU75" s="1305"/>
      <c r="BV75" s="1305"/>
      <c r="BW75" s="1305"/>
      <c r="BX75" s="1305">
        <v>5.9</v>
      </c>
      <c r="BY75" s="1305"/>
      <c r="BZ75" s="1305"/>
      <c r="CA75" s="1305"/>
      <c r="CB75" s="1305"/>
      <c r="CC75" s="1305"/>
      <c r="CD75" s="1305"/>
      <c r="CE75" s="1305"/>
      <c r="CF75" s="1305">
        <v>5.8</v>
      </c>
      <c r="CG75" s="1305"/>
      <c r="CH75" s="1305"/>
      <c r="CI75" s="1305"/>
      <c r="CJ75" s="1305"/>
      <c r="CK75" s="1305"/>
      <c r="CL75" s="1305"/>
      <c r="CM75" s="1305"/>
      <c r="CN75" s="1305">
        <v>6.4</v>
      </c>
      <c r="CO75" s="1305"/>
      <c r="CP75" s="1305"/>
      <c r="CQ75" s="1305"/>
      <c r="CR75" s="1305"/>
      <c r="CS75" s="1305"/>
      <c r="CT75" s="1305"/>
      <c r="CU75" s="1305"/>
      <c r="CV75" s="1305">
        <v>7.3</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610</v>
      </c>
      <c r="AO77" s="1310"/>
      <c r="AP77" s="1310"/>
      <c r="AQ77" s="1310"/>
      <c r="AR77" s="1310"/>
      <c r="AS77" s="1310"/>
      <c r="AT77" s="1310"/>
      <c r="AU77" s="1310"/>
      <c r="AV77" s="1310"/>
      <c r="AW77" s="1310"/>
      <c r="AX77" s="1310"/>
      <c r="AY77" s="1310"/>
      <c r="AZ77" s="1310"/>
      <c r="BA77" s="1310"/>
      <c r="BB77" s="1308" t="s">
        <v>611</v>
      </c>
      <c r="BC77" s="1308"/>
      <c r="BD77" s="1308"/>
      <c r="BE77" s="1308"/>
      <c r="BF77" s="1308"/>
      <c r="BG77" s="1308"/>
      <c r="BH77" s="1308"/>
      <c r="BI77" s="1308"/>
      <c r="BJ77" s="1308"/>
      <c r="BK77" s="1308"/>
      <c r="BL77" s="1308"/>
      <c r="BM77" s="1308"/>
      <c r="BN77" s="1308"/>
      <c r="BO77" s="1308"/>
      <c r="BP77" s="1305">
        <v>60.8</v>
      </c>
      <c r="BQ77" s="1305"/>
      <c r="BR77" s="1305"/>
      <c r="BS77" s="1305"/>
      <c r="BT77" s="1305"/>
      <c r="BU77" s="1305"/>
      <c r="BV77" s="1305"/>
      <c r="BW77" s="1305"/>
      <c r="BX77" s="1305">
        <v>56.8</v>
      </c>
      <c r="BY77" s="1305"/>
      <c r="BZ77" s="1305"/>
      <c r="CA77" s="1305"/>
      <c r="CB77" s="1305"/>
      <c r="CC77" s="1305"/>
      <c r="CD77" s="1305"/>
      <c r="CE77" s="1305"/>
      <c r="CF77" s="1305">
        <v>52.3</v>
      </c>
      <c r="CG77" s="1305"/>
      <c r="CH77" s="1305"/>
      <c r="CI77" s="1305"/>
      <c r="CJ77" s="1305"/>
      <c r="CK77" s="1305"/>
      <c r="CL77" s="1305"/>
      <c r="CM77" s="1305"/>
      <c r="CN77" s="1305">
        <v>55.4</v>
      </c>
      <c r="CO77" s="1305"/>
      <c r="CP77" s="1305"/>
      <c r="CQ77" s="1305"/>
      <c r="CR77" s="1305"/>
      <c r="CS77" s="1305"/>
      <c r="CT77" s="1305"/>
      <c r="CU77" s="1305"/>
      <c r="CV77" s="1305">
        <v>52.7</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613</v>
      </c>
      <c r="BC79" s="1308"/>
      <c r="BD79" s="1308"/>
      <c r="BE79" s="1308"/>
      <c r="BF79" s="1308"/>
      <c r="BG79" s="1308"/>
      <c r="BH79" s="1308"/>
      <c r="BI79" s="1308"/>
      <c r="BJ79" s="1308"/>
      <c r="BK79" s="1308"/>
      <c r="BL79" s="1308"/>
      <c r="BM79" s="1308"/>
      <c r="BN79" s="1308"/>
      <c r="BO79" s="1308"/>
      <c r="BP79" s="1305">
        <v>11.1</v>
      </c>
      <c r="BQ79" s="1305"/>
      <c r="BR79" s="1305"/>
      <c r="BS79" s="1305"/>
      <c r="BT79" s="1305"/>
      <c r="BU79" s="1305"/>
      <c r="BV79" s="1305"/>
      <c r="BW79" s="1305"/>
      <c r="BX79" s="1305">
        <v>10.199999999999999</v>
      </c>
      <c r="BY79" s="1305"/>
      <c r="BZ79" s="1305"/>
      <c r="CA79" s="1305"/>
      <c r="CB79" s="1305"/>
      <c r="CC79" s="1305"/>
      <c r="CD79" s="1305"/>
      <c r="CE79" s="1305"/>
      <c r="CF79" s="1305">
        <v>10</v>
      </c>
      <c r="CG79" s="1305"/>
      <c r="CH79" s="1305"/>
      <c r="CI79" s="1305"/>
      <c r="CJ79" s="1305"/>
      <c r="CK79" s="1305"/>
      <c r="CL79" s="1305"/>
      <c r="CM79" s="1305"/>
      <c r="CN79" s="1305">
        <v>9.6999999999999993</v>
      </c>
      <c r="CO79" s="1305"/>
      <c r="CP79" s="1305"/>
      <c r="CQ79" s="1305"/>
      <c r="CR79" s="1305"/>
      <c r="CS79" s="1305"/>
      <c r="CT79" s="1305"/>
      <c r="CU79" s="1305"/>
      <c r="CV79" s="1305">
        <v>9.5</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2nIn1sMpiLHaxriplazBv13Vhrj1fOcxeD8EhGAUsEDM9yX5tOgUK8HzHHRmMw3lpEzWjl8+3hWOlSevryUAw==" saltValue="FVrsytJ2BA/weNkrWHZhV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pRIGZfUXAZdtl1ww5URLHk6in4gbmcHm6gjNefyq9VtDcKrNBdgkexrRfwKT/ZJH/m5mEimT6AZ/WyZwqcoNA==" saltValue="5pHp2f64+/YfwkrVBNQfC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qaj6lY/N68kuD4gNLRcXf5tq6I05YAnzlWrVBE2UAiSqD+KkIBgdWmPwkiZtujRuV8JEX7NHNPS28CsYQX3pQ==" saltValue="AED0KJYHSnUfZ/NAZhbe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560</v>
      </c>
      <c r="G2" s="156"/>
      <c r="H2" s="157"/>
    </row>
    <row r="3" spans="1:8">
      <c r="A3" s="153" t="s">
        <v>553</v>
      </c>
      <c r="B3" s="158"/>
      <c r="C3" s="159"/>
      <c r="D3" s="160">
        <v>106080</v>
      </c>
      <c r="E3" s="161"/>
      <c r="F3" s="162">
        <v>106614</v>
      </c>
      <c r="G3" s="163"/>
      <c r="H3" s="164"/>
    </row>
    <row r="4" spans="1:8">
      <c r="A4" s="165"/>
      <c r="B4" s="166"/>
      <c r="C4" s="167"/>
      <c r="D4" s="168">
        <v>45388</v>
      </c>
      <c r="E4" s="169"/>
      <c r="F4" s="170">
        <v>45545</v>
      </c>
      <c r="G4" s="171"/>
      <c r="H4" s="172"/>
    </row>
    <row r="5" spans="1:8">
      <c r="A5" s="153" t="s">
        <v>555</v>
      </c>
      <c r="B5" s="158"/>
      <c r="C5" s="159"/>
      <c r="D5" s="160">
        <v>92318</v>
      </c>
      <c r="E5" s="161"/>
      <c r="F5" s="162">
        <v>81768</v>
      </c>
      <c r="G5" s="163"/>
      <c r="H5" s="164"/>
    </row>
    <row r="6" spans="1:8">
      <c r="A6" s="165"/>
      <c r="B6" s="166"/>
      <c r="C6" s="167"/>
      <c r="D6" s="168">
        <v>22905</v>
      </c>
      <c r="E6" s="169"/>
      <c r="F6" s="170">
        <v>37917</v>
      </c>
      <c r="G6" s="171"/>
      <c r="H6" s="172"/>
    </row>
    <row r="7" spans="1:8">
      <c r="A7" s="153" t="s">
        <v>556</v>
      </c>
      <c r="B7" s="158"/>
      <c r="C7" s="159"/>
      <c r="D7" s="160">
        <v>166516</v>
      </c>
      <c r="E7" s="161"/>
      <c r="F7" s="162">
        <v>65876</v>
      </c>
      <c r="G7" s="163"/>
      <c r="H7" s="164"/>
    </row>
    <row r="8" spans="1:8">
      <c r="A8" s="165"/>
      <c r="B8" s="166"/>
      <c r="C8" s="167"/>
      <c r="D8" s="168">
        <v>32398</v>
      </c>
      <c r="E8" s="169"/>
      <c r="F8" s="170">
        <v>36484</v>
      </c>
      <c r="G8" s="171"/>
      <c r="H8" s="172"/>
    </row>
    <row r="9" spans="1:8">
      <c r="A9" s="153" t="s">
        <v>557</v>
      </c>
      <c r="B9" s="158"/>
      <c r="C9" s="159"/>
      <c r="D9" s="160">
        <v>56984</v>
      </c>
      <c r="E9" s="161"/>
      <c r="F9" s="162">
        <v>68468</v>
      </c>
      <c r="G9" s="163"/>
      <c r="H9" s="164"/>
    </row>
    <row r="10" spans="1:8">
      <c r="A10" s="165"/>
      <c r="B10" s="166"/>
      <c r="C10" s="167"/>
      <c r="D10" s="168">
        <v>27342</v>
      </c>
      <c r="E10" s="169"/>
      <c r="F10" s="170">
        <v>34140</v>
      </c>
      <c r="G10" s="171"/>
      <c r="H10" s="172"/>
    </row>
    <row r="11" spans="1:8">
      <c r="A11" s="153" t="s">
        <v>558</v>
      </c>
      <c r="B11" s="158"/>
      <c r="C11" s="159"/>
      <c r="D11" s="160">
        <v>56412</v>
      </c>
      <c r="E11" s="161"/>
      <c r="F11" s="162">
        <v>69729</v>
      </c>
      <c r="G11" s="163"/>
      <c r="H11" s="164"/>
    </row>
    <row r="12" spans="1:8">
      <c r="A12" s="165"/>
      <c r="B12" s="166"/>
      <c r="C12" s="173"/>
      <c r="D12" s="168">
        <v>28800</v>
      </c>
      <c r="E12" s="169"/>
      <c r="F12" s="170">
        <v>38908</v>
      </c>
      <c r="G12" s="171"/>
      <c r="H12" s="172"/>
    </row>
    <row r="13" spans="1:8">
      <c r="A13" s="153"/>
      <c r="B13" s="158"/>
      <c r="C13" s="174"/>
      <c r="D13" s="175">
        <v>95662</v>
      </c>
      <c r="E13" s="176"/>
      <c r="F13" s="177">
        <v>78491</v>
      </c>
      <c r="G13" s="178"/>
      <c r="H13" s="164"/>
    </row>
    <row r="14" spans="1:8">
      <c r="A14" s="165"/>
      <c r="B14" s="166"/>
      <c r="C14" s="167"/>
      <c r="D14" s="168">
        <v>31367</v>
      </c>
      <c r="E14" s="169"/>
      <c r="F14" s="170">
        <v>38599</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6.99</v>
      </c>
      <c r="C19" s="179">
        <f>ROUND(VALUE(SUBSTITUTE(実質収支比率等に係る経年分析!G$48,"▲","-")),2)</f>
        <v>2.02</v>
      </c>
      <c r="D19" s="179">
        <f>ROUND(VALUE(SUBSTITUTE(実質収支比率等に係る経年分析!H$48,"▲","-")),2)</f>
        <v>1.94</v>
      </c>
      <c r="E19" s="179">
        <f>ROUND(VALUE(SUBSTITUTE(実質収支比率等に係る経年分析!I$48,"▲","-")),2)</f>
        <v>1.87</v>
      </c>
      <c r="F19" s="179">
        <f>ROUND(VALUE(SUBSTITUTE(実質収支比率等に係る経年分析!J$48,"▲","-")),2)</f>
        <v>1.9</v>
      </c>
    </row>
    <row r="20" spans="1:11">
      <c r="A20" s="179" t="s">
        <v>55</v>
      </c>
      <c r="B20" s="179">
        <f>ROUND(VALUE(SUBSTITUTE(実質収支比率等に係る経年分析!F$47,"▲","-")),2)</f>
        <v>39.49</v>
      </c>
      <c r="C20" s="179">
        <f>ROUND(VALUE(SUBSTITUTE(実質収支比率等に係る経年分析!G$47,"▲","-")),2)</f>
        <v>39.450000000000003</v>
      </c>
      <c r="D20" s="179">
        <f>ROUND(VALUE(SUBSTITUTE(実質収支比率等に係る経年分析!H$47,"▲","-")),2)</f>
        <v>29.12</v>
      </c>
      <c r="E20" s="179">
        <f>ROUND(VALUE(SUBSTITUTE(実質収支比率等に係る経年分析!I$47,"▲","-")),2)</f>
        <v>25.15</v>
      </c>
      <c r="F20" s="179">
        <f>ROUND(VALUE(SUBSTITUTE(実質収支比率等に係る経年分析!J$47,"▲","-")),2)</f>
        <v>24.01</v>
      </c>
    </row>
    <row r="21" spans="1:11">
      <c r="A21" s="179" t="s">
        <v>56</v>
      </c>
      <c r="B21" s="179">
        <f>IF(ISNUMBER(VALUE(SUBSTITUTE(実質収支比率等に係る経年分析!F$49,"▲","-"))),ROUND(VALUE(SUBSTITUTE(実質収支比率等に係る経年分析!F$49,"▲","-")),2),NA())</f>
        <v>0.56999999999999995</v>
      </c>
      <c r="C21" s="179">
        <f>IF(ISNUMBER(VALUE(SUBSTITUTE(実質収支比率等に係る経年分析!G$49,"▲","-"))),ROUND(VALUE(SUBSTITUTE(実質収支比率等に係る経年分析!G$49,"▲","-")),2),NA())</f>
        <v>-4.8499999999999996</v>
      </c>
      <c r="D21" s="179">
        <f>IF(ISNUMBER(VALUE(SUBSTITUTE(実質収支比率等に係る経年分析!H$49,"▲","-"))),ROUND(VALUE(SUBSTITUTE(実質収支比率等に係る経年分析!H$49,"▲","-")),2),NA())</f>
        <v>-10.73</v>
      </c>
      <c r="E21" s="179">
        <f>IF(ISNUMBER(VALUE(SUBSTITUTE(実質収支比率等に係る経年分析!I$49,"▲","-"))),ROUND(VALUE(SUBSTITUTE(実質収支比率等に係る経年分析!I$49,"▲","-")),2),NA())</f>
        <v>-3.62</v>
      </c>
      <c r="F21" s="179">
        <f>IF(ISNUMBER(VALUE(SUBSTITUTE(実質収支比率等に係る経年分析!J$49,"▲","-"))),ROUND(VALUE(SUBSTITUTE(実質収支比率等に係る経年分析!J$49,"▲","-")),2),NA())</f>
        <v>-0.95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学校給食特別会計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c r="A32" s="180" t="str">
        <f>IF(連結実質赤字比率に係る赤字・黒字の構成分析!C$38="",NA(),連結実質赤字比率に係る赤字・黒字の構成分析!C$38)</f>
        <v>霊苑事業特別会計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0.57999999999999996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1.06</v>
      </c>
    </row>
    <row r="34" spans="1:16">
      <c r="A34" s="180" t="str">
        <f>IF(連結実質赤字比率に係る赤字・黒字の構成分析!C$36="",NA(),連結実質赤字比率に係る赤字・黒字の構成分析!C$36)</f>
        <v>介護保険特別会計（保険事業勘定）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1.28</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1.86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1.88</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25.21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24.69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24.73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23.81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19.440000000000001</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1514</v>
      </c>
      <c r="E42" s="181"/>
      <c r="F42" s="181"/>
      <c r="G42" s="181">
        <f>'実質公債費比率（分子）の構造'!L$52</f>
        <v>1484</v>
      </c>
      <c r="H42" s="181"/>
      <c r="I42" s="181"/>
      <c r="J42" s="181">
        <f>'実質公債費比率（分子）の構造'!M$52</f>
        <v>1462</v>
      </c>
      <c r="K42" s="181"/>
      <c r="L42" s="181"/>
      <c r="M42" s="181">
        <f>'実質公債費比率（分子）の構造'!N$52</f>
        <v>1449</v>
      </c>
      <c r="N42" s="181"/>
      <c r="O42" s="181"/>
      <c r="P42" s="181">
        <f>'実質公債費比率（分子）の構造'!O$52</f>
        <v>1462</v>
      </c>
    </row>
    <row r="43" spans="1:16">
      <c r="A43" s="181" t="s">
        <v>64</v>
      </c>
      <c r="B43" s="181" t="str">
        <f>'実質公債費比率（分子）の構造'!K$51</f>
        <v>-</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98</v>
      </c>
      <c r="C45" s="181"/>
      <c r="D45" s="181"/>
      <c r="E45" s="181">
        <f>'実質公債費比率（分子）の構造'!L$49</f>
        <v>97</v>
      </c>
      <c r="F45" s="181"/>
      <c r="G45" s="181"/>
      <c r="H45" s="181">
        <f>'実質公債費比率（分子）の構造'!M$49</f>
        <v>86</v>
      </c>
      <c r="I45" s="181"/>
      <c r="J45" s="181"/>
      <c r="K45" s="181">
        <f>'実質公債費比率（分子）の構造'!N$49</f>
        <v>66</v>
      </c>
      <c r="L45" s="181"/>
      <c r="M45" s="181"/>
      <c r="N45" s="181">
        <f>'実質公債費比率（分子）の構造'!O$49</f>
        <v>35</v>
      </c>
      <c r="O45" s="181"/>
      <c r="P45" s="181"/>
    </row>
    <row r="46" spans="1:16">
      <c r="A46" s="181" t="s">
        <v>67</v>
      </c>
      <c r="B46" s="181">
        <f>'実質公債費比率（分子）の構造'!K$48</f>
        <v>800</v>
      </c>
      <c r="C46" s="181"/>
      <c r="D46" s="181"/>
      <c r="E46" s="181">
        <f>'実質公債費比率（分子）の構造'!L$48</f>
        <v>679</v>
      </c>
      <c r="F46" s="181"/>
      <c r="G46" s="181"/>
      <c r="H46" s="181">
        <f>'実質公債費比率（分子）の構造'!M$48</f>
        <v>592</v>
      </c>
      <c r="I46" s="181"/>
      <c r="J46" s="181"/>
      <c r="K46" s="181">
        <f>'実質公債費比率（分子）の構造'!N$48</f>
        <v>657</v>
      </c>
      <c r="L46" s="181"/>
      <c r="M46" s="181"/>
      <c r="N46" s="181">
        <f>'実質公債費比率（分子）の構造'!O$48</f>
        <v>661</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1058</v>
      </c>
      <c r="C49" s="181"/>
      <c r="D49" s="181"/>
      <c r="E49" s="181">
        <f>'実質公債費比率（分子）の構造'!L$45</f>
        <v>1087</v>
      </c>
      <c r="F49" s="181"/>
      <c r="G49" s="181"/>
      <c r="H49" s="181">
        <f>'実質公債費比率（分子）の構造'!M$45</f>
        <v>1247</v>
      </c>
      <c r="I49" s="181"/>
      <c r="J49" s="181"/>
      <c r="K49" s="181">
        <f>'実質公債費比率（分子）の構造'!N$45</f>
        <v>1297</v>
      </c>
      <c r="L49" s="181"/>
      <c r="M49" s="181"/>
      <c r="N49" s="181">
        <f>'実質公債費比率（分子）の構造'!O$45</f>
        <v>1361</v>
      </c>
      <c r="O49" s="181"/>
      <c r="P49" s="181"/>
    </row>
    <row r="50" spans="1:16">
      <c r="A50" s="181" t="s">
        <v>71</v>
      </c>
      <c r="B50" s="181" t="e">
        <f>NA()</f>
        <v>#N/A</v>
      </c>
      <c r="C50" s="181">
        <f>IF(ISNUMBER('実質公債費比率（分子）の構造'!K$53),'実質公債費比率（分子）の構造'!K$53,NA())</f>
        <v>442</v>
      </c>
      <c r="D50" s="181" t="e">
        <f>NA()</f>
        <v>#N/A</v>
      </c>
      <c r="E50" s="181" t="e">
        <f>NA()</f>
        <v>#N/A</v>
      </c>
      <c r="F50" s="181">
        <f>IF(ISNUMBER('実質公債費比率（分子）の構造'!L$53),'実質公債費比率（分子）の構造'!L$53,NA())</f>
        <v>379</v>
      </c>
      <c r="G50" s="181" t="e">
        <f>NA()</f>
        <v>#N/A</v>
      </c>
      <c r="H50" s="181" t="e">
        <f>NA()</f>
        <v>#N/A</v>
      </c>
      <c r="I50" s="181">
        <f>IF(ISNUMBER('実質公債費比率（分子）の構造'!M$53),'実質公債費比率（分子）の構造'!M$53,NA())</f>
        <v>463</v>
      </c>
      <c r="J50" s="181" t="e">
        <f>NA()</f>
        <v>#N/A</v>
      </c>
      <c r="K50" s="181" t="e">
        <f>NA()</f>
        <v>#N/A</v>
      </c>
      <c r="L50" s="181">
        <f>IF(ISNUMBER('実質公債費比率（分子）の構造'!N$53),'実質公債費比率（分子）の構造'!N$53,NA())</f>
        <v>571</v>
      </c>
      <c r="M50" s="181" t="e">
        <f>NA()</f>
        <v>#N/A</v>
      </c>
      <c r="N50" s="181" t="e">
        <f>NA()</f>
        <v>#N/A</v>
      </c>
      <c r="O50" s="181">
        <f>IF(ISNUMBER('実質公債費比率（分子）の構造'!O$53),'実質公債費比率（分子）の構造'!O$53,NA())</f>
        <v>595</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18182</v>
      </c>
      <c r="E56" s="180"/>
      <c r="F56" s="180"/>
      <c r="G56" s="180">
        <f>'将来負担比率（分子）の構造'!J$52</f>
        <v>18377</v>
      </c>
      <c r="H56" s="180"/>
      <c r="I56" s="180"/>
      <c r="J56" s="180">
        <f>'将来負担比率（分子）の構造'!K$52</f>
        <v>20459</v>
      </c>
      <c r="K56" s="180"/>
      <c r="L56" s="180"/>
      <c r="M56" s="180">
        <f>'将来負担比率（分子）の構造'!L$52</f>
        <v>20730</v>
      </c>
      <c r="N56" s="180"/>
      <c r="O56" s="180"/>
      <c r="P56" s="180">
        <f>'将来負担比率（分子）の構造'!M$52</f>
        <v>20442</v>
      </c>
    </row>
    <row r="57" spans="1:16">
      <c r="A57" s="180" t="s">
        <v>42</v>
      </c>
      <c r="B57" s="180"/>
      <c r="C57" s="180"/>
      <c r="D57" s="180">
        <f>'将来負担比率（分子）の構造'!I$51</f>
        <v>231</v>
      </c>
      <c r="E57" s="180"/>
      <c r="F57" s="180"/>
      <c r="G57" s="180">
        <f>'将来負担比率（分子）の構造'!J$51</f>
        <v>218</v>
      </c>
      <c r="H57" s="180"/>
      <c r="I57" s="180"/>
      <c r="J57" s="180">
        <f>'将来負担比率（分子）の構造'!K$51</f>
        <v>205</v>
      </c>
      <c r="K57" s="180"/>
      <c r="L57" s="180"/>
      <c r="M57" s="180">
        <f>'将来負担比率（分子）の構造'!L$51</f>
        <v>192</v>
      </c>
      <c r="N57" s="180"/>
      <c r="O57" s="180"/>
      <c r="P57" s="180">
        <f>'将来負担比率（分子）の構造'!M$51</f>
        <v>191</v>
      </c>
    </row>
    <row r="58" spans="1:16">
      <c r="A58" s="180" t="s">
        <v>41</v>
      </c>
      <c r="B58" s="180"/>
      <c r="C58" s="180"/>
      <c r="D58" s="180">
        <f>'将来負担比率（分子）の構造'!I$50</f>
        <v>4457</v>
      </c>
      <c r="E58" s="180"/>
      <c r="F58" s="180"/>
      <c r="G58" s="180">
        <f>'将来負担比率（分子）の構造'!J$50</f>
        <v>4564</v>
      </c>
      <c r="H58" s="180"/>
      <c r="I58" s="180"/>
      <c r="J58" s="180">
        <f>'将来負担比率（分子）の構造'!K$50</f>
        <v>3659</v>
      </c>
      <c r="K58" s="180"/>
      <c r="L58" s="180"/>
      <c r="M58" s="180">
        <f>'将来負担比率（分子）の構造'!L$50</f>
        <v>3460</v>
      </c>
      <c r="N58" s="180"/>
      <c r="O58" s="180"/>
      <c r="P58" s="180">
        <f>'将来負担比率（分子）の構造'!M$50</f>
        <v>3356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743</v>
      </c>
      <c r="C61" s="180"/>
      <c r="D61" s="180"/>
      <c r="E61" s="180">
        <f>'将来負担比率（分子）の構造'!J$46</f>
        <v>463</v>
      </c>
      <c r="F61" s="180"/>
      <c r="G61" s="180"/>
      <c r="H61" s="180">
        <f>'将来負担比率（分子）の構造'!K$46</f>
        <v>335</v>
      </c>
      <c r="I61" s="180"/>
      <c r="J61" s="180"/>
      <c r="K61" s="180">
        <f>'将来負担比率（分子）の構造'!L$46</f>
        <v>319</v>
      </c>
      <c r="L61" s="180"/>
      <c r="M61" s="180"/>
      <c r="N61" s="180">
        <f>'将来負担比率（分子）の構造'!M$46</f>
        <v>273</v>
      </c>
      <c r="O61" s="180"/>
      <c r="P61" s="180"/>
    </row>
    <row r="62" spans="1:16">
      <c r="A62" s="180" t="s">
        <v>35</v>
      </c>
      <c r="B62" s="180">
        <f>'将来負担比率（分子）の構造'!I$45</f>
        <v>1809</v>
      </c>
      <c r="C62" s="180"/>
      <c r="D62" s="180"/>
      <c r="E62" s="180">
        <f>'将来負担比率（分子）の構造'!J$45</f>
        <v>1667</v>
      </c>
      <c r="F62" s="180"/>
      <c r="G62" s="180"/>
      <c r="H62" s="180">
        <f>'将来負担比率（分子）の構造'!K$45</f>
        <v>1640</v>
      </c>
      <c r="I62" s="180"/>
      <c r="J62" s="180"/>
      <c r="K62" s="180">
        <f>'将来負担比率（分子）の構造'!L$45</f>
        <v>1477</v>
      </c>
      <c r="L62" s="180"/>
      <c r="M62" s="180"/>
      <c r="N62" s="180">
        <f>'将来負担比率（分子）の構造'!M$45</f>
        <v>1465</v>
      </c>
      <c r="O62" s="180"/>
      <c r="P62" s="180"/>
    </row>
    <row r="63" spans="1:16">
      <c r="A63" s="180" t="s">
        <v>34</v>
      </c>
      <c r="B63" s="180">
        <f>'将来負担比率（分子）の構造'!I$44</f>
        <v>303</v>
      </c>
      <c r="C63" s="180"/>
      <c r="D63" s="180"/>
      <c r="E63" s="180">
        <f>'将来負担比率（分子）の構造'!J$44</f>
        <v>354</v>
      </c>
      <c r="F63" s="180"/>
      <c r="G63" s="180"/>
      <c r="H63" s="180">
        <f>'将来負担比率（分子）の構造'!K$44</f>
        <v>274</v>
      </c>
      <c r="I63" s="180"/>
      <c r="J63" s="180"/>
      <c r="K63" s="180">
        <f>'将来負担比率（分子）の構造'!L$44</f>
        <v>208</v>
      </c>
      <c r="L63" s="180"/>
      <c r="M63" s="180"/>
      <c r="N63" s="180">
        <f>'将来負担比率（分子）の構造'!M$44</f>
        <v>180</v>
      </c>
      <c r="O63" s="180"/>
      <c r="P63" s="180"/>
    </row>
    <row r="64" spans="1:16">
      <c r="A64" s="180" t="s">
        <v>33</v>
      </c>
      <c r="B64" s="180">
        <f>'将来負担比率（分子）の構造'!I$43</f>
        <v>8878</v>
      </c>
      <c r="C64" s="180"/>
      <c r="D64" s="180"/>
      <c r="E64" s="180">
        <f>'将来負担比率（分子）の構造'!J$43</f>
        <v>7989</v>
      </c>
      <c r="F64" s="180"/>
      <c r="G64" s="180"/>
      <c r="H64" s="180">
        <f>'将来負担比率（分子）の構造'!K$43</f>
        <v>6923</v>
      </c>
      <c r="I64" s="180"/>
      <c r="J64" s="180"/>
      <c r="K64" s="180">
        <f>'将来負担比率（分子）の構造'!L$43</f>
        <v>6186</v>
      </c>
      <c r="L64" s="180"/>
      <c r="M64" s="180"/>
      <c r="N64" s="180">
        <f>'将来負担比率（分子）の構造'!M$43</f>
        <v>5948</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15525</v>
      </c>
      <c r="C66" s="180"/>
      <c r="D66" s="180"/>
      <c r="E66" s="180">
        <f>'将来負担比率（分子）の構造'!J$41</f>
        <v>16198</v>
      </c>
      <c r="F66" s="180"/>
      <c r="G66" s="180"/>
      <c r="H66" s="180">
        <f>'将来負担比率（分子）の構造'!K$41</f>
        <v>19549</v>
      </c>
      <c r="I66" s="180"/>
      <c r="J66" s="180"/>
      <c r="K66" s="180">
        <f>'将来負担比率（分子）の構造'!L$41</f>
        <v>19917</v>
      </c>
      <c r="L66" s="180"/>
      <c r="M66" s="180"/>
      <c r="N66" s="180">
        <f>'将来負担比率（分子）の構造'!M$41</f>
        <v>20410</v>
      </c>
      <c r="O66" s="180"/>
      <c r="P66" s="180"/>
    </row>
    <row r="67" spans="1:16">
      <c r="A67" s="180" t="s">
        <v>75</v>
      </c>
      <c r="B67" s="180" t="e">
        <f>NA()</f>
        <v>#N/A</v>
      </c>
      <c r="C67" s="180">
        <f>IF(ISNUMBER('将来負担比率（分子）の構造'!I$53), IF('将来負担比率（分子）の構造'!I$53 &lt; 0, 0, '将来負担比率（分子）の構造'!I$53), NA())</f>
        <v>4388</v>
      </c>
      <c r="D67" s="180" t="e">
        <f>NA()</f>
        <v>#N/A</v>
      </c>
      <c r="E67" s="180" t="e">
        <f>NA()</f>
        <v>#N/A</v>
      </c>
      <c r="F67" s="180">
        <f>IF(ISNUMBER('将来負担比率（分子）の構造'!J$53), IF('将来負担比率（分子）の構造'!J$53 &lt; 0, 0, '将来負担比率（分子）の構造'!J$53), NA())</f>
        <v>3512</v>
      </c>
      <c r="G67" s="180" t="e">
        <f>NA()</f>
        <v>#N/A</v>
      </c>
      <c r="H67" s="180" t="e">
        <f>NA()</f>
        <v>#N/A</v>
      </c>
      <c r="I67" s="180">
        <f>IF(ISNUMBER('将来負担比率（分子）の構造'!K$53), IF('将来負担比率（分子）の構造'!K$53 &lt; 0, 0, '将来負担比率（分子）の構造'!K$53), NA())</f>
        <v>4398</v>
      </c>
      <c r="J67" s="180" t="e">
        <f>NA()</f>
        <v>#N/A</v>
      </c>
      <c r="K67" s="180" t="e">
        <f>NA()</f>
        <v>#N/A</v>
      </c>
      <c r="L67" s="180">
        <f>IF(ISNUMBER('将来負担比率（分子）の構造'!L$53), IF('将来負担比率（分子）の構造'!L$53 &lt; 0, 0, '将来負担比率（分子）の構造'!L$53), NA())</f>
        <v>3724</v>
      </c>
      <c r="M67" s="180" t="e">
        <f>NA()</f>
        <v>#N/A</v>
      </c>
      <c r="N67" s="180" t="e">
        <f>NA()</f>
        <v>#N/A</v>
      </c>
      <c r="O67" s="180">
        <f>IF(ISNUMBER('将来負担比率（分子）の構造'!M$53), IF('将来負担比率（分子）の構造'!M$53 &lt; 0, 0, '将来負担比率（分子）の構造'!M$53), NA())</f>
        <v>4288</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2549</v>
      </c>
      <c r="C72" s="184">
        <f>基金残高に係る経年分析!G55</f>
        <v>2231</v>
      </c>
      <c r="D72" s="184">
        <f>基金残高に係る経年分析!H55</f>
        <v>2142</v>
      </c>
    </row>
    <row r="73" spans="1:16">
      <c r="A73" s="183" t="s">
        <v>78</v>
      </c>
      <c r="B73" s="184">
        <f>基金残高に係る経年分析!F56</f>
        <v>1</v>
      </c>
      <c r="C73" s="184">
        <f>基金残高に係る経年分析!G56</f>
        <v>1</v>
      </c>
      <c r="D73" s="184">
        <f>基金残高に係る経年分析!H56</f>
        <v>1</v>
      </c>
    </row>
    <row r="74" spans="1:16">
      <c r="A74" s="183" t="s">
        <v>79</v>
      </c>
      <c r="B74" s="184">
        <f>基金残高に係る経年分析!F57</f>
        <v>2270</v>
      </c>
      <c r="C74" s="184">
        <f>基金残高に係る経年分析!G57</f>
        <v>2280</v>
      </c>
      <c r="D74" s="184">
        <f>基金残高に係る経年分析!H57</f>
        <v>2218</v>
      </c>
    </row>
  </sheetData>
  <sheetProtection algorithmName="SHA-512" hashValue="R6rvdeyJXn22E9Zl7oAILPOjwDhQdk0QvdFvt2mpFgCSxhFdlU8KRoQPVCCCbcV0C1Y/3mEXOaD1Hd6m0pHYnQ==" saltValue="GG7SJuO6P6tfIkMt69jk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227</v>
      </c>
      <c r="C5" s="761"/>
      <c r="D5" s="761"/>
      <c r="E5" s="761"/>
      <c r="F5" s="761"/>
      <c r="G5" s="761"/>
      <c r="H5" s="761"/>
      <c r="I5" s="761"/>
      <c r="J5" s="761"/>
      <c r="K5" s="761"/>
      <c r="L5" s="761"/>
      <c r="M5" s="761"/>
      <c r="N5" s="761"/>
      <c r="O5" s="761"/>
      <c r="P5" s="761"/>
      <c r="Q5" s="762"/>
      <c r="R5" s="726">
        <v>4097157</v>
      </c>
      <c r="S5" s="727"/>
      <c r="T5" s="727"/>
      <c r="U5" s="727"/>
      <c r="V5" s="727"/>
      <c r="W5" s="727"/>
      <c r="X5" s="727"/>
      <c r="Y5" s="773"/>
      <c r="Z5" s="791">
        <v>26.8</v>
      </c>
      <c r="AA5" s="791"/>
      <c r="AB5" s="791"/>
      <c r="AC5" s="791"/>
      <c r="AD5" s="792">
        <v>4097157</v>
      </c>
      <c r="AE5" s="792"/>
      <c r="AF5" s="792"/>
      <c r="AG5" s="792"/>
      <c r="AH5" s="792"/>
      <c r="AI5" s="792"/>
      <c r="AJ5" s="792"/>
      <c r="AK5" s="792"/>
      <c r="AL5" s="774">
        <v>48</v>
      </c>
      <c r="AM5" s="743"/>
      <c r="AN5" s="743"/>
      <c r="AO5" s="775"/>
      <c r="AP5" s="760" t="s">
        <v>228</v>
      </c>
      <c r="AQ5" s="761"/>
      <c r="AR5" s="761"/>
      <c r="AS5" s="761"/>
      <c r="AT5" s="761"/>
      <c r="AU5" s="761"/>
      <c r="AV5" s="761"/>
      <c r="AW5" s="761"/>
      <c r="AX5" s="761"/>
      <c r="AY5" s="761"/>
      <c r="AZ5" s="761"/>
      <c r="BA5" s="761"/>
      <c r="BB5" s="761"/>
      <c r="BC5" s="761"/>
      <c r="BD5" s="761"/>
      <c r="BE5" s="761"/>
      <c r="BF5" s="762"/>
      <c r="BG5" s="661">
        <v>4097157</v>
      </c>
      <c r="BH5" s="664"/>
      <c r="BI5" s="664"/>
      <c r="BJ5" s="664"/>
      <c r="BK5" s="664"/>
      <c r="BL5" s="664"/>
      <c r="BM5" s="664"/>
      <c r="BN5" s="665"/>
      <c r="BO5" s="723">
        <v>100</v>
      </c>
      <c r="BP5" s="723"/>
      <c r="BQ5" s="723"/>
      <c r="BR5" s="723"/>
      <c r="BS5" s="724">
        <v>28313</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c r="B6" s="658" t="s">
        <v>232</v>
      </c>
      <c r="C6" s="659"/>
      <c r="D6" s="659"/>
      <c r="E6" s="659"/>
      <c r="F6" s="659"/>
      <c r="G6" s="659"/>
      <c r="H6" s="659"/>
      <c r="I6" s="659"/>
      <c r="J6" s="659"/>
      <c r="K6" s="659"/>
      <c r="L6" s="659"/>
      <c r="M6" s="659"/>
      <c r="N6" s="659"/>
      <c r="O6" s="659"/>
      <c r="P6" s="659"/>
      <c r="Q6" s="660"/>
      <c r="R6" s="661">
        <v>102288</v>
      </c>
      <c r="S6" s="664"/>
      <c r="T6" s="664"/>
      <c r="U6" s="664"/>
      <c r="V6" s="664"/>
      <c r="W6" s="664"/>
      <c r="X6" s="664"/>
      <c r="Y6" s="665"/>
      <c r="Z6" s="723">
        <v>0.7</v>
      </c>
      <c r="AA6" s="723"/>
      <c r="AB6" s="723"/>
      <c r="AC6" s="723"/>
      <c r="AD6" s="724">
        <v>102288</v>
      </c>
      <c r="AE6" s="724"/>
      <c r="AF6" s="724"/>
      <c r="AG6" s="724"/>
      <c r="AH6" s="724"/>
      <c r="AI6" s="724"/>
      <c r="AJ6" s="724"/>
      <c r="AK6" s="724"/>
      <c r="AL6" s="666">
        <v>1.2</v>
      </c>
      <c r="AM6" s="667"/>
      <c r="AN6" s="667"/>
      <c r="AO6" s="725"/>
      <c r="AP6" s="658" t="s">
        <v>233</v>
      </c>
      <c r="AQ6" s="659"/>
      <c r="AR6" s="659"/>
      <c r="AS6" s="659"/>
      <c r="AT6" s="659"/>
      <c r="AU6" s="659"/>
      <c r="AV6" s="659"/>
      <c r="AW6" s="659"/>
      <c r="AX6" s="659"/>
      <c r="AY6" s="659"/>
      <c r="AZ6" s="659"/>
      <c r="BA6" s="659"/>
      <c r="BB6" s="659"/>
      <c r="BC6" s="659"/>
      <c r="BD6" s="659"/>
      <c r="BE6" s="659"/>
      <c r="BF6" s="660"/>
      <c r="BG6" s="661">
        <v>4097157</v>
      </c>
      <c r="BH6" s="664"/>
      <c r="BI6" s="664"/>
      <c r="BJ6" s="664"/>
      <c r="BK6" s="664"/>
      <c r="BL6" s="664"/>
      <c r="BM6" s="664"/>
      <c r="BN6" s="665"/>
      <c r="BO6" s="723">
        <v>100</v>
      </c>
      <c r="BP6" s="723"/>
      <c r="BQ6" s="723"/>
      <c r="BR6" s="723"/>
      <c r="BS6" s="724">
        <v>28313</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178611</v>
      </c>
      <c r="CS6" s="664"/>
      <c r="CT6" s="664"/>
      <c r="CU6" s="664"/>
      <c r="CV6" s="664"/>
      <c r="CW6" s="664"/>
      <c r="CX6" s="664"/>
      <c r="CY6" s="665"/>
      <c r="CZ6" s="774">
        <v>1.2</v>
      </c>
      <c r="DA6" s="743"/>
      <c r="DB6" s="743"/>
      <c r="DC6" s="777"/>
      <c r="DD6" s="669" t="s">
        <v>175</v>
      </c>
      <c r="DE6" s="664"/>
      <c r="DF6" s="664"/>
      <c r="DG6" s="664"/>
      <c r="DH6" s="664"/>
      <c r="DI6" s="664"/>
      <c r="DJ6" s="664"/>
      <c r="DK6" s="664"/>
      <c r="DL6" s="664"/>
      <c r="DM6" s="664"/>
      <c r="DN6" s="664"/>
      <c r="DO6" s="664"/>
      <c r="DP6" s="665"/>
      <c r="DQ6" s="669">
        <v>178611</v>
      </c>
      <c r="DR6" s="664"/>
      <c r="DS6" s="664"/>
      <c r="DT6" s="664"/>
      <c r="DU6" s="664"/>
      <c r="DV6" s="664"/>
      <c r="DW6" s="664"/>
      <c r="DX6" s="664"/>
      <c r="DY6" s="664"/>
      <c r="DZ6" s="664"/>
      <c r="EA6" s="664"/>
      <c r="EB6" s="664"/>
      <c r="EC6" s="704"/>
    </row>
    <row r="7" spans="2:143" ht="11.25" customHeight="1">
      <c r="B7" s="658" t="s">
        <v>235</v>
      </c>
      <c r="C7" s="659"/>
      <c r="D7" s="659"/>
      <c r="E7" s="659"/>
      <c r="F7" s="659"/>
      <c r="G7" s="659"/>
      <c r="H7" s="659"/>
      <c r="I7" s="659"/>
      <c r="J7" s="659"/>
      <c r="K7" s="659"/>
      <c r="L7" s="659"/>
      <c r="M7" s="659"/>
      <c r="N7" s="659"/>
      <c r="O7" s="659"/>
      <c r="P7" s="659"/>
      <c r="Q7" s="660"/>
      <c r="R7" s="661">
        <v>10194</v>
      </c>
      <c r="S7" s="664"/>
      <c r="T7" s="664"/>
      <c r="U7" s="664"/>
      <c r="V7" s="664"/>
      <c r="W7" s="664"/>
      <c r="X7" s="664"/>
      <c r="Y7" s="665"/>
      <c r="Z7" s="723">
        <v>0.1</v>
      </c>
      <c r="AA7" s="723"/>
      <c r="AB7" s="723"/>
      <c r="AC7" s="723"/>
      <c r="AD7" s="724">
        <v>10194</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1895027</v>
      </c>
      <c r="BH7" s="664"/>
      <c r="BI7" s="664"/>
      <c r="BJ7" s="664"/>
      <c r="BK7" s="664"/>
      <c r="BL7" s="664"/>
      <c r="BM7" s="664"/>
      <c r="BN7" s="665"/>
      <c r="BO7" s="723">
        <v>46.3</v>
      </c>
      <c r="BP7" s="723"/>
      <c r="BQ7" s="723"/>
      <c r="BR7" s="723"/>
      <c r="BS7" s="724">
        <v>28313</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1986499</v>
      </c>
      <c r="CS7" s="664"/>
      <c r="CT7" s="664"/>
      <c r="CU7" s="664"/>
      <c r="CV7" s="664"/>
      <c r="CW7" s="664"/>
      <c r="CX7" s="664"/>
      <c r="CY7" s="665"/>
      <c r="CZ7" s="723">
        <v>13.3</v>
      </c>
      <c r="DA7" s="723"/>
      <c r="DB7" s="723"/>
      <c r="DC7" s="723"/>
      <c r="DD7" s="669">
        <v>531359</v>
      </c>
      <c r="DE7" s="664"/>
      <c r="DF7" s="664"/>
      <c r="DG7" s="664"/>
      <c r="DH7" s="664"/>
      <c r="DI7" s="664"/>
      <c r="DJ7" s="664"/>
      <c r="DK7" s="664"/>
      <c r="DL7" s="664"/>
      <c r="DM7" s="664"/>
      <c r="DN7" s="664"/>
      <c r="DO7" s="664"/>
      <c r="DP7" s="665"/>
      <c r="DQ7" s="669">
        <v>1336156</v>
      </c>
      <c r="DR7" s="664"/>
      <c r="DS7" s="664"/>
      <c r="DT7" s="664"/>
      <c r="DU7" s="664"/>
      <c r="DV7" s="664"/>
      <c r="DW7" s="664"/>
      <c r="DX7" s="664"/>
      <c r="DY7" s="664"/>
      <c r="DZ7" s="664"/>
      <c r="EA7" s="664"/>
      <c r="EB7" s="664"/>
      <c r="EC7" s="704"/>
    </row>
    <row r="8" spans="2:143" ht="11.25" customHeight="1">
      <c r="B8" s="658" t="s">
        <v>238</v>
      </c>
      <c r="C8" s="659"/>
      <c r="D8" s="659"/>
      <c r="E8" s="659"/>
      <c r="F8" s="659"/>
      <c r="G8" s="659"/>
      <c r="H8" s="659"/>
      <c r="I8" s="659"/>
      <c r="J8" s="659"/>
      <c r="K8" s="659"/>
      <c r="L8" s="659"/>
      <c r="M8" s="659"/>
      <c r="N8" s="659"/>
      <c r="O8" s="659"/>
      <c r="P8" s="659"/>
      <c r="Q8" s="660"/>
      <c r="R8" s="661">
        <v>32033</v>
      </c>
      <c r="S8" s="664"/>
      <c r="T8" s="664"/>
      <c r="U8" s="664"/>
      <c r="V8" s="664"/>
      <c r="W8" s="664"/>
      <c r="X8" s="664"/>
      <c r="Y8" s="665"/>
      <c r="Z8" s="723">
        <v>0.2</v>
      </c>
      <c r="AA8" s="723"/>
      <c r="AB8" s="723"/>
      <c r="AC8" s="723"/>
      <c r="AD8" s="724">
        <v>32033</v>
      </c>
      <c r="AE8" s="724"/>
      <c r="AF8" s="724"/>
      <c r="AG8" s="724"/>
      <c r="AH8" s="724"/>
      <c r="AI8" s="724"/>
      <c r="AJ8" s="724"/>
      <c r="AK8" s="724"/>
      <c r="AL8" s="666">
        <v>0.4</v>
      </c>
      <c r="AM8" s="667"/>
      <c r="AN8" s="667"/>
      <c r="AO8" s="725"/>
      <c r="AP8" s="658" t="s">
        <v>239</v>
      </c>
      <c r="AQ8" s="659"/>
      <c r="AR8" s="659"/>
      <c r="AS8" s="659"/>
      <c r="AT8" s="659"/>
      <c r="AU8" s="659"/>
      <c r="AV8" s="659"/>
      <c r="AW8" s="659"/>
      <c r="AX8" s="659"/>
      <c r="AY8" s="659"/>
      <c r="AZ8" s="659"/>
      <c r="BA8" s="659"/>
      <c r="BB8" s="659"/>
      <c r="BC8" s="659"/>
      <c r="BD8" s="659"/>
      <c r="BE8" s="659"/>
      <c r="BF8" s="660"/>
      <c r="BG8" s="661">
        <v>57610</v>
      </c>
      <c r="BH8" s="664"/>
      <c r="BI8" s="664"/>
      <c r="BJ8" s="664"/>
      <c r="BK8" s="664"/>
      <c r="BL8" s="664"/>
      <c r="BM8" s="664"/>
      <c r="BN8" s="665"/>
      <c r="BO8" s="723">
        <v>1.4</v>
      </c>
      <c r="BP8" s="723"/>
      <c r="BQ8" s="723"/>
      <c r="BR8" s="723"/>
      <c r="BS8" s="669" t="s">
        <v>175</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5275136</v>
      </c>
      <c r="CS8" s="664"/>
      <c r="CT8" s="664"/>
      <c r="CU8" s="664"/>
      <c r="CV8" s="664"/>
      <c r="CW8" s="664"/>
      <c r="CX8" s="664"/>
      <c r="CY8" s="665"/>
      <c r="CZ8" s="723">
        <v>35.4</v>
      </c>
      <c r="DA8" s="723"/>
      <c r="DB8" s="723"/>
      <c r="DC8" s="723"/>
      <c r="DD8" s="669">
        <v>215275</v>
      </c>
      <c r="DE8" s="664"/>
      <c r="DF8" s="664"/>
      <c r="DG8" s="664"/>
      <c r="DH8" s="664"/>
      <c r="DI8" s="664"/>
      <c r="DJ8" s="664"/>
      <c r="DK8" s="664"/>
      <c r="DL8" s="664"/>
      <c r="DM8" s="664"/>
      <c r="DN8" s="664"/>
      <c r="DO8" s="664"/>
      <c r="DP8" s="665"/>
      <c r="DQ8" s="669">
        <v>2631125</v>
      </c>
      <c r="DR8" s="664"/>
      <c r="DS8" s="664"/>
      <c r="DT8" s="664"/>
      <c r="DU8" s="664"/>
      <c r="DV8" s="664"/>
      <c r="DW8" s="664"/>
      <c r="DX8" s="664"/>
      <c r="DY8" s="664"/>
      <c r="DZ8" s="664"/>
      <c r="EA8" s="664"/>
      <c r="EB8" s="664"/>
      <c r="EC8" s="704"/>
    </row>
    <row r="9" spans="2:143" ht="11.25" customHeight="1">
      <c r="B9" s="658" t="s">
        <v>241</v>
      </c>
      <c r="C9" s="659"/>
      <c r="D9" s="659"/>
      <c r="E9" s="659"/>
      <c r="F9" s="659"/>
      <c r="G9" s="659"/>
      <c r="H9" s="659"/>
      <c r="I9" s="659"/>
      <c r="J9" s="659"/>
      <c r="K9" s="659"/>
      <c r="L9" s="659"/>
      <c r="M9" s="659"/>
      <c r="N9" s="659"/>
      <c r="O9" s="659"/>
      <c r="P9" s="659"/>
      <c r="Q9" s="660"/>
      <c r="R9" s="661">
        <v>25823</v>
      </c>
      <c r="S9" s="664"/>
      <c r="T9" s="664"/>
      <c r="U9" s="664"/>
      <c r="V9" s="664"/>
      <c r="W9" s="664"/>
      <c r="X9" s="664"/>
      <c r="Y9" s="665"/>
      <c r="Z9" s="723">
        <v>0.2</v>
      </c>
      <c r="AA9" s="723"/>
      <c r="AB9" s="723"/>
      <c r="AC9" s="723"/>
      <c r="AD9" s="724">
        <v>25823</v>
      </c>
      <c r="AE9" s="724"/>
      <c r="AF9" s="724"/>
      <c r="AG9" s="724"/>
      <c r="AH9" s="724"/>
      <c r="AI9" s="724"/>
      <c r="AJ9" s="724"/>
      <c r="AK9" s="724"/>
      <c r="AL9" s="666">
        <v>0.3</v>
      </c>
      <c r="AM9" s="667"/>
      <c r="AN9" s="667"/>
      <c r="AO9" s="725"/>
      <c r="AP9" s="658" t="s">
        <v>242</v>
      </c>
      <c r="AQ9" s="659"/>
      <c r="AR9" s="659"/>
      <c r="AS9" s="659"/>
      <c r="AT9" s="659"/>
      <c r="AU9" s="659"/>
      <c r="AV9" s="659"/>
      <c r="AW9" s="659"/>
      <c r="AX9" s="659"/>
      <c r="AY9" s="659"/>
      <c r="AZ9" s="659"/>
      <c r="BA9" s="659"/>
      <c r="BB9" s="659"/>
      <c r="BC9" s="659"/>
      <c r="BD9" s="659"/>
      <c r="BE9" s="659"/>
      <c r="BF9" s="660"/>
      <c r="BG9" s="661">
        <v>1553644</v>
      </c>
      <c r="BH9" s="664"/>
      <c r="BI9" s="664"/>
      <c r="BJ9" s="664"/>
      <c r="BK9" s="664"/>
      <c r="BL9" s="664"/>
      <c r="BM9" s="664"/>
      <c r="BN9" s="665"/>
      <c r="BO9" s="723">
        <v>37.9</v>
      </c>
      <c r="BP9" s="723"/>
      <c r="BQ9" s="723"/>
      <c r="BR9" s="723"/>
      <c r="BS9" s="669" t="s">
        <v>243</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1136825</v>
      </c>
      <c r="CS9" s="664"/>
      <c r="CT9" s="664"/>
      <c r="CU9" s="664"/>
      <c r="CV9" s="664"/>
      <c r="CW9" s="664"/>
      <c r="CX9" s="664"/>
      <c r="CY9" s="665"/>
      <c r="CZ9" s="723">
        <v>7.6</v>
      </c>
      <c r="DA9" s="723"/>
      <c r="DB9" s="723"/>
      <c r="DC9" s="723"/>
      <c r="DD9" s="669">
        <v>40695</v>
      </c>
      <c r="DE9" s="664"/>
      <c r="DF9" s="664"/>
      <c r="DG9" s="664"/>
      <c r="DH9" s="664"/>
      <c r="DI9" s="664"/>
      <c r="DJ9" s="664"/>
      <c r="DK9" s="664"/>
      <c r="DL9" s="664"/>
      <c r="DM9" s="664"/>
      <c r="DN9" s="664"/>
      <c r="DO9" s="664"/>
      <c r="DP9" s="665"/>
      <c r="DQ9" s="669">
        <v>1013407</v>
      </c>
      <c r="DR9" s="664"/>
      <c r="DS9" s="664"/>
      <c r="DT9" s="664"/>
      <c r="DU9" s="664"/>
      <c r="DV9" s="664"/>
      <c r="DW9" s="664"/>
      <c r="DX9" s="664"/>
      <c r="DY9" s="664"/>
      <c r="DZ9" s="664"/>
      <c r="EA9" s="664"/>
      <c r="EB9" s="664"/>
      <c r="EC9" s="704"/>
    </row>
    <row r="10" spans="2:143" ht="11.25" customHeight="1">
      <c r="B10" s="658" t="s">
        <v>245</v>
      </c>
      <c r="C10" s="659"/>
      <c r="D10" s="659"/>
      <c r="E10" s="659"/>
      <c r="F10" s="659"/>
      <c r="G10" s="659"/>
      <c r="H10" s="659"/>
      <c r="I10" s="659"/>
      <c r="J10" s="659"/>
      <c r="K10" s="659"/>
      <c r="L10" s="659"/>
      <c r="M10" s="659"/>
      <c r="N10" s="659"/>
      <c r="O10" s="659"/>
      <c r="P10" s="659"/>
      <c r="Q10" s="660"/>
      <c r="R10" s="661" t="s">
        <v>175</v>
      </c>
      <c r="S10" s="664"/>
      <c r="T10" s="664"/>
      <c r="U10" s="664"/>
      <c r="V10" s="664"/>
      <c r="W10" s="664"/>
      <c r="X10" s="664"/>
      <c r="Y10" s="665"/>
      <c r="Z10" s="723" t="s">
        <v>175</v>
      </c>
      <c r="AA10" s="723"/>
      <c r="AB10" s="723"/>
      <c r="AC10" s="723"/>
      <c r="AD10" s="724" t="s">
        <v>175</v>
      </c>
      <c r="AE10" s="724"/>
      <c r="AF10" s="724"/>
      <c r="AG10" s="724"/>
      <c r="AH10" s="724"/>
      <c r="AI10" s="724"/>
      <c r="AJ10" s="724"/>
      <c r="AK10" s="724"/>
      <c r="AL10" s="666" t="s">
        <v>243</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79919</v>
      </c>
      <c r="BH10" s="664"/>
      <c r="BI10" s="664"/>
      <c r="BJ10" s="664"/>
      <c r="BK10" s="664"/>
      <c r="BL10" s="664"/>
      <c r="BM10" s="664"/>
      <c r="BN10" s="665"/>
      <c r="BO10" s="723">
        <v>2</v>
      </c>
      <c r="BP10" s="723"/>
      <c r="BQ10" s="723"/>
      <c r="BR10" s="723"/>
      <c r="BS10" s="669" t="s">
        <v>175</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t="s">
        <v>243</v>
      </c>
      <c r="CS10" s="664"/>
      <c r="CT10" s="664"/>
      <c r="CU10" s="664"/>
      <c r="CV10" s="664"/>
      <c r="CW10" s="664"/>
      <c r="CX10" s="664"/>
      <c r="CY10" s="665"/>
      <c r="CZ10" s="723" t="s">
        <v>175</v>
      </c>
      <c r="DA10" s="723"/>
      <c r="DB10" s="723"/>
      <c r="DC10" s="723"/>
      <c r="DD10" s="669" t="s">
        <v>243</v>
      </c>
      <c r="DE10" s="664"/>
      <c r="DF10" s="664"/>
      <c r="DG10" s="664"/>
      <c r="DH10" s="664"/>
      <c r="DI10" s="664"/>
      <c r="DJ10" s="664"/>
      <c r="DK10" s="664"/>
      <c r="DL10" s="664"/>
      <c r="DM10" s="664"/>
      <c r="DN10" s="664"/>
      <c r="DO10" s="664"/>
      <c r="DP10" s="665"/>
      <c r="DQ10" s="669" t="s">
        <v>175</v>
      </c>
      <c r="DR10" s="664"/>
      <c r="DS10" s="664"/>
      <c r="DT10" s="664"/>
      <c r="DU10" s="664"/>
      <c r="DV10" s="664"/>
      <c r="DW10" s="664"/>
      <c r="DX10" s="664"/>
      <c r="DY10" s="664"/>
      <c r="DZ10" s="664"/>
      <c r="EA10" s="664"/>
      <c r="EB10" s="664"/>
      <c r="EC10" s="704"/>
    </row>
    <row r="11" spans="2:143" ht="11.25" customHeight="1">
      <c r="B11" s="658" t="s">
        <v>248</v>
      </c>
      <c r="C11" s="659"/>
      <c r="D11" s="659"/>
      <c r="E11" s="659"/>
      <c r="F11" s="659"/>
      <c r="G11" s="659"/>
      <c r="H11" s="659"/>
      <c r="I11" s="659"/>
      <c r="J11" s="659"/>
      <c r="K11" s="659"/>
      <c r="L11" s="659"/>
      <c r="M11" s="659"/>
      <c r="N11" s="659"/>
      <c r="O11" s="659"/>
      <c r="P11" s="659"/>
      <c r="Q11" s="660"/>
      <c r="R11" s="661" t="s">
        <v>243</v>
      </c>
      <c r="S11" s="664"/>
      <c r="T11" s="664"/>
      <c r="U11" s="664"/>
      <c r="V11" s="664"/>
      <c r="W11" s="664"/>
      <c r="X11" s="664"/>
      <c r="Y11" s="665"/>
      <c r="Z11" s="723" t="s">
        <v>175</v>
      </c>
      <c r="AA11" s="723"/>
      <c r="AB11" s="723"/>
      <c r="AC11" s="723"/>
      <c r="AD11" s="724" t="s">
        <v>175</v>
      </c>
      <c r="AE11" s="724"/>
      <c r="AF11" s="724"/>
      <c r="AG11" s="724"/>
      <c r="AH11" s="724"/>
      <c r="AI11" s="724"/>
      <c r="AJ11" s="724"/>
      <c r="AK11" s="724"/>
      <c r="AL11" s="666" t="s">
        <v>175</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203854</v>
      </c>
      <c r="BH11" s="664"/>
      <c r="BI11" s="664"/>
      <c r="BJ11" s="664"/>
      <c r="BK11" s="664"/>
      <c r="BL11" s="664"/>
      <c r="BM11" s="664"/>
      <c r="BN11" s="665"/>
      <c r="BO11" s="723">
        <v>5</v>
      </c>
      <c r="BP11" s="723"/>
      <c r="BQ11" s="723"/>
      <c r="BR11" s="723"/>
      <c r="BS11" s="669">
        <v>28313</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501461</v>
      </c>
      <c r="CS11" s="664"/>
      <c r="CT11" s="664"/>
      <c r="CU11" s="664"/>
      <c r="CV11" s="664"/>
      <c r="CW11" s="664"/>
      <c r="CX11" s="664"/>
      <c r="CY11" s="665"/>
      <c r="CZ11" s="723">
        <v>3.4</v>
      </c>
      <c r="DA11" s="723"/>
      <c r="DB11" s="723"/>
      <c r="DC11" s="723"/>
      <c r="DD11" s="669">
        <v>123882</v>
      </c>
      <c r="DE11" s="664"/>
      <c r="DF11" s="664"/>
      <c r="DG11" s="664"/>
      <c r="DH11" s="664"/>
      <c r="DI11" s="664"/>
      <c r="DJ11" s="664"/>
      <c r="DK11" s="664"/>
      <c r="DL11" s="664"/>
      <c r="DM11" s="664"/>
      <c r="DN11" s="664"/>
      <c r="DO11" s="664"/>
      <c r="DP11" s="665"/>
      <c r="DQ11" s="669">
        <v>153136</v>
      </c>
      <c r="DR11" s="664"/>
      <c r="DS11" s="664"/>
      <c r="DT11" s="664"/>
      <c r="DU11" s="664"/>
      <c r="DV11" s="664"/>
      <c r="DW11" s="664"/>
      <c r="DX11" s="664"/>
      <c r="DY11" s="664"/>
      <c r="DZ11" s="664"/>
      <c r="EA11" s="664"/>
      <c r="EB11" s="664"/>
      <c r="EC11" s="704"/>
    </row>
    <row r="12" spans="2:143" ht="11.25" customHeight="1">
      <c r="B12" s="658" t="s">
        <v>251</v>
      </c>
      <c r="C12" s="659"/>
      <c r="D12" s="659"/>
      <c r="E12" s="659"/>
      <c r="F12" s="659"/>
      <c r="G12" s="659"/>
      <c r="H12" s="659"/>
      <c r="I12" s="659"/>
      <c r="J12" s="659"/>
      <c r="K12" s="659"/>
      <c r="L12" s="659"/>
      <c r="M12" s="659"/>
      <c r="N12" s="659"/>
      <c r="O12" s="659"/>
      <c r="P12" s="659"/>
      <c r="Q12" s="660"/>
      <c r="R12" s="661">
        <v>596875</v>
      </c>
      <c r="S12" s="664"/>
      <c r="T12" s="664"/>
      <c r="U12" s="664"/>
      <c r="V12" s="664"/>
      <c r="W12" s="664"/>
      <c r="X12" s="664"/>
      <c r="Y12" s="665"/>
      <c r="Z12" s="723">
        <v>3.9</v>
      </c>
      <c r="AA12" s="723"/>
      <c r="AB12" s="723"/>
      <c r="AC12" s="723"/>
      <c r="AD12" s="724">
        <v>596875</v>
      </c>
      <c r="AE12" s="724"/>
      <c r="AF12" s="724"/>
      <c r="AG12" s="724"/>
      <c r="AH12" s="724"/>
      <c r="AI12" s="724"/>
      <c r="AJ12" s="724"/>
      <c r="AK12" s="724"/>
      <c r="AL12" s="666">
        <v>7</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1876953</v>
      </c>
      <c r="BH12" s="664"/>
      <c r="BI12" s="664"/>
      <c r="BJ12" s="664"/>
      <c r="BK12" s="664"/>
      <c r="BL12" s="664"/>
      <c r="BM12" s="664"/>
      <c r="BN12" s="665"/>
      <c r="BO12" s="723">
        <v>45.8</v>
      </c>
      <c r="BP12" s="723"/>
      <c r="BQ12" s="723"/>
      <c r="BR12" s="723"/>
      <c r="BS12" s="669" t="s">
        <v>243</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87110</v>
      </c>
      <c r="CS12" s="664"/>
      <c r="CT12" s="664"/>
      <c r="CU12" s="664"/>
      <c r="CV12" s="664"/>
      <c r="CW12" s="664"/>
      <c r="CX12" s="664"/>
      <c r="CY12" s="665"/>
      <c r="CZ12" s="723">
        <v>0.6</v>
      </c>
      <c r="DA12" s="723"/>
      <c r="DB12" s="723"/>
      <c r="DC12" s="723"/>
      <c r="DD12" s="669">
        <v>6254</v>
      </c>
      <c r="DE12" s="664"/>
      <c r="DF12" s="664"/>
      <c r="DG12" s="664"/>
      <c r="DH12" s="664"/>
      <c r="DI12" s="664"/>
      <c r="DJ12" s="664"/>
      <c r="DK12" s="664"/>
      <c r="DL12" s="664"/>
      <c r="DM12" s="664"/>
      <c r="DN12" s="664"/>
      <c r="DO12" s="664"/>
      <c r="DP12" s="665"/>
      <c r="DQ12" s="669">
        <v>83487</v>
      </c>
      <c r="DR12" s="664"/>
      <c r="DS12" s="664"/>
      <c r="DT12" s="664"/>
      <c r="DU12" s="664"/>
      <c r="DV12" s="664"/>
      <c r="DW12" s="664"/>
      <c r="DX12" s="664"/>
      <c r="DY12" s="664"/>
      <c r="DZ12" s="664"/>
      <c r="EA12" s="664"/>
      <c r="EB12" s="664"/>
      <c r="EC12" s="704"/>
    </row>
    <row r="13" spans="2:143" ht="11.25" customHeight="1">
      <c r="B13" s="658" t="s">
        <v>254</v>
      </c>
      <c r="C13" s="659"/>
      <c r="D13" s="659"/>
      <c r="E13" s="659"/>
      <c r="F13" s="659"/>
      <c r="G13" s="659"/>
      <c r="H13" s="659"/>
      <c r="I13" s="659"/>
      <c r="J13" s="659"/>
      <c r="K13" s="659"/>
      <c r="L13" s="659"/>
      <c r="M13" s="659"/>
      <c r="N13" s="659"/>
      <c r="O13" s="659"/>
      <c r="P13" s="659"/>
      <c r="Q13" s="660"/>
      <c r="R13" s="661" t="s">
        <v>175</v>
      </c>
      <c r="S13" s="664"/>
      <c r="T13" s="664"/>
      <c r="U13" s="664"/>
      <c r="V13" s="664"/>
      <c r="W13" s="664"/>
      <c r="X13" s="664"/>
      <c r="Y13" s="665"/>
      <c r="Z13" s="723" t="s">
        <v>175</v>
      </c>
      <c r="AA13" s="723"/>
      <c r="AB13" s="723"/>
      <c r="AC13" s="723"/>
      <c r="AD13" s="724" t="s">
        <v>243</v>
      </c>
      <c r="AE13" s="724"/>
      <c r="AF13" s="724"/>
      <c r="AG13" s="724"/>
      <c r="AH13" s="724"/>
      <c r="AI13" s="724"/>
      <c r="AJ13" s="724"/>
      <c r="AK13" s="724"/>
      <c r="AL13" s="666" t="s">
        <v>243</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1874034</v>
      </c>
      <c r="BH13" s="664"/>
      <c r="BI13" s="664"/>
      <c r="BJ13" s="664"/>
      <c r="BK13" s="664"/>
      <c r="BL13" s="664"/>
      <c r="BM13" s="664"/>
      <c r="BN13" s="665"/>
      <c r="BO13" s="723">
        <v>45.7</v>
      </c>
      <c r="BP13" s="723"/>
      <c r="BQ13" s="723"/>
      <c r="BR13" s="723"/>
      <c r="BS13" s="669" t="s">
        <v>175</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2013823</v>
      </c>
      <c r="CS13" s="664"/>
      <c r="CT13" s="664"/>
      <c r="CU13" s="664"/>
      <c r="CV13" s="664"/>
      <c r="CW13" s="664"/>
      <c r="CX13" s="664"/>
      <c r="CY13" s="665"/>
      <c r="CZ13" s="723">
        <v>13.5</v>
      </c>
      <c r="DA13" s="723"/>
      <c r="DB13" s="723"/>
      <c r="DC13" s="723"/>
      <c r="DD13" s="669">
        <v>1064286</v>
      </c>
      <c r="DE13" s="664"/>
      <c r="DF13" s="664"/>
      <c r="DG13" s="664"/>
      <c r="DH13" s="664"/>
      <c r="DI13" s="664"/>
      <c r="DJ13" s="664"/>
      <c r="DK13" s="664"/>
      <c r="DL13" s="664"/>
      <c r="DM13" s="664"/>
      <c r="DN13" s="664"/>
      <c r="DO13" s="664"/>
      <c r="DP13" s="665"/>
      <c r="DQ13" s="669">
        <v>1132382</v>
      </c>
      <c r="DR13" s="664"/>
      <c r="DS13" s="664"/>
      <c r="DT13" s="664"/>
      <c r="DU13" s="664"/>
      <c r="DV13" s="664"/>
      <c r="DW13" s="664"/>
      <c r="DX13" s="664"/>
      <c r="DY13" s="664"/>
      <c r="DZ13" s="664"/>
      <c r="EA13" s="664"/>
      <c r="EB13" s="664"/>
      <c r="EC13" s="704"/>
    </row>
    <row r="14" spans="2:143" ht="11.25" customHeight="1">
      <c r="B14" s="658" t="s">
        <v>257</v>
      </c>
      <c r="C14" s="659"/>
      <c r="D14" s="659"/>
      <c r="E14" s="659"/>
      <c r="F14" s="659"/>
      <c r="G14" s="659"/>
      <c r="H14" s="659"/>
      <c r="I14" s="659"/>
      <c r="J14" s="659"/>
      <c r="K14" s="659"/>
      <c r="L14" s="659"/>
      <c r="M14" s="659"/>
      <c r="N14" s="659"/>
      <c r="O14" s="659"/>
      <c r="P14" s="659"/>
      <c r="Q14" s="660"/>
      <c r="R14" s="661" t="s">
        <v>243</v>
      </c>
      <c r="S14" s="664"/>
      <c r="T14" s="664"/>
      <c r="U14" s="664"/>
      <c r="V14" s="664"/>
      <c r="W14" s="664"/>
      <c r="X14" s="664"/>
      <c r="Y14" s="665"/>
      <c r="Z14" s="723" t="s">
        <v>175</v>
      </c>
      <c r="AA14" s="723"/>
      <c r="AB14" s="723"/>
      <c r="AC14" s="723"/>
      <c r="AD14" s="724" t="s">
        <v>175</v>
      </c>
      <c r="AE14" s="724"/>
      <c r="AF14" s="724"/>
      <c r="AG14" s="724"/>
      <c r="AH14" s="724"/>
      <c r="AI14" s="724"/>
      <c r="AJ14" s="724"/>
      <c r="AK14" s="724"/>
      <c r="AL14" s="666" t="s">
        <v>175</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97134</v>
      </c>
      <c r="BH14" s="664"/>
      <c r="BI14" s="664"/>
      <c r="BJ14" s="664"/>
      <c r="BK14" s="664"/>
      <c r="BL14" s="664"/>
      <c r="BM14" s="664"/>
      <c r="BN14" s="665"/>
      <c r="BO14" s="723">
        <v>2.4</v>
      </c>
      <c r="BP14" s="723"/>
      <c r="BQ14" s="723"/>
      <c r="BR14" s="723"/>
      <c r="BS14" s="669" t="s">
        <v>243</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551908</v>
      </c>
      <c r="CS14" s="664"/>
      <c r="CT14" s="664"/>
      <c r="CU14" s="664"/>
      <c r="CV14" s="664"/>
      <c r="CW14" s="664"/>
      <c r="CX14" s="664"/>
      <c r="CY14" s="665"/>
      <c r="CZ14" s="723">
        <v>3.7</v>
      </c>
      <c r="DA14" s="723"/>
      <c r="DB14" s="723"/>
      <c r="DC14" s="723"/>
      <c r="DD14" s="669" t="s">
        <v>175</v>
      </c>
      <c r="DE14" s="664"/>
      <c r="DF14" s="664"/>
      <c r="DG14" s="664"/>
      <c r="DH14" s="664"/>
      <c r="DI14" s="664"/>
      <c r="DJ14" s="664"/>
      <c r="DK14" s="664"/>
      <c r="DL14" s="664"/>
      <c r="DM14" s="664"/>
      <c r="DN14" s="664"/>
      <c r="DO14" s="664"/>
      <c r="DP14" s="665"/>
      <c r="DQ14" s="669">
        <v>550322</v>
      </c>
      <c r="DR14" s="664"/>
      <c r="DS14" s="664"/>
      <c r="DT14" s="664"/>
      <c r="DU14" s="664"/>
      <c r="DV14" s="664"/>
      <c r="DW14" s="664"/>
      <c r="DX14" s="664"/>
      <c r="DY14" s="664"/>
      <c r="DZ14" s="664"/>
      <c r="EA14" s="664"/>
      <c r="EB14" s="664"/>
      <c r="EC14" s="704"/>
    </row>
    <row r="15" spans="2:143" ht="11.25" customHeight="1">
      <c r="B15" s="658" t="s">
        <v>260</v>
      </c>
      <c r="C15" s="659"/>
      <c r="D15" s="659"/>
      <c r="E15" s="659"/>
      <c r="F15" s="659"/>
      <c r="G15" s="659"/>
      <c r="H15" s="659"/>
      <c r="I15" s="659"/>
      <c r="J15" s="659"/>
      <c r="K15" s="659"/>
      <c r="L15" s="659"/>
      <c r="M15" s="659"/>
      <c r="N15" s="659"/>
      <c r="O15" s="659"/>
      <c r="P15" s="659"/>
      <c r="Q15" s="660"/>
      <c r="R15" s="661">
        <v>34898</v>
      </c>
      <c r="S15" s="664"/>
      <c r="T15" s="664"/>
      <c r="U15" s="664"/>
      <c r="V15" s="664"/>
      <c r="W15" s="664"/>
      <c r="X15" s="664"/>
      <c r="Y15" s="665"/>
      <c r="Z15" s="723">
        <v>0.2</v>
      </c>
      <c r="AA15" s="723"/>
      <c r="AB15" s="723"/>
      <c r="AC15" s="723"/>
      <c r="AD15" s="724">
        <v>34898</v>
      </c>
      <c r="AE15" s="724"/>
      <c r="AF15" s="724"/>
      <c r="AG15" s="724"/>
      <c r="AH15" s="724"/>
      <c r="AI15" s="724"/>
      <c r="AJ15" s="724"/>
      <c r="AK15" s="724"/>
      <c r="AL15" s="666">
        <v>0.4</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228043</v>
      </c>
      <c r="BH15" s="664"/>
      <c r="BI15" s="664"/>
      <c r="BJ15" s="664"/>
      <c r="BK15" s="664"/>
      <c r="BL15" s="664"/>
      <c r="BM15" s="664"/>
      <c r="BN15" s="665"/>
      <c r="BO15" s="723">
        <v>5.6</v>
      </c>
      <c r="BP15" s="723"/>
      <c r="BQ15" s="723"/>
      <c r="BR15" s="723"/>
      <c r="BS15" s="669" t="s">
        <v>243</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1658567</v>
      </c>
      <c r="CS15" s="664"/>
      <c r="CT15" s="664"/>
      <c r="CU15" s="664"/>
      <c r="CV15" s="664"/>
      <c r="CW15" s="664"/>
      <c r="CX15" s="664"/>
      <c r="CY15" s="665"/>
      <c r="CZ15" s="723">
        <v>11.1</v>
      </c>
      <c r="DA15" s="723"/>
      <c r="DB15" s="723"/>
      <c r="DC15" s="723"/>
      <c r="DD15" s="669">
        <v>130381</v>
      </c>
      <c r="DE15" s="664"/>
      <c r="DF15" s="664"/>
      <c r="DG15" s="664"/>
      <c r="DH15" s="664"/>
      <c r="DI15" s="664"/>
      <c r="DJ15" s="664"/>
      <c r="DK15" s="664"/>
      <c r="DL15" s="664"/>
      <c r="DM15" s="664"/>
      <c r="DN15" s="664"/>
      <c r="DO15" s="664"/>
      <c r="DP15" s="665"/>
      <c r="DQ15" s="669">
        <v>1309112</v>
      </c>
      <c r="DR15" s="664"/>
      <c r="DS15" s="664"/>
      <c r="DT15" s="664"/>
      <c r="DU15" s="664"/>
      <c r="DV15" s="664"/>
      <c r="DW15" s="664"/>
      <c r="DX15" s="664"/>
      <c r="DY15" s="664"/>
      <c r="DZ15" s="664"/>
      <c r="EA15" s="664"/>
      <c r="EB15" s="664"/>
      <c r="EC15" s="704"/>
    </row>
    <row r="16" spans="2:143" ht="11.25" customHeight="1">
      <c r="B16" s="658" t="s">
        <v>263</v>
      </c>
      <c r="C16" s="659"/>
      <c r="D16" s="659"/>
      <c r="E16" s="659"/>
      <c r="F16" s="659"/>
      <c r="G16" s="659"/>
      <c r="H16" s="659"/>
      <c r="I16" s="659"/>
      <c r="J16" s="659"/>
      <c r="K16" s="659"/>
      <c r="L16" s="659"/>
      <c r="M16" s="659"/>
      <c r="N16" s="659"/>
      <c r="O16" s="659"/>
      <c r="P16" s="659"/>
      <c r="Q16" s="660"/>
      <c r="R16" s="661" t="s">
        <v>175</v>
      </c>
      <c r="S16" s="664"/>
      <c r="T16" s="664"/>
      <c r="U16" s="664"/>
      <c r="V16" s="664"/>
      <c r="W16" s="664"/>
      <c r="X16" s="664"/>
      <c r="Y16" s="665"/>
      <c r="Z16" s="723" t="s">
        <v>175</v>
      </c>
      <c r="AA16" s="723"/>
      <c r="AB16" s="723"/>
      <c r="AC16" s="723"/>
      <c r="AD16" s="724" t="s">
        <v>243</v>
      </c>
      <c r="AE16" s="724"/>
      <c r="AF16" s="724"/>
      <c r="AG16" s="724"/>
      <c r="AH16" s="724"/>
      <c r="AI16" s="724"/>
      <c r="AJ16" s="724"/>
      <c r="AK16" s="724"/>
      <c r="AL16" s="666" t="s">
        <v>175</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243</v>
      </c>
      <c r="BH16" s="664"/>
      <c r="BI16" s="664"/>
      <c r="BJ16" s="664"/>
      <c r="BK16" s="664"/>
      <c r="BL16" s="664"/>
      <c r="BM16" s="664"/>
      <c r="BN16" s="665"/>
      <c r="BO16" s="723" t="s">
        <v>243</v>
      </c>
      <c r="BP16" s="723"/>
      <c r="BQ16" s="723"/>
      <c r="BR16" s="723"/>
      <c r="BS16" s="669" t="s">
        <v>265</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156507</v>
      </c>
      <c r="CS16" s="664"/>
      <c r="CT16" s="664"/>
      <c r="CU16" s="664"/>
      <c r="CV16" s="664"/>
      <c r="CW16" s="664"/>
      <c r="CX16" s="664"/>
      <c r="CY16" s="665"/>
      <c r="CZ16" s="723">
        <v>1</v>
      </c>
      <c r="DA16" s="723"/>
      <c r="DB16" s="723"/>
      <c r="DC16" s="723"/>
      <c r="DD16" s="669" t="s">
        <v>243</v>
      </c>
      <c r="DE16" s="664"/>
      <c r="DF16" s="664"/>
      <c r="DG16" s="664"/>
      <c r="DH16" s="664"/>
      <c r="DI16" s="664"/>
      <c r="DJ16" s="664"/>
      <c r="DK16" s="664"/>
      <c r="DL16" s="664"/>
      <c r="DM16" s="664"/>
      <c r="DN16" s="664"/>
      <c r="DO16" s="664"/>
      <c r="DP16" s="665"/>
      <c r="DQ16" s="669">
        <v>23103</v>
      </c>
      <c r="DR16" s="664"/>
      <c r="DS16" s="664"/>
      <c r="DT16" s="664"/>
      <c r="DU16" s="664"/>
      <c r="DV16" s="664"/>
      <c r="DW16" s="664"/>
      <c r="DX16" s="664"/>
      <c r="DY16" s="664"/>
      <c r="DZ16" s="664"/>
      <c r="EA16" s="664"/>
      <c r="EB16" s="664"/>
      <c r="EC16" s="704"/>
    </row>
    <row r="17" spans="2:133" ht="11.25" customHeight="1">
      <c r="B17" s="658" t="s">
        <v>267</v>
      </c>
      <c r="C17" s="659"/>
      <c r="D17" s="659"/>
      <c r="E17" s="659"/>
      <c r="F17" s="659"/>
      <c r="G17" s="659"/>
      <c r="H17" s="659"/>
      <c r="I17" s="659"/>
      <c r="J17" s="659"/>
      <c r="K17" s="659"/>
      <c r="L17" s="659"/>
      <c r="M17" s="659"/>
      <c r="N17" s="659"/>
      <c r="O17" s="659"/>
      <c r="P17" s="659"/>
      <c r="Q17" s="660"/>
      <c r="R17" s="661">
        <v>44724</v>
      </c>
      <c r="S17" s="664"/>
      <c r="T17" s="664"/>
      <c r="U17" s="664"/>
      <c r="V17" s="664"/>
      <c r="W17" s="664"/>
      <c r="X17" s="664"/>
      <c r="Y17" s="665"/>
      <c r="Z17" s="723">
        <v>0.3</v>
      </c>
      <c r="AA17" s="723"/>
      <c r="AB17" s="723"/>
      <c r="AC17" s="723"/>
      <c r="AD17" s="724">
        <v>44724</v>
      </c>
      <c r="AE17" s="724"/>
      <c r="AF17" s="724"/>
      <c r="AG17" s="724"/>
      <c r="AH17" s="724"/>
      <c r="AI17" s="724"/>
      <c r="AJ17" s="724"/>
      <c r="AK17" s="724"/>
      <c r="AL17" s="666">
        <v>0.5</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265</v>
      </c>
      <c r="BH17" s="664"/>
      <c r="BI17" s="664"/>
      <c r="BJ17" s="664"/>
      <c r="BK17" s="664"/>
      <c r="BL17" s="664"/>
      <c r="BM17" s="664"/>
      <c r="BN17" s="665"/>
      <c r="BO17" s="723" t="s">
        <v>175</v>
      </c>
      <c r="BP17" s="723"/>
      <c r="BQ17" s="723"/>
      <c r="BR17" s="723"/>
      <c r="BS17" s="669" t="s">
        <v>175</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1360868</v>
      </c>
      <c r="CS17" s="664"/>
      <c r="CT17" s="664"/>
      <c r="CU17" s="664"/>
      <c r="CV17" s="664"/>
      <c r="CW17" s="664"/>
      <c r="CX17" s="664"/>
      <c r="CY17" s="665"/>
      <c r="CZ17" s="723">
        <v>9.1</v>
      </c>
      <c r="DA17" s="723"/>
      <c r="DB17" s="723"/>
      <c r="DC17" s="723"/>
      <c r="DD17" s="669" t="s">
        <v>175</v>
      </c>
      <c r="DE17" s="664"/>
      <c r="DF17" s="664"/>
      <c r="DG17" s="664"/>
      <c r="DH17" s="664"/>
      <c r="DI17" s="664"/>
      <c r="DJ17" s="664"/>
      <c r="DK17" s="664"/>
      <c r="DL17" s="664"/>
      <c r="DM17" s="664"/>
      <c r="DN17" s="664"/>
      <c r="DO17" s="664"/>
      <c r="DP17" s="665"/>
      <c r="DQ17" s="669">
        <v>1343575</v>
      </c>
      <c r="DR17" s="664"/>
      <c r="DS17" s="664"/>
      <c r="DT17" s="664"/>
      <c r="DU17" s="664"/>
      <c r="DV17" s="664"/>
      <c r="DW17" s="664"/>
      <c r="DX17" s="664"/>
      <c r="DY17" s="664"/>
      <c r="DZ17" s="664"/>
      <c r="EA17" s="664"/>
      <c r="EB17" s="664"/>
      <c r="EC17" s="704"/>
    </row>
    <row r="18" spans="2:133" ht="11.25" customHeight="1">
      <c r="B18" s="658" t="s">
        <v>270</v>
      </c>
      <c r="C18" s="659"/>
      <c r="D18" s="659"/>
      <c r="E18" s="659"/>
      <c r="F18" s="659"/>
      <c r="G18" s="659"/>
      <c r="H18" s="659"/>
      <c r="I18" s="659"/>
      <c r="J18" s="659"/>
      <c r="K18" s="659"/>
      <c r="L18" s="659"/>
      <c r="M18" s="659"/>
      <c r="N18" s="659"/>
      <c r="O18" s="659"/>
      <c r="P18" s="659"/>
      <c r="Q18" s="660"/>
      <c r="R18" s="661">
        <v>4138559</v>
      </c>
      <c r="S18" s="664"/>
      <c r="T18" s="664"/>
      <c r="U18" s="664"/>
      <c r="V18" s="664"/>
      <c r="W18" s="664"/>
      <c r="X18" s="664"/>
      <c r="Y18" s="665"/>
      <c r="Z18" s="723">
        <v>27.1</v>
      </c>
      <c r="AA18" s="723"/>
      <c r="AB18" s="723"/>
      <c r="AC18" s="723"/>
      <c r="AD18" s="724">
        <v>3508356</v>
      </c>
      <c r="AE18" s="724"/>
      <c r="AF18" s="724"/>
      <c r="AG18" s="724"/>
      <c r="AH18" s="724"/>
      <c r="AI18" s="724"/>
      <c r="AJ18" s="724"/>
      <c r="AK18" s="724"/>
      <c r="AL18" s="666">
        <v>41.1</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175</v>
      </c>
      <c r="BH18" s="664"/>
      <c r="BI18" s="664"/>
      <c r="BJ18" s="664"/>
      <c r="BK18" s="664"/>
      <c r="BL18" s="664"/>
      <c r="BM18" s="664"/>
      <c r="BN18" s="665"/>
      <c r="BO18" s="723" t="s">
        <v>243</v>
      </c>
      <c r="BP18" s="723"/>
      <c r="BQ18" s="723"/>
      <c r="BR18" s="723"/>
      <c r="BS18" s="669" t="s">
        <v>243</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243</v>
      </c>
      <c r="CS18" s="664"/>
      <c r="CT18" s="664"/>
      <c r="CU18" s="664"/>
      <c r="CV18" s="664"/>
      <c r="CW18" s="664"/>
      <c r="CX18" s="664"/>
      <c r="CY18" s="665"/>
      <c r="CZ18" s="723" t="s">
        <v>243</v>
      </c>
      <c r="DA18" s="723"/>
      <c r="DB18" s="723"/>
      <c r="DC18" s="723"/>
      <c r="DD18" s="669" t="s">
        <v>175</v>
      </c>
      <c r="DE18" s="664"/>
      <c r="DF18" s="664"/>
      <c r="DG18" s="664"/>
      <c r="DH18" s="664"/>
      <c r="DI18" s="664"/>
      <c r="DJ18" s="664"/>
      <c r="DK18" s="664"/>
      <c r="DL18" s="664"/>
      <c r="DM18" s="664"/>
      <c r="DN18" s="664"/>
      <c r="DO18" s="664"/>
      <c r="DP18" s="665"/>
      <c r="DQ18" s="669" t="s">
        <v>175</v>
      </c>
      <c r="DR18" s="664"/>
      <c r="DS18" s="664"/>
      <c r="DT18" s="664"/>
      <c r="DU18" s="664"/>
      <c r="DV18" s="664"/>
      <c r="DW18" s="664"/>
      <c r="DX18" s="664"/>
      <c r="DY18" s="664"/>
      <c r="DZ18" s="664"/>
      <c r="EA18" s="664"/>
      <c r="EB18" s="664"/>
      <c r="EC18" s="704"/>
    </row>
    <row r="19" spans="2:133" ht="11.25" customHeight="1">
      <c r="B19" s="658" t="s">
        <v>273</v>
      </c>
      <c r="C19" s="659"/>
      <c r="D19" s="659"/>
      <c r="E19" s="659"/>
      <c r="F19" s="659"/>
      <c r="G19" s="659"/>
      <c r="H19" s="659"/>
      <c r="I19" s="659"/>
      <c r="J19" s="659"/>
      <c r="K19" s="659"/>
      <c r="L19" s="659"/>
      <c r="M19" s="659"/>
      <c r="N19" s="659"/>
      <c r="O19" s="659"/>
      <c r="P19" s="659"/>
      <c r="Q19" s="660"/>
      <c r="R19" s="661">
        <v>3508356</v>
      </c>
      <c r="S19" s="664"/>
      <c r="T19" s="664"/>
      <c r="U19" s="664"/>
      <c r="V19" s="664"/>
      <c r="W19" s="664"/>
      <c r="X19" s="664"/>
      <c r="Y19" s="665"/>
      <c r="Z19" s="723">
        <v>23</v>
      </c>
      <c r="AA19" s="723"/>
      <c r="AB19" s="723"/>
      <c r="AC19" s="723"/>
      <c r="AD19" s="724">
        <v>3508356</v>
      </c>
      <c r="AE19" s="724"/>
      <c r="AF19" s="724"/>
      <c r="AG19" s="724"/>
      <c r="AH19" s="724"/>
      <c r="AI19" s="724"/>
      <c r="AJ19" s="724"/>
      <c r="AK19" s="724"/>
      <c r="AL19" s="666">
        <v>41.1</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t="s">
        <v>243</v>
      </c>
      <c r="BH19" s="664"/>
      <c r="BI19" s="664"/>
      <c r="BJ19" s="664"/>
      <c r="BK19" s="664"/>
      <c r="BL19" s="664"/>
      <c r="BM19" s="664"/>
      <c r="BN19" s="665"/>
      <c r="BO19" s="723" t="s">
        <v>243</v>
      </c>
      <c r="BP19" s="723"/>
      <c r="BQ19" s="723"/>
      <c r="BR19" s="723"/>
      <c r="BS19" s="669" t="s">
        <v>243</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175</v>
      </c>
      <c r="CS19" s="664"/>
      <c r="CT19" s="664"/>
      <c r="CU19" s="664"/>
      <c r="CV19" s="664"/>
      <c r="CW19" s="664"/>
      <c r="CX19" s="664"/>
      <c r="CY19" s="665"/>
      <c r="CZ19" s="723" t="s">
        <v>175</v>
      </c>
      <c r="DA19" s="723"/>
      <c r="DB19" s="723"/>
      <c r="DC19" s="723"/>
      <c r="DD19" s="669" t="s">
        <v>243</v>
      </c>
      <c r="DE19" s="664"/>
      <c r="DF19" s="664"/>
      <c r="DG19" s="664"/>
      <c r="DH19" s="664"/>
      <c r="DI19" s="664"/>
      <c r="DJ19" s="664"/>
      <c r="DK19" s="664"/>
      <c r="DL19" s="664"/>
      <c r="DM19" s="664"/>
      <c r="DN19" s="664"/>
      <c r="DO19" s="664"/>
      <c r="DP19" s="665"/>
      <c r="DQ19" s="669" t="s">
        <v>243</v>
      </c>
      <c r="DR19" s="664"/>
      <c r="DS19" s="664"/>
      <c r="DT19" s="664"/>
      <c r="DU19" s="664"/>
      <c r="DV19" s="664"/>
      <c r="DW19" s="664"/>
      <c r="DX19" s="664"/>
      <c r="DY19" s="664"/>
      <c r="DZ19" s="664"/>
      <c r="EA19" s="664"/>
      <c r="EB19" s="664"/>
      <c r="EC19" s="704"/>
    </row>
    <row r="20" spans="2:133" ht="11.25" customHeight="1">
      <c r="B20" s="658" t="s">
        <v>276</v>
      </c>
      <c r="C20" s="659"/>
      <c r="D20" s="659"/>
      <c r="E20" s="659"/>
      <c r="F20" s="659"/>
      <c r="G20" s="659"/>
      <c r="H20" s="659"/>
      <c r="I20" s="659"/>
      <c r="J20" s="659"/>
      <c r="K20" s="659"/>
      <c r="L20" s="659"/>
      <c r="M20" s="659"/>
      <c r="N20" s="659"/>
      <c r="O20" s="659"/>
      <c r="P20" s="659"/>
      <c r="Q20" s="660"/>
      <c r="R20" s="661">
        <v>630203</v>
      </c>
      <c r="S20" s="664"/>
      <c r="T20" s="664"/>
      <c r="U20" s="664"/>
      <c r="V20" s="664"/>
      <c r="W20" s="664"/>
      <c r="X20" s="664"/>
      <c r="Y20" s="665"/>
      <c r="Z20" s="723">
        <v>4.0999999999999996</v>
      </c>
      <c r="AA20" s="723"/>
      <c r="AB20" s="723"/>
      <c r="AC20" s="723"/>
      <c r="AD20" s="724" t="s">
        <v>243</v>
      </c>
      <c r="AE20" s="724"/>
      <c r="AF20" s="724"/>
      <c r="AG20" s="724"/>
      <c r="AH20" s="724"/>
      <c r="AI20" s="724"/>
      <c r="AJ20" s="724"/>
      <c r="AK20" s="724"/>
      <c r="AL20" s="666" t="s">
        <v>243</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t="s">
        <v>243</v>
      </c>
      <c r="BH20" s="664"/>
      <c r="BI20" s="664"/>
      <c r="BJ20" s="664"/>
      <c r="BK20" s="664"/>
      <c r="BL20" s="664"/>
      <c r="BM20" s="664"/>
      <c r="BN20" s="665"/>
      <c r="BO20" s="723" t="s">
        <v>243</v>
      </c>
      <c r="BP20" s="723"/>
      <c r="BQ20" s="723"/>
      <c r="BR20" s="723"/>
      <c r="BS20" s="669" t="s">
        <v>175</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14907315</v>
      </c>
      <c r="CS20" s="664"/>
      <c r="CT20" s="664"/>
      <c r="CU20" s="664"/>
      <c r="CV20" s="664"/>
      <c r="CW20" s="664"/>
      <c r="CX20" s="664"/>
      <c r="CY20" s="665"/>
      <c r="CZ20" s="723">
        <v>100</v>
      </c>
      <c r="DA20" s="723"/>
      <c r="DB20" s="723"/>
      <c r="DC20" s="723"/>
      <c r="DD20" s="669">
        <v>2112132</v>
      </c>
      <c r="DE20" s="664"/>
      <c r="DF20" s="664"/>
      <c r="DG20" s="664"/>
      <c r="DH20" s="664"/>
      <c r="DI20" s="664"/>
      <c r="DJ20" s="664"/>
      <c r="DK20" s="664"/>
      <c r="DL20" s="664"/>
      <c r="DM20" s="664"/>
      <c r="DN20" s="664"/>
      <c r="DO20" s="664"/>
      <c r="DP20" s="665"/>
      <c r="DQ20" s="669">
        <v>9754416</v>
      </c>
      <c r="DR20" s="664"/>
      <c r="DS20" s="664"/>
      <c r="DT20" s="664"/>
      <c r="DU20" s="664"/>
      <c r="DV20" s="664"/>
      <c r="DW20" s="664"/>
      <c r="DX20" s="664"/>
      <c r="DY20" s="664"/>
      <c r="DZ20" s="664"/>
      <c r="EA20" s="664"/>
      <c r="EB20" s="664"/>
      <c r="EC20" s="704"/>
    </row>
    <row r="21" spans="2:133" ht="11.25" customHeight="1">
      <c r="B21" s="658" t="s">
        <v>279</v>
      </c>
      <c r="C21" s="659"/>
      <c r="D21" s="659"/>
      <c r="E21" s="659"/>
      <c r="F21" s="659"/>
      <c r="G21" s="659"/>
      <c r="H21" s="659"/>
      <c r="I21" s="659"/>
      <c r="J21" s="659"/>
      <c r="K21" s="659"/>
      <c r="L21" s="659"/>
      <c r="M21" s="659"/>
      <c r="N21" s="659"/>
      <c r="O21" s="659"/>
      <c r="P21" s="659"/>
      <c r="Q21" s="660"/>
      <c r="R21" s="661" t="s">
        <v>243</v>
      </c>
      <c r="S21" s="664"/>
      <c r="T21" s="664"/>
      <c r="U21" s="664"/>
      <c r="V21" s="664"/>
      <c r="W21" s="664"/>
      <c r="X21" s="664"/>
      <c r="Y21" s="665"/>
      <c r="Z21" s="723" t="s">
        <v>175</v>
      </c>
      <c r="AA21" s="723"/>
      <c r="AB21" s="723"/>
      <c r="AC21" s="723"/>
      <c r="AD21" s="724" t="s">
        <v>243</v>
      </c>
      <c r="AE21" s="724"/>
      <c r="AF21" s="724"/>
      <c r="AG21" s="724"/>
      <c r="AH21" s="724"/>
      <c r="AI21" s="724"/>
      <c r="AJ21" s="724"/>
      <c r="AK21" s="724"/>
      <c r="AL21" s="666" t="s">
        <v>175</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t="s">
        <v>175</v>
      </c>
      <c r="BH21" s="664"/>
      <c r="BI21" s="664"/>
      <c r="BJ21" s="664"/>
      <c r="BK21" s="664"/>
      <c r="BL21" s="664"/>
      <c r="BM21" s="664"/>
      <c r="BN21" s="665"/>
      <c r="BO21" s="723" t="s">
        <v>175</v>
      </c>
      <c r="BP21" s="723"/>
      <c r="BQ21" s="723"/>
      <c r="BR21" s="723"/>
      <c r="BS21" s="669" t="s">
        <v>175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281</v>
      </c>
      <c r="C22" s="659"/>
      <c r="D22" s="659"/>
      <c r="E22" s="659"/>
      <c r="F22" s="659"/>
      <c r="G22" s="659"/>
      <c r="H22" s="659"/>
      <c r="I22" s="659"/>
      <c r="J22" s="659"/>
      <c r="K22" s="659"/>
      <c r="L22" s="659"/>
      <c r="M22" s="659"/>
      <c r="N22" s="659"/>
      <c r="O22" s="659"/>
      <c r="P22" s="659"/>
      <c r="Q22" s="660"/>
      <c r="R22" s="661">
        <v>9082551</v>
      </c>
      <c r="S22" s="664"/>
      <c r="T22" s="664"/>
      <c r="U22" s="664"/>
      <c r="V22" s="664"/>
      <c r="W22" s="664"/>
      <c r="X22" s="664"/>
      <c r="Y22" s="665"/>
      <c r="Z22" s="723">
        <v>59.4</v>
      </c>
      <c r="AA22" s="723"/>
      <c r="AB22" s="723"/>
      <c r="AC22" s="723"/>
      <c r="AD22" s="724">
        <v>8452348</v>
      </c>
      <c r="AE22" s="724"/>
      <c r="AF22" s="724"/>
      <c r="AG22" s="724"/>
      <c r="AH22" s="724"/>
      <c r="AI22" s="724"/>
      <c r="AJ22" s="724"/>
      <c r="AK22" s="724"/>
      <c r="AL22" s="666">
        <v>99.1</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175</v>
      </c>
      <c r="BH22" s="664"/>
      <c r="BI22" s="664"/>
      <c r="BJ22" s="664"/>
      <c r="BK22" s="664"/>
      <c r="BL22" s="664"/>
      <c r="BM22" s="664"/>
      <c r="BN22" s="665"/>
      <c r="BO22" s="723" t="s">
        <v>175</v>
      </c>
      <c r="BP22" s="723"/>
      <c r="BQ22" s="723"/>
      <c r="BR22" s="723"/>
      <c r="BS22" s="669" t="s">
        <v>175</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284</v>
      </c>
      <c r="C23" s="659"/>
      <c r="D23" s="659"/>
      <c r="E23" s="659"/>
      <c r="F23" s="659"/>
      <c r="G23" s="659"/>
      <c r="H23" s="659"/>
      <c r="I23" s="659"/>
      <c r="J23" s="659"/>
      <c r="K23" s="659"/>
      <c r="L23" s="659"/>
      <c r="M23" s="659"/>
      <c r="N23" s="659"/>
      <c r="O23" s="659"/>
      <c r="P23" s="659"/>
      <c r="Q23" s="660"/>
      <c r="R23" s="661">
        <v>4247</v>
      </c>
      <c r="S23" s="664"/>
      <c r="T23" s="664"/>
      <c r="U23" s="664"/>
      <c r="V23" s="664"/>
      <c r="W23" s="664"/>
      <c r="X23" s="664"/>
      <c r="Y23" s="665"/>
      <c r="Z23" s="723">
        <v>0</v>
      </c>
      <c r="AA23" s="723"/>
      <c r="AB23" s="723"/>
      <c r="AC23" s="723"/>
      <c r="AD23" s="724">
        <v>4247</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243</v>
      </c>
      <c r="BH23" s="664"/>
      <c r="BI23" s="664"/>
      <c r="BJ23" s="664"/>
      <c r="BK23" s="664"/>
      <c r="BL23" s="664"/>
      <c r="BM23" s="664"/>
      <c r="BN23" s="665"/>
      <c r="BO23" s="723" t="s">
        <v>243</v>
      </c>
      <c r="BP23" s="723"/>
      <c r="BQ23" s="723"/>
      <c r="BR23" s="723"/>
      <c r="BS23" s="669" t="s">
        <v>175</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c r="B24" s="658" t="s">
        <v>291</v>
      </c>
      <c r="C24" s="659"/>
      <c r="D24" s="659"/>
      <c r="E24" s="659"/>
      <c r="F24" s="659"/>
      <c r="G24" s="659"/>
      <c r="H24" s="659"/>
      <c r="I24" s="659"/>
      <c r="J24" s="659"/>
      <c r="K24" s="659"/>
      <c r="L24" s="659"/>
      <c r="M24" s="659"/>
      <c r="N24" s="659"/>
      <c r="O24" s="659"/>
      <c r="P24" s="659"/>
      <c r="Q24" s="660"/>
      <c r="R24" s="661">
        <v>358417</v>
      </c>
      <c r="S24" s="664"/>
      <c r="T24" s="664"/>
      <c r="U24" s="664"/>
      <c r="V24" s="664"/>
      <c r="W24" s="664"/>
      <c r="X24" s="664"/>
      <c r="Y24" s="665"/>
      <c r="Z24" s="723">
        <v>2.2999999999999998</v>
      </c>
      <c r="AA24" s="723"/>
      <c r="AB24" s="723"/>
      <c r="AC24" s="723"/>
      <c r="AD24" s="724">
        <v>1479</v>
      </c>
      <c r="AE24" s="724"/>
      <c r="AF24" s="724"/>
      <c r="AG24" s="724"/>
      <c r="AH24" s="724"/>
      <c r="AI24" s="724"/>
      <c r="AJ24" s="724"/>
      <c r="AK24" s="724"/>
      <c r="AL24" s="666">
        <v>0</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175</v>
      </c>
      <c r="BH24" s="664"/>
      <c r="BI24" s="664"/>
      <c r="BJ24" s="664"/>
      <c r="BK24" s="664"/>
      <c r="BL24" s="664"/>
      <c r="BM24" s="664"/>
      <c r="BN24" s="665"/>
      <c r="BO24" s="723" t="s">
        <v>175</v>
      </c>
      <c r="BP24" s="723"/>
      <c r="BQ24" s="723"/>
      <c r="BR24" s="723"/>
      <c r="BS24" s="669" t="s">
        <v>175</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6922042</v>
      </c>
      <c r="CS24" s="727"/>
      <c r="CT24" s="727"/>
      <c r="CU24" s="727"/>
      <c r="CV24" s="727"/>
      <c r="CW24" s="727"/>
      <c r="CX24" s="727"/>
      <c r="CY24" s="773"/>
      <c r="CZ24" s="774">
        <v>46.4</v>
      </c>
      <c r="DA24" s="743"/>
      <c r="DB24" s="743"/>
      <c r="DC24" s="777"/>
      <c r="DD24" s="772">
        <v>4689745</v>
      </c>
      <c r="DE24" s="727"/>
      <c r="DF24" s="727"/>
      <c r="DG24" s="727"/>
      <c r="DH24" s="727"/>
      <c r="DI24" s="727"/>
      <c r="DJ24" s="727"/>
      <c r="DK24" s="773"/>
      <c r="DL24" s="772">
        <v>4627276</v>
      </c>
      <c r="DM24" s="727"/>
      <c r="DN24" s="727"/>
      <c r="DO24" s="727"/>
      <c r="DP24" s="727"/>
      <c r="DQ24" s="727"/>
      <c r="DR24" s="727"/>
      <c r="DS24" s="727"/>
      <c r="DT24" s="727"/>
      <c r="DU24" s="727"/>
      <c r="DV24" s="773"/>
      <c r="DW24" s="774">
        <v>51.2</v>
      </c>
      <c r="DX24" s="743"/>
      <c r="DY24" s="743"/>
      <c r="DZ24" s="743"/>
      <c r="EA24" s="743"/>
      <c r="EB24" s="743"/>
      <c r="EC24" s="775"/>
    </row>
    <row r="25" spans="2:133" ht="11.25" customHeight="1">
      <c r="B25" s="658" t="s">
        <v>294</v>
      </c>
      <c r="C25" s="659"/>
      <c r="D25" s="659"/>
      <c r="E25" s="659"/>
      <c r="F25" s="659"/>
      <c r="G25" s="659"/>
      <c r="H25" s="659"/>
      <c r="I25" s="659"/>
      <c r="J25" s="659"/>
      <c r="K25" s="659"/>
      <c r="L25" s="659"/>
      <c r="M25" s="659"/>
      <c r="N25" s="659"/>
      <c r="O25" s="659"/>
      <c r="P25" s="659"/>
      <c r="Q25" s="660"/>
      <c r="R25" s="661">
        <v>231403</v>
      </c>
      <c r="S25" s="664"/>
      <c r="T25" s="664"/>
      <c r="U25" s="664"/>
      <c r="V25" s="664"/>
      <c r="W25" s="664"/>
      <c r="X25" s="664"/>
      <c r="Y25" s="665"/>
      <c r="Z25" s="723">
        <v>1.5</v>
      </c>
      <c r="AA25" s="723"/>
      <c r="AB25" s="723"/>
      <c r="AC25" s="723"/>
      <c r="AD25" s="724">
        <v>59113</v>
      </c>
      <c r="AE25" s="724"/>
      <c r="AF25" s="724"/>
      <c r="AG25" s="724"/>
      <c r="AH25" s="724"/>
      <c r="AI25" s="724"/>
      <c r="AJ25" s="724"/>
      <c r="AK25" s="724"/>
      <c r="AL25" s="666">
        <v>0.7</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175</v>
      </c>
      <c r="BH25" s="664"/>
      <c r="BI25" s="664"/>
      <c r="BJ25" s="664"/>
      <c r="BK25" s="664"/>
      <c r="BL25" s="664"/>
      <c r="BM25" s="664"/>
      <c r="BN25" s="665"/>
      <c r="BO25" s="723" t="s">
        <v>175</v>
      </c>
      <c r="BP25" s="723"/>
      <c r="BQ25" s="723"/>
      <c r="BR25" s="723"/>
      <c r="BS25" s="669" t="s">
        <v>243</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2601588</v>
      </c>
      <c r="CS25" s="662"/>
      <c r="CT25" s="662"/>
      <c r="CU25" s="662"/>
      <c r="CV25" s="662"/>
      <c r="CW25" s="662"/>
      <c r="CX25" s="662"/>
      <c r="CY25" s="663"/>
      <c r="CZ25" s="666">
        <v>17.5</v>
      </c>
      <c r="DA25" s="695"/>
      <c r="DB25" s="695"/>
      <c r="DC25" s="696"/>
      <c r="DD25" s="669">
        <v>2491208</v>
      </c>
      <c r="DE25" s="662"/>
      <c r="DF25" s="662"/>
      <c r="DG25" s="662"/>
      <c r="DH25" s="662"/>
      <c r="DI25" s="662"/>
      <c r="DJ25" s="662"/>
      <c r="DK25" s="663"/>
      <c r="DL25" s="669">
        <v>2428739</v>
      </c>
      <c r="DM25" s="662"/>
      <c r="DN25" s="662"/>
      <c r="DO25" s="662"/>
      <c r="DP25" s="662"/>
      <c r="DQ25" s="662"/>
      <c r="DR25" s="662"/>
      <c r="DS25" s="662"/>
      <c r="DT25" s="662"/>
      <c r="DU25" s="662"/>
      <c r="DV25" s="663"/>
      <c r="DW25" s="666">
        <v>26.9</v>
      </c>
      <c r="DX25" s="695"/>
      <c r="DY25" s="695"/>
      <c r="DZ25" s="695"/>
      <c r="EA25" s="695"/>
      <c r="EB25" s="695"/>
      <c r="EC25" s="697"/>
    </row>
    <row r="26" spans="2:133" ht="11.25" customHeight="1">
      <c r="B26" s="658" t="s">
        <v>297</v>
      </c>
      <c r="C26" s="659"/>
      <c r="D26" s="659"/>
      <c r="E26" s="659"/>
      <c r="F26" s="659"/>
      <c r="G26" s="659"/>
      <c r="H26" s="659"/>
      <c r="I26" s="659"/>
      <c r="J26" s="659"/>
      <c r="K26" s="659"/>
      <c r="L26" s="659"/>
      <c r="M26" s="659"/>
      <c r="N26" s="659"/>
      <c r="O26" s="659"/>
      <c r="P26" s="659"/>
      <c r="Q26" s="660"/>
      <c r="R26" s="661">
        <v>74023</v>
      </c>
      <c r="S26" s="664"/>
      <c r="T26" s="664"/>
      <c r="U26" s="664"/>
      <c r="V26" s="664"/>
      <c r="W26" s="664"/>
      <c r="X26" s="664"/>
      <c r="Y26" s="665"/>
      <c r="Z26" s="723">
        <v>0.5</v>
      </c>
      <c r="AA26" s="723"/>
      <c r="AB26" s="723"/>
      <c r="AC26" s="723"/>
      <c r="AD26" s="724" t="s">
        <v>175</v>
      </c>
      <c r="AE26" s="724"/>
      <c r="AF26" s="724"/>
      <c r="AG26" s="724"/>
      <c r="AH26" s="724"/>
      <c r="AI26" s="724"/>
      <c r="AJ26" s="724"/>
      <c r="AK26" s="724"/>
      <c r="AL26" s="666" t="s">
        <v>175</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175</v>
      </c>
      <c r="BH26" s="664"/>
      <c r="BI26" s="664"/>
      <c r="BJ26" s="664"/>
      <c r="BK26" s="664"/>
      <c r="BL26" s="664"/>
      <c r="BM26" s="664"/>
      <c r="BN26" s="665"/>
      <c r="BO26" s="723" t="s">
        <v>175</v>
      </c>
      <c r="BP26" s="723"/>
      <c r="BQ26" s="723"/>
      <c r="BR26" s="723"/>
      <c r="BS26" s="669" t="s">
        <v>175</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1538826</v>
      </c>
      <c r="CS26" s="664"/>
      <c r="CT26" s="664"/>
      <c r="CU26" s="664"/>
      <c r="CV26" s="664"/>
      <c r="CW26" s="664"/>
      <c r="CX26" s="664"/>
      <c r="CY26" s="665"/>
      <c r="CZ26" s="666">
        <v>10.3</v>
      </c>
      <c r="DA26" s="695"/>
      <c r="DB26" s="695"/>
      <c r="DC26" s="696"/>
      <c r="DD26" s="669">
        <v>1452614</v>
      </c>
      <c r="DE26" s="664"/>
      <c r="DF26" s="664"/>
      <c r="DG26" s="664"/>
      <c r="DH26" s="664"/>
      <c r="DI26" s="664"/>
      <c r="DJ26" s="664"/>
      <c r="DK26" s="665"/>
      <c r="DL26" s="669" t="s">
        <v>175</v>
      </c>
      <c r="DM26" s="664"/>
      <c r="DN26" s="664"/>
      <c r="DO26" s="664"/>
      <c r="DP26" s="664"/>
      <c r="DQ26" s="664"/>
      <c r="DR26" s="664"/>
      <c r="DS26" s="664"/>
      <c r="DT26" s="664"/>
      <c r="DU26" s="664"/>
      <c r="DV26" s="665"/>
      <c r="DW26" s="666" t="s">
        <v>175</v>
      </c>
      <c r="DX26" s="695"/>
      <c r="DY26" s="695"/>
      <c r="DZ26" s="695"/>
      <c r="EA26" s="695"/>
      <c r="EB26" s="695"/>
      <c r="EC26" s="697"/>
    </row>
    <row r="27" spans="2:133" ht="11.25" customHeight="1">
      <c r="B27" s="658" t="s">
        <v>300</v>
      </c>
      <c r="C27" s="659"/>
      <c r="D27" s="659"/>
      <c r="E27" s="659"/>
      <c r="F27" s="659"/>
      <c r="G27" s="659"/>
      <c r="H27" s="659"/>
      <c r="I27" s="659"/>
      <c r="J27" s="659"/>
      <c r="K27" s="659"/>
      <c r="L27" s="659"/>
      <c r="M27" s="659"/>
      <c r="N27" s="659"/>
      <c r="O27" s="659"/>
      <c r="P27" s="659"/>
      <c r="Q27" s="660"/>
      <c r="R27" s="661">
        <v>2087245</v>
      </c>
      <c r="S27" s="664"/>
      <c r="T27" s="664"/>
      <c r="U27" s="664"/>
      <c r="V27" s="664"/>
      <c r="W27" s="664"/>
      <c r="X27" s="664"/>
      <c r="Y27" s="665"/>
      <c r="Z27" s="723">
        <v>13.7</v>
      </c>
      <c r="AA27" s="723"/>
      <c r="AB27" s="723"/>
      <c r="AC27" s="723"/>
      <c r="AD27" s="724" t="s">
        <v>243</v>
      </c>
      <c r="AE27" s="724"/>
      <c r="AF27" s="724"/>
      <c r="AG27" s="724"/>
      <c r="AH27" s="724"/>
      <c r="AI27" s="724"/>
      <c r="AJ27" s="724"/>
      <c r="AK27" s="724"/>
      <c r="AL27" s="666" t="s">
        <v>243</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4097157</v>
      </c>
      <c r="BH27" s="664"/>
      <c r="BI27" s="664"/>
      <c r="BJ27" s="664"/>
      <c r="BK27" s="664"/>
      <c r="BL27" s="664"/>
      <c r="BM27" s="664"/>
      <c r="BN27" s="665"/>
      <c r="BO27" s="723">
        <v>100</v>
      </c>
      <c r="BP27" s="723"/>
      <c r="BQ27" s="723"/>
      <c r="BR27" s="723"/>
      <c r="BS27" s="669">
        <v>28313</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2959761</v>
      </c>
      <c r="CS27" s="662"/>
      <c r="CT27" s="662"/>
      <c r="CU27" s="662"/>
      <c r="CV27" s="662"/>
      <c r="CW27" s="662"/>
      <c r="CX27" s="662"/>
      <c r="CY27" s="663"/>
      <c r="CZ27" s="666">
        <v>19.899999999999999</v>
      </c>
      <c r="DA27" s="695"/>
      <c r="DB27" s="695"/>
      <c r="DC27" s="696"/>
      <c r="DD27" s="669">
        <v>855137</v>
      </c>
      <c r="DE27" s="662"/>
      <c r="DF27" s="662"/>
      <c r="DG27" s="662"/>
      <c r="DH27" s="662"/>
      <c r="DI27" s="662"/>
      <c r="DJ27" s="662"/>
      <c r="DK27" s="663"/>
      <c r="DL27" s="669">
        <v>855137</v>
      </c>
      <c r="DM27" s="662"/>
      <c r="DN27" s="662"/>
      <c r="DO27" s="662"/>
      <c r="DP27" s="662"/>
      <c r="DQ27" s="662"/>
      <c r="DR27" s="662"/>
      <c r="DS27" s="662"/>
      <c r="DT27" s="662"/>
      <c r="DU27" s="662"/>
      <c r="DV27" s="663"/>
      <c r="DW27" s="666">
        <v>9.5</v>
      </c>
      <c r="DX27" s="695"/>
      <c r="DY27" s="695"/>
      <c r="DZ27" s="695"/>
      <c r="EA27" s="695"/>
      <c r="EB27" s="695"/>
      <c r="EC27" s="697"/>
    </row>
    <row r="28" spans="2:133" ht="11.25" customHeight="1">
      <c r="B28" s="766" t="s">
        <v>303</v>
      </c>
      <c r="C28" s="767"/>
      <c r="D28" s="767"/>
      <c r="E28" s="767"/>
      <c r="F28" s="767"/>
      <c r="G28" s="767"/>
      <c r="H28" s="767"/>
      <c r="I28" s="767"/>
      <c r="J28" s="767"/>
      <c r="K28" s="767"/>
      <c r="L28" s="767"/>
      <c r="M28" s="767"/>
      <c r="N28" s="767"/>
      <c r="O28" s="767"/>
      <c r="P28" s="767"/>
      <c r="Q28" s="768"/>
      <c r="R28" s="661" t="s">
        <v>175</v>
      </c>
      <c r="S28" s="664"/>
      <c r="T28" s="664"/>
      <c r="U28" s="664"/>
      <c r="V28" s="664"/>
      <c r="W28" s="664"/>
      <c r="X28" s="664"/>
      <c r="Y28" s="665"/>
      <c r="Z28" s="723" t="s">
        <v>175</v>
      </c>
      <c r="AA28" s="723"/>
      <c r="AB28" s="723"/>
      <c r="AC28" s="723"/>
      <c r="AD28" s="724" t="s">
        <v>265</v>
      </c>
      <c r="AE28" s="724"/>
      <c r="AF28" s="724"/>
      <c r="AG28" s="724"/>
      <c r="AH28" s="724"/>
      <c r="AI28" s="724"/>
      <c r="AJ28" s="724"/>
      <c r="AK28" s="724"/>
      <c r="AL28" s="666" t="s">
        <v>175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1360693</v>
      </c>
      <c r="CS28" s="664"/>
      <c r="CT28" s="664"/>
      <c r="CU28" s="664"/>
      <c r="CV28" s="664"/>
      <c r="CW28" s="664"/>
      <c r="CX28" s="664"/>
      <c r="CY28" s="665"/>
      <c r="CZ28" s="666">
        <v>9.1</v>
      </c>
      <c r="DA28" s="695"/>
      <c r="DB28" s="695"/>
      <c r="DC28" s="696"/>
      <c r="DD28" s="669">
        <v>1343400</v>
      </c>
      <c r="DE28" s="664"/>
      <c r="DF28" s="664"/>
      <c r="DG28" s="664"/>
      <c r="DH28" s="664"/>
      <c r="DI28" s="664"/>
      <c r="DJ28" s="664"/>
      <c r="DK28" s="665"/>
      <c r="DL28" s="669">
        <v>1343400</v>
      </c>
      <c r="DM28" s="664"/>
      <c r="DN28" s="664"/>
      <c r="DO28" s="664"/>
      <c r="DP28" s="664"/>
      <c r="DQ28" s="664"/>
      <c r="DR28" s="664"/>
      <c r="DS28" s="664"/>
      <c r="DT28" s="664"/>
      <c r="DU28" s="664"/>
      <c r="DV28" s="665"/>
      <c r="DW28" s="666">
        <v>14.9</v>
      </c>
      <c r="DX28" s="695"/>
      <c r="DY28" s="695"/>
      <c r="DZ28" s="695"/>
      <c r="EA28" s="695"/>
      <c r="EB28" s="695"/>
      <c r="EC28" s="697"/>
    </row>
    <row r="29" spans="2:133" ht="11.25" customHeight="1">
      <c r="B29" s="658" t="s">
        <v>305</v>
      </c>
      <c r="C29" s="659"/>
      <c r="D29" s="659"/>
      <c r="E29" s="659"/>
      <c r="F29" s="659"/>
      <c r="G29" s="659"/>
      <c r="H29" s="659"/>
      <c r="I29" s="659"/>
      <c r="J29" s="659"/>
      <c r="K29" s="659"/>
      <c r="L29" s="659"/>
      <c r="M29" s="659"/>
      <c r="N29" s="659"/>
      <c r="O29" s="659"/>
      <c r="P29" s="659"/>
      <c r="Q29" s="660"/>
      <c r="R29" s="661">
        <v>911531</v>
      </c>
      <c r="S29" s="664"/>
      <c r="T29" s="664"/>
      <c r="U29" s="664"/>
      <c r="V29" s="664"/>
      <c r="W29" s="664"/>
      <c r="X29" s="664"/>
      <c r="Y29" s="665"/>
      <c r="Z29" s="723">
        <v>6</v>
      </c>
      <c r="AA29" s="723"/>
      <c r="AB29" s="723"/>
      <c r="AC29" s="723"/>
      <c r="AD29" s="724" t="s">
        <v>175</v>
      </c>
      <c r="AE29" s="724"/>
      <c r="AF29" s="724"/>
      <c r="AG29" s="724"/>
      <c r="AH29" s="724"/>
      <c r="AI29" s="724"/>
      <c r="AJ29" s="724"/>
      <c r="AK29" s="724"/>
      <c r="AL29" s="666" t="s">
        <v>265</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1360570</v>
      </c>
      <c r="CS29" s="662"/>
      <c r="CT29" s="662"/>
      <c r="CU29" s="662"/>
      <c r="CV29" s="662"/>
      <c r="CW29" s="662"/>
      <c r="CX29" s="662"/>
      <c r="CY29" s="663"/>
      <c r="CZ29" s="666">
        <v>9.1</v>
      </c>
      <c r="DA29" s="695"/>
      <c r="DB29" s="695"/>
      <c r="DC29" s="696"/>
      <c r="DD29" s="669">
        <v>1343277</v>
      </c>
      <c r="DE29" s="662"/>
      <c r="DF29" s="662"/>
      <c r="DG29" s="662"/>
      <c r="DH29" s="662"/>
      <c r="DI29" s="662"/>
      <c r="DJ29" s="662"/>
      <c r="DK29" s="663"/>
      <c r="DL29" s="669">
        <v>1343277</v>
      </c>
      <c r="DM29" s="662"/>
      <c r="DN29" s="662"/>
      <c r="DO29" s="662"/>
      <c r="DP29" s="662"/>
      <c r="DQ29" s="662"/>
      <c r="DR29" s="662"/>
      <c r="DS29" s="662"/>
      <c r="DT29" s="662"/>
      <c r="DU29" s="662"/>
      <c r="DV29" s="663"/>
      <c r="DW29" s="666">
        <v>14.9</v>
      </c>
      <c r="DX29" s="695"/>
      <c r="DY29" s="695"/>
      <c r="DZ29" s="695"/>
      <c r="EA29" s="695"/>
      <c r="EB29" s="695"/>
      <c r="EC29" s="697"/>
    </row>
    <row r="30" spans="2:133" ht="11.25" customHeight="1">
      <c r="B30" s="658" t="s">
        <v>310</v>
      </c>
      <c r="C30" s="659"/>
      <c r="D30" s="659"/>
      <c r="E30" s="659"/>
      <c r="F30" s="659"/>
      <c r="G30" s="659"/>
      <c r="H30" s="659"/>
      <c r="I30" s="659"/>
      <c r="J30" s="659"/>
      <c r="K30" s="659"/>
      <c r="L30" s="659"/>
      <c r="M30" s="659"/>
      <c r="N30" s="659"/>
      <c r="O30" s="659"/>
      <c r="P30" s="659"/>
      <c r="Q30" s="660"/>
      <c r="R30" s="661">
        <v>6640</v>
      </c>
      <c r="S30" s="664"/>
      <c r="T30" s="664"/>
      <c r="U30" s="664"/>
      <c r="V30" s="664"/>
      <c r="W30" s="664"/>
      <c r="X30" s="664"/>
      <c r="Y30" s="665"/>
      <c r="Z30" s="723">
        <v>0</v>
      </c>
      <c r="AA30" s="723"/>
      <c r="AB30" s="723"/>
      <c r="AC30" s="723"/>
      <c r="AD30" s="724">
        <v>1691</v>
      </c>
      <c r="AE30" s="724"/>
      <c r="AF30" s="724"/>
      <c r="AG30" s="724"/>
      <c r="AH30" s="724"/>
      <c r="AI30" s="724"/>
      <c r="AJ30" s="724"/>
      <c r="AK30" s="724"/>
      <c r="AL30" s="666">
        <v>0</v>
      </c>
      <c r="AM30" s="667"/>
      <c r="AN30" s="667"/>
      <c r="AO30" s="725"/>
      <c r="AP30" s="751" t="s">
        <v>311</v>
      </c>
      <c r="AQ30" s="752"/>
      <c r="AR30" s="752"/>
      <c r="AS30" s="752"/>
      <c r="AT30" s="757" t="s">
        <v>312</v>
      </c>
      <c r="AU30" s="230"/>
      <c r="AV30" s="230"/>
      <c r="AW30" s="230"/>
      <c r="AX30" s="760" t="s">
        <v>187</v>
      </c>
      <c r="AY30" s="761"/>
      <c r="AZ30" s="761"/>
      <c r="BA30" s="761"/>
      <c r="BB30" s="761"/>
      <c r="BC30" s="761"/>
      <c r="BD30" s="761"/>
      <c r="BE30" s="761"/>
      <c r="BF30" s="762"/>
      <c r="BG30" s="741">
        <v>98.9</v>
      </c>
      <c r="BH30" s="742"/>
      <c r="BI30" s="742"/>
      <c r="BJ30" s="742"/>
      <c r="BK30" s="742"/>
      <c r="BL30" s="742"/>
      <c r="BM30" s="743">
        <v>95.4</v>
      </c>
      <c r="BN30" s="742"/>
      <c r="BO30" s="742"/>
      <c r="BP30" s="742"/>
      <c r="BQ30" s="744"/>
      <c r="BR30" s="741">
        <v>98.9</v>
      </c>
      <c r="BS30" s="742"/>
      <c r="BT30" s="742"/>
      <c r="BU30" s="742"/>
      <c r="BV30" s="742"/>
      <c r="BW30" s="742"/>
      <c r="BX30" s="743">
        <v>95.2</v>
      </c>
      <c r="BY30" s="742"/>
      <c r="BZ30" s="742"/>
      <c r="CA30" s="742"/>
      <c r="CB30" s="744"/>
      <c r="CD30" s="747"/>
      <c r="CE30" s="748"/>
      <c r="CF30" s="705" t="s">
        <v>313</v>
      </c>
      <c r="CG30" s="702"/>
      <c r="CH30" s="702"/>
      <c r="CI30" s="702"/>
      <c r="CJ30" s="702"/>
      <c r="CK30" s="702"/>
      <c r="CL30" s="702"/>
      <c r="CM30" s="702"/>
      <c r="CN30" s="702"/>
      <c r="CO30" s="702"/>
      <c r="CP30" s="702"/>
      <c r="CQ30" s="703"/>
      <c r="CR30" s="661">
        <v>1263323</v>
      </c>
      <c r="CS30" s="664"/>
      <c r="CT30" s="664"/>
      <c r="CU30" s="664"/>
      <c r="CV30" s="664"/>
      <c r="CW30" s="664"/>
      <c r="CX30" s="664"/>
      <c r="CY30" s="665"/>
      <c r="CZ30" s="666">
        <v>8.5</v>
      </c>
      <c r="DA30" s="695"/>
      <c r="DB30" s="695"/>
      <c r="DC30" s="696"/>
      <c r="DD30" s="669">
        <v>1247553</v>
      </c>
      <c r="DE30" s="664"/>
      <c r="DF30" s="664"/>
      <c r="DG30" s="664"/>
      <c r="DH30" s="664"/>
      <c r="DI30" s="664"/>
      <c r="DJ30" s="664"/>
      <c r="DK30" s="665"/>
      <c r="DL30" s="669">
        <v>1247553</v>
      </c>
      <c r="DM30" s="664"/>
      <c r="DN30" s="664"/>
      <c r="DO30" s="664"/>
      <c r="DP30" s="664"/>
      <c r="DQ30" s="664"/>
      <c r="DR30" s="664"/>
      <c r="DS30" s="664"/>
      <c r="DT30" s="664"/>
      <c r="DU30" s="664"/>
      <c r="DV30" s="665"/>
      <c r="DW30" s="666">
        <v>13.8</v>
      </c>
      <c r="DX30" s="695"/>
      <c r="DY30" s="695"/>
      <c r="DZ30" s="695"/>
      <c r="EA30" s="695"/>
      <c r="EB30" s="695"/>
      <c r="EC30" s="697"/>
    </row>
    <row r="31" spans="2:133" ht="11.25" customHeight="1">
      <c r="B31" s="658" t="s">
        <v>314</v>
      </c>
      <c r="C31" s="659"/>
      <c r="D31" s="659"/>
      <c r="E31" s="659"/>
      <c r="F31" s="659"/>
      <c r="G31" s="659"/>
      <c r="H31" s="659"/>
      <c r="I31" s="659"/>
      <c r="J31" s="659"/>
      <c r="K31" s="659"/>
      <c r="L31" s="659"/>
      <c r="M31" s="659"/>
      <c r="N31" s="659"/>
      <c r="O31" s="659"/>
      <c r="P31" s="659"/>
      <c r="Q31" s="660"/>
      <c r="R31" s="661">
        <v>11728</v>
      </c>
      <c r="S31" s="664"/>
      <c r="T31" s="664"/>
      <c r="U31" s="664"/>
      <c r="V31" s="664"/>
      <c r="W31" s="664"/>
      <c r="X31" s="664"/>
      <c r="Y31" s="665"/>
      <c r="Z31" s="723">
        <v>0.1</v>
      </c>
      <c r="AA31" s="723"/>
      <c r="AB31" s="723"/>
      <c r="AC31" s="723"/>
      <c r="AD31" s="724" t="s">
        <v>243</v>
      </c>
      <c r="AE31" s="724"/>
      <c r="AF31" s="724"/>
      <c r="AG31" s="724"/>
      <c r="AH31" s="724"/>
      <c r="AI31" s="724"/>
      <c r="AJ31" s="724"/>
      <c r="AK31" s="724"/>
      <c r="AL31" s="666" t="s">
        <v>243</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v>
      </c>
      <c r="BH31" s="662"/>
      <c r="BI31" s="662"/>
      <c r="BJ31" s="662"/>
      <c r="BK31" s="662"/>
      <c r="BL31" s="662"/>
      <c r="BM31" s="667">
        <v>96.8</v>
      </c>
      <c r="BN31" s="740"/>
      <c r="BO31" s="740"/>
      <c r="BP31" s="740"/>
      <c r="BQ31" s="701"/>
      <c r="BR31" s="739">
        <v>99</v>
      </c>
      <c r="BS31" s="662"/>
      <c r="BT31" s="662"/>
      <c r="BU31" s="662"/>
      <c r="BV31" s="662"/>
      <c r="BW31" s="662"/>
      <c r="BX31" s="667">
        <v>96.5</v>
      </c>
      <c r="BY31" s="740"/>
      <c r="BZ31" s="740"/>
      <c r="CA31" s="740"/>
      <c r="CB31" s="701"/>
      <c r="CD31" s="747"/>
      <c r="CE31" s="748"/>
      <c r="CF31" s="705" t="s">
        <v>317</v>
      </c>
      <c r="CG31" s="702"/>
      <c r="CH31" s="702"/>
      <c r="CI31" s="702"/>
      <c r="CJ31" s="702"/>
      <c r="CK31" s="702"/>
      <c r="CL31" s="702"/>
      <c r="CM31" s="702"/>
      <c r="CN31" s="702"/>
      <c r="CO31" s="702"/>
      <c r="CP31" s="702"/>
      <c r="CQ31" s="703"/>
      <c r="CR31" s="661">
        <v>97247</v>
      </c>
      <c r="CS31" s="662"/>
      <c r="CT31" s="662"/>
      <c r="CU31" s="662"/>
      <c r="CV31" s="662"/>
      <c r="CW31" s="662"/>
      <c r="CX31" s="662"/>
      <c r="CY31" s="663"/>
      <c r="CZ31" s="666">
        <v>0.7</v>
      </c>
      <c r="DA31" s="695"/>
      <c r="DB31" s="695"/>
      <c r="DC31" s="696"/>
      <c r="DD31" s="669">
        <v>95724</v>
      </c>
      <c r="DE31" s="662"/>
      <c r="DF31" s="662"/>
      <c r="DG31" s="662"/>
      <c r="DH31" s="662"/>
      <c r="DI31" s="662"/>
      <c r="DJ31" s="662"/>
      <c r="DK31" s="663"/>
      <c r="DL31" s="669">
        <v>95724</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c r="B32" s="658" t="s">
        <v>318</v>
      </c>
      <c r="C32" s="659"/>
      <c r="D32" s="659"/>
      <c r="E32" s="659"/>
      <c r="F32" s="659"/>
      <c r="G32" s="659"/>
      <c r="H32" s="659"/>
      <c r="I32" s="659"/>
      <c r="J32" s="659"/>
      <c r="K32" s="659"/>
      <c r="L32" s="659"/>
      <c r="M32" s="659"/>
      <c r="N32" s="659"/>
      <c r="O32" s="659"/>
      <c r="P32" s="659"/>
      <c r="Q32" s="660"/>
      <c r="R32" s="661">
        <v>187795</v>
      </c>
      <c r="S32" s="664"/>
      <c r="T32" s="664"/>
      <c r="U32" s="664"/>
      <c r="V32" s="664"/>
      <c r="W32" s="664"/>
      <c r="X32" s="664"/>
      <c r="Y32" s="665"/>
      <c r="Z32" s="723">
        <v>1.2</v>
      </c>
      <c r="AA32" s="723"/>
      <c r="AB32" s="723"/>
      <c r="AC32" s="723"/>
      <c r="AD32" s="724" t="s">
        <v>243</v>
      </c>
      <c r="AE32" s="724"/>
      <c r="AF32" s="724"/>
      <c r="AG32" s="724"/>
      <c r="AH32" s="724"/>
      <c r="AI32" s="724"/>
      <c r="AJ32" s="724"/>
      <c r="AK32" s="724"/>
      <c r="AL32" s="666" t="s">
        <v>243</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98.7</v>
      </c>
      <c r="BH32" s="677"/>
      <c r="BI32" s="677"/>
      <c r="BJ32" s="677"/>
      <c r="BK32" s="677"/>
      <c r="BL32" s="677"/>
      <c r="BM32" s="721">
        <v>93.8</v>
      </c>
      <c r="BN32" s="677"/>
      <c r="BO32" s="677"/>
      <c r="BP32" s="677"/>
      <c r="BQ32" s="714"/>
      <c r="BR32" s="738">
        <v>98.7</v>
      </c>
      <c r="BS32" s="677"/>
      <c r="BT32" s="677"/>
      <c r="BU32" s="677"/>
      <c r="BV32" s="677"/>
      <c r="BW32" s="677"/>
      <c r="BX32" s="721">
        <v>93.7</v>
      </c>
      <c r="BY32" s="677"/>
      <c r="BZ32" s="677"/>
      <c r="CA32" s="677"/>
      <c r="CB32" s="714"/>
      <c r="CD32" s="749"/>
      <c r="CE32" s="750"/>
      <c r="CF32" s="705" t="s">
        <v>320</v>
      </c>
      <c r="CG32" s="702"/>
      <c r="CH32" s="702"/>
      <c r="CI32" s="702"/>
      <c r="CJ32" s="702"/>
      <c r="CK32" s="702"/>
      <c r="CL32" s="702"/>
      <c r="CM32" s="702"/>
      <c r="CN32" s="702"/>
      <c r="CO32" s="702"/>
      <c r="CP32" s="702"/>
      <c r="CQ32" s="703"/>
      <c r="CR32" s="661">
        <v>123</v>
      </c>
      <c r="CS32" s="664"/>
      <c r="CT32" s="664"/>
      <c r="CU32" s="664"/>
      <c r="CV32" s="664"/>
      <c r="CW32" s="664"/>
      <c r="CX32" s="664"/>
      <c r="CY32" s="665"/>
      <c r="CZ32" s="666">
        <v>0</v>
      </c>
      <c r="DA32" s="695"/>
      <c r="DB32" s="695"/>
      <c r="DC32" s="696"/>
      <c r="DD32" s="669">
        <v>123</v>
      </c>
      <c r="DE32" s="664"/>
      <c r="DF32" s="664"/>
      <c r="DG32" s="664"/>
      <c r="DH32" s="664"/>
      <c r="DI32" s="664"/>
      <c r="DJ32" s="664"/>
      <c r="DK32" s="665"/>
      <c r="DL32" s="669">
        <v>123</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321</v>
      </c>
      <c r="C33" s="659"/>
      <c r="D33" s="659"/>
      <c r="E33" s="659"/>
      <c r="F33" s="659"/>
      <c r="G33" s="659"/>
      <c r="H33" s="659"/>
      <c r="I33" s="659"/>
      <c r="J33" s="659"/>
      <c r="K33" s="659"/>
      <c r="L33" s="659"/>
      <c r="M33" s="659"/>
      <c r="N33" s="659"/>
      <c r="O33" s="659"/>
      <c r="P33" s="659"/>
      <c r="Q33" s="660"/>
      <c r="R33" s="661">
        <v>350181</v>
      </c>
      <c r="S33" s="664"/>
      <c r="T33" s="664"/>
      <c r="U33" s="664"/>
      <c r="V33" s="664"/>
      <c r="W33" s="664"/>
      <c r="X33" s="664"/>
      <c r="Y33" s="665"/>
      <c r="Z33" s="723">
        <v>2.2999999999999998</v>
      </c>
      <c r="AA33" s="723"/>
      <c r="AB33" s="723"/>
      <c r="AC33" s="723"/>
      <c r="AD33" s="724" t="s">
        <v>243</v>
      </c>
      <c r="AE33" s="724"/>
      <c r="AF33" s="724"/>
      <c r="AG33" s="724"/>
      <c r="AH33" s="724"/>
      <c r="AI33" s="724"/>
      <c r="AJ33" s="724"/>
      <c r="AK33" s="724"/>
      <c r="AL33" s="666" t="s">
        <v>243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5716634</v>
      </c>
      <c r="CS33" s="662"/>
      <c r="CT33" s="662"/>
      <c r="CU33" s="662"/>
      <c r="CV33" s="662"/>
      <c r="CW33" s="662"/>
      <c r="CX33" s="662"/>
      <c r="CY33" s="663"/>
      <c r="CZ33" s="666">
        <v>38.299999999999997</v>
      </c>
      <c r="DA33" s="695"/>
      <c r="DB33" s="695"/>
      <c r="DC33" s="696"/>
      <c r="DD33" s="669">
        <v>4550170</v>
      </c>
      <c r="DE33" s="662"/>
      <c r="DF33" s="662"/>
      <c r="DG33" s="662"/>
      <c r="DH33" s="662"/>
      <c r="DI33" s="662"/>
      <c r="DJ33" s="662"/>
      <c r="DK33" s="663"/>
      <c r="DL33" s="669">
        <v>4312358</v>
      </c>
      <c r="DM33" s="662"/>
      <c r="DN33" s="662"/>
      <c r="DO33" s="662"/>
      <c r="DP33" s="662"/>
      <c r="DQ33" s="662"/>
      <c r="DR33" s="662"/>
      <c r="DS33" s="662"/>
      <c r="DT33" s="662"/>
      <c r="DU33" s="662"/>
      <c r="DV33" s="663"/>
      <c r="DW33" s="666">
        <v>47.7</v>
      </c>
      <c r="DX33" s="695"/>
      <c r="DY33" s="695"/>
      <c r="DZ33" s="695"/>
      <c r="EA33" s="695"/>
      <c r="EB33" s="695"/>
      <c r="EC33" s="697"/>
    </row>
    <row r="34" spans="2:133" ht="11.25" customHeight="1">
      <c r="B34" s="658" t="s">
        <v>323</v>
      </c>
      <c r="C34" s="659"/>
      <c r="D34" s="659"/>
      <c r="E34" s="659"/>
      <c r="F34" s="659"/>
      <c r="G34" s="659"/>
      <c r="H34" s="659"/>
      <c r="I34" s="659"/>
      <c r="J34" s="659"/>
      <c r="K34" s="659"/>
      <c r="L34" s="659"/>
      <c r="M34" s="659"/>
      <c r="N34" s="659"/>
      <c r="O34" s="659"/>
      <c r="P34" s="659"/>
      <c r="Q34" s="660"/>
      <c r="R34" s="661">
        <v>216595</v>
      </c>
      <c r="S34" s="664"/>
      <c r="T34" s="664"/>
      <c r="U34" s="664"/>
      <c r="V34" s="664"/>
      <c r="W34" s="664"/>
      <c r="X34" s="664"/>
      <c r="Y34" s="665"/>
      <c r="Z34" s="723">
        <v>1.4</v>
      </c>
      <c r="AA34" s="723"/>
      <c r="AB34" s="723"/>
      <c r="AC34" s="723"/>
      <c r="AD34" s="724">
        <v>8467</v>
      </c>
      <c r="AE34" s="724"/>
      <c r="AF34" s="724"/>
      <c r="AG34" s="724"/>
      <c r="AH34" s="724"/>
      <c r="AI34" s="724"/>
      <c r="AJ34" s="724"/>
      <c r="AK34" s="724"/>
      <c r="AL34" s="666">
        <v>0.1</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2261212</v>
      </c>
      <c r="CS34" s="664"/>
      <c r="CT34" s="664"/>
      <c r="CU34" s="664"/>
      <c r="CV34" s="664"/>
      <c r="CW34" s="664"/>
      <c r="CX34" s="664"/>
      <c r="CY34" s="665"/>
      <c r="CZ34" s="666">
        <v>15.2</v>
      </c>
      <c r="DA34" s="695"/>
      <c r="DB34" s="695"/>
      <c r="DC34" s="696"/>
      <c r="DD34" s="669">
        <v>1713362</v>
      </c>
      <c r="DE34" s="664"/>
      <c r="DF34" s="664"/>
      <c r="DG34" s="664"/>
      <c r="DH34" s="664"/>
      <c r="DI34" s="664"/>
      <c r="DJ34" s="664"/>
      <c r="DK34" s="665"/>
      <c r="DL34" s="669">
        <v>1639584</v>
      </c>
      <c r="DM34" s="664"/>
      <c r="DN34" s="664"/>
      <c r="DO34" s="664"/>
      <c r="DP34" s="664"/>
      <c r="DQ34" s="664"/>
      <c r="DR34" s="664"/>
      <c r="DS34" s="664"/>
      <c r="DT34" s="664"/>
      <c r="DU34" s="664"/>
      <c r="DV34" s="665"/>
      <c r="DW34" s="666">
        <v>18.100000000000001</v>
      </c>
      <c r="DX34" s="695"/>
      <c r="DY34" s="695"/>
      <c r="DZ34" s="695"/>
      <c r="EA34" s="695"/>
      <c r="EB34" s="695"/>
      <c r="EC34" s="697"/>
    </row>
    <row r="35" spans="2:133" ht="11.25" customHeight="1">
      <c r="B35" s="658" t="s">
        <v>327</v>
      </c>
      <c r="C35" s="659"/>
      <c r="D35" s="659"/>
      <c r="E35" s="659"/>
      <c r="F35" s="659"/>
      <c r="G35" s="659"/>
      <c r="H35" s="659"/>
      <c r="I35" s="659"/>
      <c r="J35" s="659"/>
      <c r="K35" s="659"/>
      <c r="L35" s="659"/>
      <c r="M35" s="659"/>
      <c r="N35" s="659"/>
      <c r="O35" s="659"/>
      <c r="P35" s="659"/>
      <c r="Q35" s="660"/>
      <c r="R35" s="661">
        <v>1756400</v>
      </c>
      <c r="S35" s="664"/>
      <c r="T35" s="664"/>
      <c r="U35" s="664"/>
      <c r="V35" s="664"/>
      <c r="W35" s="664"/>
      <c r="X35" s="664"/>
      <c r="Y35" s="665"/>
      <c r="Z35" s="723">
        <v>11.5</v>
      </c>
      <c r="AA35" s="723"/>
      <c r="AB35" s="723"/>
      <c r="AC35" s="723"/>
      <c r="AD35" s="724" t="s">
        <v>175</v>
      </c>
      <c r="AE35" s="724"/>
      <c r="AF35" s="724"/>
      <c r="AG35" s="724"/>
      <c r="AH35" s="724"/>
      <c r="AI35" s="724"/>
      <c r="AJ35" s="724"/>
      <c r="AK35" s="724"/>
      <c r="AL35" s="666" t="s">
        <v>243</v>
      </c>
      <c r="AM35" s="667"/>
      <c r="AN35" s="667"/>
      <c r="AO35" s="725"/>
      <c r="AP35" s="234"/>
      <c r="AQ35" s="729" t="s">
        <v>328</v>
      </c>
      <c r="AR35" s="730"/>
      <c r="AS35" s="730"/>
      <c r="AT35" s="730"/>
      <c r="AU35" s="730"/>
      <c r="AV35" s="730"/>
      <c r="AW35" s="730"/>
      <c r="AX35" s="730"/>
      <c r="AY35" s="731"/>
      <c r="AZ35" s="726">
        <v>1898651</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95210</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131926</v>
      </c>
      <c r="CS35" s="662"/>
      <c r="CT35" s="662"/>
      <c r="CU35" s="662"/>
      <c r="CV35" s="662"/>
      <c r="CW35" s="662"/>
      <c r="CX35" s="662"/>
      <c r="CY35" s="663"/>
      <c r="CZ35" s="666">
        <v>0.9</v>
      </c>
      <c r="DA35" s="695"/>
      <c r="DB35" s="695"/>
      <c r="DC35" s="696"/>
      <c r="DD35" s="669">
        <v>127259</v>
      </c>
      <c r="DE35" s="662"/>
      <c r="DF35" s="662"/>
      <c r="DG35" s="662"/>
      <c r="DH35" s="662"/>
      <c r="DI35" s="662"/>
      <c r="DJ35" s="662"/>
      <c r="DK35" s="663"/>
      <c r="DL35" s="669">
        <v>120190</v>
      </c>
      <c r="DM35" s="662"/>
      <c r="DN35" s="662"/>
      <c r="DO35" s="662"/>
      <c r="DP35" s="662"/>
      <c r="DQ35" s="662"/>
      <c r="DR35" s="662"/>
      <c r="DS35" s="662"/>
      <c r="DT35" s="662"/>
      <c r="DU35" s="662"/>
      <c r="DV35" s="663"/>
      <c r="DW35" s="666">
        <v>1.3</v>
      </c>
      <c r="DX35" s="695"/>
      <c r="DY35" s="695"/>
      <c r="DZ35" s="695"/>
      <c r="EA35" s="695"/>
      <c r="EB35" s="695"/>
      <c r="EC35" s="697"/>
    </row>
    <row r="36" spans="2:133" ht="11.25" customHeight="1">
      <c r="B36" s="658" t="s">
        <v>331</v>
      </c>
      <c r="C36" s="659"/>
      <c r="D36" s="659"/>
      <c r="E36" s="659"/>
      <c r="F36" s="659"/>
      <c r="G36" s="659"/>
      <c r="H36" s="659"/>
      <c r="I36" s="659"/>
      <c r="J36" s="659"/>
      <c r="K36" s="659"/>
      <c r="L36" s="659"/>
      <c r="M36" s="659"/>
      <c r="N36" s="659"/>
      <c r="O36" s="659"/>
      <c r="P36" s="659"/>
      <c r="Q36" s="660"/>
      <c r="R36" s="661" t="s">
        <v>175</v>
      </c>
      <c r="S36" s="664"/>
      <c r="T36" s="664"/>
      <c r="U36" s="664"/>
      <c r="V36" s="664"/>
      <c r="W36" s="664"/>
      <c r="X36" s="664"/>
      <c r="Y36" s="665"/>
      <c r="Z36" s="723" t="s">
        <v>265</v>
      </c>
      <c r="AA36" s="723"/>
      <c r="AB36" s="723"/>
      <c r="AC36" s="723"/>
      <c r="AD36" s="724" t="s">
        <v>175</v>
      </c>
      <c r="AE36" s="724"/>
      <c r="AF36" s="724"/>
      <c r="AG36" s="724"/>
      <c r="AH36" s="724"/>
      <c r="AI36" s="724"/>
      <c r="AJ36" s="724"/>
      <c r="AK36" s="724"/>
      <c r="AL36" s="666" t="s">
        <v>265</v>
      </c>
      <c r="AM36" s="667"/>
      <c r="AN36" s="667"/>
      <c r="AO36" s="725"/>
      <c r="AQ36" s="698" t="s">
        <v>332</v>
      </c>
      <c r="AR36" s="699"/>
      <c r="AS36" s="699"/>
      <c r="AT36" s="699"/>
      <c r="AU36" s="699"/>
      <c r="AV36" s="699"/>
      <c r="AW36" s="699"/>
      <c r="AX36" s="699"/>
      <c r="AY36" s="700"/>
      <c r="AZ36" s="661">
        <v>714000</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72229</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1392384</v>
      </c>
      <c r="CS36" s="664"/>
      <c r="CT36" s="664"/>
      <c r="CU36" s="664"/>
      <c r="CV36" s="664"/>
      <c r="CW36" s="664"/>
      <c r="CX36" s="664"/>
      <c r="CY36" s="665"/>
      <c r="CZ36" s="666">
        <v>9.3000000000000007</v>
      </c>
      <c r="DA36" s="695"/>
      <c r="DB36" s="695"/>
      <c r="DC36" s="696"/>
      <c r="DD36" s="669">
        <v>1042089</v>
      </c>
      <c r="DE36" s="664"/>
      <c r="DF36" s="664"/>
      <c r="DG36" s="664"/>
      <c r="DH36" s="664"/>
      <c r="DI36" s="664"/>
      <c r="DJ36" s="664"/>
      <c r="DK36" s="665"/>
      <c r="DL36" s="669">
        <v>928981</v>
      </c>
      <c r="DM36" s="664"/>
      <c r="DN36" s="664"/>
      <c r="DO36" s="664"/>
      <c r="DP36" s="664"/>
      <c r="DQ36" s="664"/>
      <c r="DR36" s="664"/>
      <c r="DS36" s="664"/>
      <c r="DT36" s="664"/>
      <c r="DU36" s="664"/>
      <c r="DV36" s="665"/>
      <c r="DW36" s="666">
        <v>10.3</v>
      </c>
      <c r="DX36" s="695"/>
      <c r="DY36" s="695"/>
      <c r="DZ36" s="695"/>
      <c r="EA36" s="695"/>
      <c r="EB36" s="695"/>
      <c r="EC36" s="697"/>
    </row>
    <row r="37" spans="2:133" ht="11.25" customHeight="1">
      <c r="B37" s="658" t="s">
        <v>335</v>
      </c>
      <c r="C37" s="659"/>
      <c r="D37" s="659"/>
      <c r="E37" s="659"/>
      <c r="F37" s="659"/>
      <c r="G37" s="659"/>
      <c r="H37" s="659"/>
      <c r="I37" s="659"/>
      <c r="J37" s="659"/>
      <c r="K37" s="659"/>
      <c r="L37" s="659"/>
      <c r="M37" s="659"/>
      <c r="N37" s="659"/>
      <c r="O37" s="659"/>
      <c r="P37" s="659"/>
      <c r="Q37" s="660"/>
      <c r="R37" s="661">
        <v>507900</v>
      </c>
      <c r="S37" s="664"/>
      <c r="T37" s="664"/>
      <c r="U37" s="664"/>
      <c r="V37" s="664"/>
      <c r="W37" s="664"/>
      <c r="X37" s="664"/>
      <c r="Y37" s="665"/>
      <c r="Z37" s="723">
        <v>3.3</v>
      </c>
      <c r="AA37" s="723"/>
      <c r="AB37" s="723"/>
      <c r="AC37" s="723"/>
      <c r="AD37" s="724" t="s">
        <v>175</v>
      </c>
      <c r="AE37" s="724"/>
      <c r="AF37" s="724"/>
      <c r="AG37" s="724"/>
      <c r="AH37" s="724"/>
      <c r="AI37" s="724"/>
      <c r="AJ37" s="724"/>
      <c r="AK37" s="724"/>
      <c r="AL37" s="666" t="s">
        <v>175</v>
      </c>
      <c r="AM37" s="667"/>
      <c r="AN37" s="667"/>
      <c r="AO37" s="725"/>
      <c r="AQ37" s="698" t="s">
        <v>336</v>
      </c>
      <c r="AR37" s="699"/>
      <c r="AS37" s="699"/>
      <c r="AT37" s="699"/>
      <c r="AU37" s="699"/>
      <c r="AV37" s="699"/>
      <c r="AW37" s="699"/>
      <c r="AX37" s="699"/>
      <c r="AY37" s="700"/>
      <c r="AZ37" s="661">
        <v>4745</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5029</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607399</v>
      </c>
      <c r="CS37" s="662"/>
      <c r="CT37" s="662"/>
      <c r="CU37" s="662"/>
      <c r="CV37" s="662"/>
      <c r="CW37" s="662"/>
      <c r="CX37" s="662"/>
      <c r="CY37" s="663"/>
      <c r="CZ37" s="666">
        <v>4.0999999999999996</v>
      </c>
      <c r="DA37" s="695"/>
      <c r="DB37" s="695"/>
      <c r="DC37" s="696"/>
      <c r="DD37" s="669">
        <v>607321</v>
      </c>
      <c r="DE37" s="662"/>
      <c r="DF37" s="662"/>
      <c r="DG37" s="662"/>
      <c r="DH37" s="662"/>
      <c r="DI37" s="662"/>
      <c r="DJ37" s="662"/>
      <c r="DK37" s="663"/>
      <c r="DL37" s="669">
        <v>590609</v>
      </c>
      <c r="DM37" s="662"/>
      <c r="DN37" s="662"/>
      <c r="DO37" s="662"/>
      <c r="DP37" s="662"/>
      <c r="DQ37" s="662"/>
      <c r="DR37" s="662"/>
      <c r="DS37" s="662"/>
      <c r="DT37" s="662"/>
      <c r="DU37" s="662"/>
      <c r="DV37" s="663"/>
      <c r="DW37" s="666">
        <v>6.5</v>
      </c>
      <c r="DX37" s="695"/>
      <c r="DY37" s="695"/>
      <c r="DZ37" s="695"/>
      <c r="EA37" s="695"/>
      <c r="EB37" s="695"/>
      <c r="EC37" s="697"/>
    </row>
    <row r="38" spans="2:133" ht="11.25" customHeight="1">
      <c r="B38" s="673" t="s">
        <v>339</v>
      </c>
      <c r="C38" s="674"/>
      <c r="D38" s="674"/>
      <c r="E38" s="674"/>
      <c r="F38" s="674"/>
      <c r="G38" s="674"/>
      <c r="H38" s="674"/>
      <c r="I38" s="674"/>
      <c r="J38" s="674"/>
      <c r="K38" s="674"/>
      <c r="L38" s="674"/>
      <c r="M38" s="674"/>
      <c r="N38" s="674"/>
      <c r="O38" s="674"/>
      <c r="P38" s="674"/>
      <c r="Q38" s="675"/>
      <c r="R38" s="676">
        <v>15278756</v>
      </c>
      <c r="S38" s="713"/>
      <c r="T38" s="713"/>
      <c r="U38" s="713"/>
      <c r="V38" s="713"/>
      <c r="W38" s="713"/>
      <c r="X38" s="713"/>
      <c r="Y38" s="718"/>
      <c r="Z38" s="719">
        <v>100</v>
      </c>
      <c r="AA38" s="719"/>
      <c r="AB38" s="719"/>
      <c r="AC38" s="719"/>
      <c r="AD38" s="720">
        <v>8527345</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t="s">
        <v>175</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8986</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1893906</v>
      </c>
      <c r="CS38" s="664"/>
      <c r="CT38" s="664"/>
      <c r="CU38" s="664"/>
      <c r="CV38" s="664"/>
      <c r="CW38" s="664"/>
      <c r="CX38" s="664"/>
      <c r="CY38" s="665"/>
      <c r="CZ38" s="666">
        <v>12.7</v>
      </c>
      <c r="DA38" s="695"/>
      <c r="DB38" s="695"/>
      <c r="DC38" s="696"/>
      <c r="DD38" s="669">
        <v>1667336</v>
      </c>
      <c r="DE38" s="664"/>
      <c r="DF38" s="664"/>
      <c r="DG38" s="664"/>
      <c r="DH38" s="664"/>
      <c r="DI38" s="664"/>
      <c r="DJ38" s="664"/>
      <c r="DK38" s="665"/>
      <c r="DL38" s="669">
        <v>1623603</v>
      </c>
      <c r="DM38" s="664"/>
      <c r="DN38" s="664"/>
      <c r="DO38" s="664"/>
      <c r="DP38" s="664"/>
      <c r="DQ38" s="664"/>
      <c r="DR38" s="664"/>
      <c r="DS38" s="664"/>
      <c r="DT38" s="664"/>
      <c r="DU38" s="664"/>
      <c r="DV38" s="665"/>
      <c r="DW38" s="666">
        <v>18</v>
      </c>
      <c r="DX38" s="695"/>
      <c r="DY38" s="695"/>
      <c r="DZ38" s="695"/>
      <c r="EA38" s="695"/>
      <c r="EB38" s="695"/>
      <c r="EC38" s="697"/>
    </row>
    <row r="39" spans="2:133" ht="11.25" customHeight="1">
      <c r="AQ39" s="698" t="s">
        <v>343</v>
      </c>
      <c r="AR39" s="699"/>
      <c r="AS39" s="699"/>
      <c r="AT39" s="699"/>
      <c r="AU39" s="699"/>
      <c r="AV39" s="699"/>
      <c r="AW39" s="699"/>
      <c r="AX39" s="699"/>
      <c r="AY39" s="700"/>
      <c r="AZ39" s="661" t="s">
        <v>243</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79</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37206</v>
      </c>
      <c r="CS39" s="662"/>
      <c r="CT39" s="662"/>
      <c r="CU39" s="662"/>
      <c r="CV39" s="662"/>
      <c r="CW39" s="662"/>
      <c r="CX39" s="662"/>
      <c r="CY39" s="663"/>
      <c r="CZ39" s="666">
        <v>0.2</v>
      </c>
      <c r="DA39" s="695"/>
      <c r="DB39" s="695"/>
      <c r="DC39" s="696"/>
      <c r="DD39" s="669">
        <v>124</v>
      </c>
      <c r="DE39" s="662"/>
      <c r="DF39" s="662"/>
      <c r="DG39" s="662"/>
      <c r="DH39" s="662"/>
      <c r="DI39" s="662"/>
      <c r="DJ39" s="662"/>
      <c r="DK39" s="663"/>
      <c r="DL39" s="669" t="s">
        <v>175</v>
      </c>
      <c r="DM39" s="662"/>
      <c r="DN39" s="662"/>
      <c r="DO39" s="662"/>
      <c r="DP39" s="662"/>
      <c r="DQ39" s="662"/>
      <c r="DR39" s="662"/>
      <c r="DS39" s="662"/>
      <c r="DT39" s="662"/>
      <c r="DU39" s="662"/>
      <c r="DV39" s="663"/>
      <c r="DW39" s="666" t="s">
        <v>243</v>
      </c>
      <c r="DX39" s="695"/>
      <c r="DY39" s="695"/>
      <c r="DZ39" s="695"/>
      <c r="EA39" s="695"/>
      <c r="EB39" s="695"/>
      <c r="EC39" s="697"/>
    </row>
    <row r="40" spans="2:133" ht="11.25" customHeight="1">
      <c r="AQ40" s="698" t="s">
        <v>347</v>
      </c>
      <c r="AR40" s="699"/>
      <c r="AS40" s="699"/>
      <c r="AT40" s="699"/>
      <c r="AU40" s="699"/>
      <c r="AV40" s="699"/>
      <c r="AW40" s="699"/>
      <c r="AX40" s="699"/>
      <c r="AY40" s="700"/>
      <c r="AZ40" s="661">
        <v>273115</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175</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t="s">
        <v>175</v>
      </c>
      <c r="CS40" s="664"/>
      <c r="CT40" s="664"/>
      <c r="CU40" s="664"/>
      <c r="CV40" s="664"/>
      <c r="CW40" s="664"/>
      <c r="CX40" s="664"/>
      <c r="CY40" s="665"/>
      <c r="CZ40" s="666" t="s">
        <v>175</v>
      </c>
      <c r="DA40" s="695"/>
      <c r="DB40" s="695"/>
      <c r="DC40" s="696"/>
      <c r="DD40" s="669" t="s">
        <v>243</v>
      </c>
      <c r="DE40" s="664"/>
      <c r="DF40" s="664"/>
      <c r="DG40" s="664"/>
      <c r="DH40" s="664"/>
      <c r="DI40" s="664"/>
      <c r="DJ40" s="664"/>
      <c r="DK40" s="665"/>
      <c r="DL40" s="669" t="s">
        <v>243</v>
      </c>
      <c r="DM40" s="664"/>
      <c r="DN40" s="664"/>
      <c r="DO40" s="664"/>
      <c r="DP40" s="664"/>
      <c r="DQ40" s="664"/>
      <c r="DR40" s="664"/>
      <c r="DS40" s="664"/>
      <c r="DT40" s="664"/>
      <c r="DU40" s="664"/>
      <c r="DV40" s="665"/>
      <c r="DW40" s="666" t="s">
        <v>243</v>
      </c>
      <c r="DX40" s="695"/>
      <c r="DY40" s="695"/>
      <c r="DZ40" s="695"/>
      <c r="EA40" s="695"/>
      <c r="EB40" s="695"/>
      <c r="EC40" s="697"/>
    </row>
    <row r="41" spans="2:133" ht="11.25" customHeight="1">
      <c r="AQ41" s="710" t="s">
        <v>350</v>
      </c>
      <c r="AR41" s="711"/>
      <c r="AS41" s="711"/>
      <c r="AT41" s="711"/>
      <c r="AU41" s="711"/>
      <c r="AV41" s="711"/>
      <c r="AW41" s="711"/>
      <c r="AX41" s="711"/>
      <c r="AY41" s="712"/>
      <c r="AZ41" s="676">
        <v>906791</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298</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175</v>
      </c>
      <c r="CS41" s="662"/>
      <c r="CT41" s="662"/>
      <c r="CU41" s="662"/>
      <c r="CV41" s="662"/>
      <c r="CW41" s="662"/>
      <c r="CX41" s="662"/>
      <c r="CY41" s="663"/>
      <c r="CZ41" s="666" t="s">
        <v>175</v>
      </c>
      <c r="DA41" s="695"/>
      <c r="DB41" s="695"/>
      <c r="DC41" s="696"/>
      <c r="DD41" s="669" t="s">
        <v>243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2268639</v>
      </c>
      <c r="CS42" s="664"/>
      <c r="CT42" s="664"/>
      <c r="CU42" s="664"/>
      <c r="CV42" s="664"/>
      <c r="CW42" s="664"/>
      <c r="CX42" s="664"/>
      <c r="CY42" s="665"/>
      <c r="CZ42" s="666">
        <v>15.2</v>
      </c>
      <c r="DA42" s="667"/>
      <c r="DB42" s="667"/>
      <c r="DC42" s="668"/>
      <c r="DD42" s="669">
        <v>514501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77796</v>
      </c>
      <c r="CS43" s="662"/>
      <c r="CT43" s="662"/>
      <c r="CU43" s="662"/>
      <c r="CV43" s="662"/>
      <c r="CW43" s="662"/>
      <c r="CX43" s="662"/>
      <c r="CY43" s="663"/>
      <c r="CZ43" s="666">
        <v>0.5</v>
      </c>
      <c r="DA43" s="695"/>
      <c r="DB43" s="695"/>
      <c r="DC43" s="696"/>
      <c r="DD43" s="669">
        <v>77796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357</v>
      </c>
      <c r="CD44" s="689" t="s">
        <v>308</v>
      </c>
      <c r="CE44" s="690"/>
      <c r="CF44" s="658" t="s">
        <v>358</v>
      </c>
      <c r="CG44" s="659"/>
      <c r="CH44" s="659"/>
      <c r="CI44" s="659"/>
      <c r="CJ44" s="659"/>
      <c r="CK44" s="659"/>
      <c r="CL44" s="659"/>
      <c r="CM44" s="659"/>
      <c r="CN44" s="659"/>
      <c r="CO44" s="659"/>
      <c r="CP44" s="659"/>
      <c r="CQ44" s="660"/>
      <c r="CR44" s="661">
        <v>2112132</v>
      </c>
      <c r="CS44" s="664"/>
      <c r="CT44" s="664"/>
      <c r="CU44" s="664"/>
      <c r="CV44" s="664"/>
      <c r="CW44" s="664"/>
      <c r="CX44" s="664"/>
      <c r="CY44" s="665"/>
      <c r="CZ44" s="666">
        <v>14.2</v>
      </c>
      <c r="DA44" s="667"/>
      <c r="DB44" s="667"/>
      <c r="DC44" s="668"/>
      <c r="DD44" s="669">
        <v>491398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359</v>
      </c>
      <c r="CG45" s="659"/>
      <c r="CH45" s="659"/>
      <c r="CI45" s="659"/>
      <c r="CJ45" s="659"/>
      <c r="CK45" s="659"/>
      <c r="CL45" s="659"/>
      <c r="CM45" s="659"/>
      <c r="CN45" s="659"/>
      <c r="CO45" s="659"/>
      <c r="CP45" s="659"/>
      <c r="CQ45" s="660"/>
      <c r="CR45" s="661">
        <v>1021027</v>
      </c>
      <c r="CS45" s="662"/>
      <c r="CT45" s="662"/>
      <c r="CU45" s="662"/>
      <c r="CV45" s="662"/>
      <c r="CW45" s="662"/>
      <c r="CX45" s="662"/>
      <c r="CY45" s="663"/>
      <c r="CZ45" s="666">
        <v>6.8</v>
      </c>
      <c r="DA45" s="695"/>
      <c r="DB45" s="695"/>
      <c r="DC45" s="696"/>
      <c r="DD45" s="669">
        <v>100031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360</v>
      </c>
      <c r="CG46" s="659"/>
      <c r="CH46" s="659"/>
      <c r="CI46" s="659"/>
      <c r="CJ46" s="659"/>
      <c r="CK46" s="659"/>
      <c r="CL46" s="659"/>
      <c r="CM46" s="659"/>
      <c r="CN46" s="659"/>
      <c r="CO46" s="659"/>
      <c r="CP46" s="659"/>
      <c r="CQ46" s="660"/>
      <c r="CR46" s="661">
        <v>1078316</v>
      </c>
      <c r="CS46" s="664"/>
      <c r="CT46" s="664"/>
      <c r="CU46" s="664"/>
      <c r="CV46" s="664"/>
      <c r="CW46" s="664"/>
      <c r="CX46" s="664"/>
      <c r="CY46" s="665"/>
      <c r="CZ46" s="666">
        <v>7.2</v>
      </c>
      <c r="DA46" s="667"/>
      <c r="DB46" s="667"/>
      <c r="DC46" s="668"/>
      <c r="DD46" s="669">
        <v>390178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361</v>
      </c>
      <c r="CG47" s="659"/>
      <c r="CH47" s="659"/>
      <c r="CI47" s="659"/>
      <c r="CJ47" s="659"/>
      <c r="CK47" s="659"/>
      <c r="CL47" s="659"/>
      <c r="CM47" s="659"/>
      <c r="CN47" s="659"/>
      <c r="CO47" s="659"/>
      <c r="CP47" s="659"/>
      <c r="CQ47" s="660"/>
      <c r="CR47" s="661">
        <v>156507</v>
      </c>
      <c r="CS47" s="662"/>
      <c r="CT47" s="662"/>
      <c r="CU47" s="662"/>
      <c r="CV47" s="662"/>
      <c r="CW47" s="662"/>
      <c r="CX47" s="662"/>
      <c r="CY47" s="663"/>
      <c r="CZ47" s="666">
        <v>1</v>
      </c>
      <c r="DA47" s="695"/>
      <c r="DB47" s="695"/>
      <c r="DC47" s="696"/>
      <c r="DD47" s="669">
        <v>23103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362</v>
      </c>
      <c r="CG48" s="659"/>
      <c r="CH48" s="659"/>
      <c r="CI48" s="659"/>
      <c r="CJ48" s="659"/>
      <c r="CK48" s="659"/>
      <c r="CL48" s="659"/>
      <c r="CM48" s="659"/>
      <c r="CN48" s="659"/>
      <c r="CO48" s="659"/>
      <c r="CP48" s="659"/>
      <c r="CQ48" s="660"/>
      <c r="CR48" s="661" t="s">
        <v>243</v>
      </c>
      <c r="CS48" s="664"/>
      <c r="CT48" s="664"/>
      <c r="CU48" s="664"/>
      <c r="CV48" s="664"/>
      <c r="CW48" s="664"/>
      <c r="CX48" s="664"/>
      <c r="CY48" s="665"/>
      <c r="CZ48" s="666" t="s">
        <v>175</v>
      </c>
      <c r="DA48" s="667"/>
      <c r="DB48" s="667"/>
      <c r="DC48" s="668"/>
      <c r="DD48" s="669" t="s">
        <v>175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363</v>
      </c>
      <c r="CE49" s="674"/>
      <c r="CF49" s="674"/>
      <c r="CG49" s="674"/>
      <c r="CH49" s="674"/>
      <c r="CI49" s="674"/>
      <c r="CJ49" s="674"/>
      <c r="CK49" s="674"/>
      <c r="CL49" s="674"/>
      <c r="CM49" s="674"/>
      <c r="CN49" s="674"/>
      <c r="CO49" s="674"/>
      <c r="CP49" s="674"/>
      <c r="CQ49" s="675"/>
      <c r="CR49" s="676">
        <v>14907315</v>
      </c>
      <c r="CS49" s="677"/>
      <c r="CT49" s="677"/>
      <c r="CU49" s="677"/>
      <c r="CV49" s="677"/>
      <c r="CW49" s="677"/>
      <c r="CX49" s="677"/>
      <c r="CY49" s="678"/>
      <c r="CZ49" s="679">
        <v>100</v>
      </c>
      <c r="DA49" s="680"/>
      <c r="DB49" s="680"/>
      <c r="DC49" s="681"/>
      <c r="DD49" s="682">
        <v>9754416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wuV8iSlwpyMuit/1DYEIs6OfOmk5PiyqLkgebCQm14Z+8O6i+2b9YE28QgwgtHufU+bDo0AeUyyT6WScgOuBjg==" saltValue="Fg8dyHsEW3E/GcPcJNeD5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386</v>
      </c>
      <c r="C7" s="1140"/>
      <c r="D7" s="1140"/>
      <c r="E7" s="1140"/>
      <c r="F7" s="1140"/>
      <c r="G7" s="1140"/>
      <c r="H7" s="1140"/>
      <c r="I7" s="1140"/>
      <c r="J7" s="1140"/>
      <c r="K7" s="1140"/>
      <c r="L7" s="1140"/>
      <c r="M7" s="1140"/>
      <c r="N7" s="1140"/>
      <c r="O7" s="1140"/>
      <c r="P7" s="1141"/>
      <c r="Q7" s="1193">
        <v>15090</v>
      </c>
      <c r="R7" s="1194"/>
      <c r="S7" s="1194"/>
      <c r="T7" s="1194"/>
      <c r="U7" s="1194"/>
      <c r="V7" s="1194">
        <v>14720</v>
      </c>
      <c r="W7" s="1194"/>
      <c r="X7" s="1194"/>
      <c r="Y7" s="1194"/>
      <c r="Z7" s="1194"/>
      <c r="AA7" s="1194">
        <v>370</v>
      </c>
      <c r="AB7" s="1194"/>
      <c r="AC7" s="1194"/>
      <c r="AD7" s="1194"/>
      <c r="AE7" s="1195"/>
      <c r="AF7" s="1196">
        <v>168</v>
      </c>
      <c r="AG7" s="1197"/>
      <c r="AH7" s="1197"/>
      <c r="AI7" s="1197"/>
      <c r="AJ7" s="1198"/>
      <c r="AK7" s="1180">
        <v>185</v>
      </c>
      <c r="AL7" s="1181"/>
      <c r="AM7" s="1181"/>
      <c r="AN7" s="1181"/>
      <c r="AO7" s="1181"/>
      <c r="AP7" s="1181">
        <v>20410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594</v>
      </c>
      <c r="BS7" s="1184" t="s">
        <v>595</v>
      </c>
      <c r="BT7" s="1185"/>
      <c r="BU7" s="1185"/>
      <c r="BV7" s="1185"/>
      <c r="BW7" s="1185"/>
      <c r="BX7" s="1185"/>
      <c r="BY7" s="1185"/>
      <c r="BZ7" s="1185"/>
      <c r="CA7" s="1185"/>
      <c r="CB7" s="1185"/>
      <c r="CC7" s="1185"/>
      <c r="CD7" s="1185"/>
      <c r="CE7" s="1185"/>
      <c r="CF7" s="1185"/>
      <c r="CG7" s="1186"/>
      <c r="CH7" s="1177">
        <v>1</v>
      </c>
      <c r="CI7" s="1178"/>
      <c r="CJ7" s="1178"/>
      <c r="CK7" s="1178"/>
      <c r="CL7" s="1179"/>
      <c r="CM7" s="1177">
        <v>125</v>
      </c>
      <c r="CN7" s="1178"/>
      <c r="CO7" s="1178"/>
      <c r="CP7" s="1178"/>
      <c r="CQ7" s="1179"/>
      <c r="CR7" s="1177"/>
      <c r="CS7" s="1178"/>
      <c r="CT7" s="1178"/>
      <c r="CU7" s="1178"/>
      <c r="CV7" s="1179"/>
      <c r="CW7" s="1177"/>
      <c r="CX7" s="1178"/>
      <c r="CY7" s="1178"/>
      <c r="CZ7" s="1178"/>
      <c r="DA7" s="1179"/>
      <c r="DB7" s="1177"/>
      <c r="DC7" s="1178"/>
      <c r="DD7" s="1178"/>
      <c r="DE7" s="1178"/>
      <c r="DF7" s="1179"/>
      <c r="DG7" s="1177">
        <v>287</v>
      </c>
      <c r="DH7" s="1178"/>
      <c r="DI7" s="1178"/>
      <c r="DJ7" s="1178"/>
      <c r="DK7" s="1179"/>
      <c r="DL7" s="1177"/>
      <c r="DM7" s="1178"/>
      <c r="DN7" s="1178"/>
      <c r="DO7" s="1178"/>
      <c r="DP7" s="1179"/>
      <c r="DQ7" s="1177">
        <v>273</v>
      </c>
      <c r="DR7" s="1178"/>
      <c r="DS7" s="1178"/>
      <c r="DT7" s="1178"/>
      <c r="DU7" s="1179"/>
      <c r="DV7" s="1204"/>
      <c r="DW7" s="1205"/>
      <c r="DX7" s="1205"/>
      <c r="DY7" s="1205"/>
      <c r="DZ7" s="1206"/>
      <c r="EA7" s="254"/>
    </row>
    <row r="8" spans="1:131" s="255" customFormat="1" ht="26.25" customHeight="1">
      <c r="A8" s="261">
        <v>2</v>
      </c>
      <c r="B8" s="1126" t="s">
        <v>387</v>
      </c>
      <c r="C8" s="1127"/>
      <c r="D8" s="1127"/>
      <c r="E8" s="1127"/>
      <c r="F8" s="1127"/>
      <c r="G8" s="1127"/>
      <c r="H8" s="1127"/>
      <c r="I8" s="1127"/>
      <c r="J8" s="1127"/>
      <c r="K8" s="1127"/>
      <c r="L8" s="1127"/>
      <c r="M8" s="1127"/>
      <c r="N8" s="1127"/>
      <c r="O8" s="1127"/>
      <c r="P8" s="1128"/>
      <c r="Q8" s="1132">
        <v>177</v>
      </c>
      <c r="R8" s="1133"/>
      <c r="S8" s="1133"/>
      <c r="T8" s="1133"/>
      <c r="U8" s="1133"/>
      <c r="V8" s="1133">
        <v>349</v>
      </c>
      <c r="W8" s="1133"/>
      <c r="X8" s="1133"/>
      <c r="Y8" s="1133"/>
      <c r="Z8" s="1133"/>
      <c r="AA8" s="1133">
        <v>0</v>
      </c>
      <c r="AB8" s="1133"/>
      <c r="AC8" s="1133"/>
      <c r="AD8" s="1133"/>
      <c r="AE8" s="1134"/>
      <c r="AF8" s="1108">
        <v>0</v>
      </c>
      <c r="AG8" s="1109"/>
      <c r="AH8" s="1109"/>
      <c r="AI8" s="1109"/>
      <c r="AJ8" s="1110"/>
      <c r="AK8" s="1175">
        <v>172</v>
      </c>
      <c r="AL8" s="1176"/>
      <c r="AM8" s="1176"/>
      <c r="AN8" s="1176"/>
      <c r="AO8" s="1176"/>
      <c r="AP8" s="1176">
        <v>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t="s">
        <v>594</v>
      </c>
      <c r="BS8" s="1103" t="s">
        <v>596</v>
      </c>
      <c r="BT8" s="1104"/>
      <c r="BU8" s="1104"/>
      <c r="BV8" s="1104"/>
      <c r="BW8" s="1104"/>
      <c r="BX8" s="1104"/>
      <c r="BY8" s="1104"/>
      <c r="BZ8" s="1104"/>
      <c r="CA8" s="1104"/>
      <c r="CB8" s="1104"/>
      <c r="CC8" s="1104"/>
      <c r="CD8" s="1104"/>
      <c r="CE8" s="1104"/>
      <c r="CF8" s="1104"/>
      <c r="CG8" s="1105"/>
      <c r="CH8" s="1078">
        <v>517</v>
      </c>
      <c r="CI8" s="1079"/>
      <c r="CJ8" s="1079"/>
      <c r="CK8" s="1079"/>
      <c r="CL8" s="1080"/>
      <c r="CM8" s="1078">
        <v>28508</v>
      </c>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t="s">
        <v>388</v>
      </c>
      <c r="C9" s="1127"/>
      <c r="D9" s="1127"/>
      <c r="E9" s="1127"/>
      <c r="F9" s="1127"/>
      <c r="G9" s="1127"/>
      <c r="H9" s="1127"/>
      <c r="I9" s="1127"/>
      <c r="J9" s="1127"/>
      <c r="K9" s="1127"/>
      <c r="L9" s="1127"/>
      <c r="M9" s="1127"/>
      <c r="N9" s="1127"/>
      <c r="O9" s="1127"/>
      <c r="P9" s="1128"/>
      <c r="Q9" s="1132">
        <v>1</v>
      </c>
      <c r="R9" s="1133"/>
      <c r="S9" s="1133"/>
      <c r="T9" s="1133"/>
      <c r="U9" s="1133"/>
      <c r="V9" s="1133">
        <v>0</v>
      </c>
      <c r="W9" s="1133"/>
      <c r="X9" s="1133"/>
      <c r="Y9" s="1133"/>
      <c r="Z9" s="1133"/>
      <c r="AA9" s="1133">
        <v>0</v>
      </c>
      <c r="AB9" s="1133"/>
      <c r="AC9" s="1133"/>
      <c r="AD9" s="1133"/>
      <c r="AE9" s="1134"/>
      <c r="AF9" s="1108">
        <v>0</v>
      </c>
      <c r="AG9" s="1109"/>
      <c r="AH9" s="1109"/>
      <c r="AI9" s="1109"/>
      <c r="AJ9" s="1110"/>
      <c r="AK9" s="1175">
        <v>0</v>
      </c>
      <c r="AL9" s="1176"/>
      <c r="AM9" s="1176"/>
      <c r="AN9" s="1176"/>
      <c r="AO9" s="1176"/>
      <c r="AP9" s="1176">
        <v>0</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597</v>
      </c>
      <c r="BT9" s="1104"/>
      <c r="BU9" s="1104"/>
      <c r="BV9" s="1104"/>
      <c r="BW9" s="1104"/>
      <c r="BX9" s="1104"/>
      <c r="BY9" s="1104"/>
      <c r="BZ9" s="1104"/>
      <c r="CA9" s="1104"/>
      <c r="CB9" s="1104"/>
      <c r="CC9" s="1104"/>
      <c r="CD9" s="1104"/>
      <c r="CE9" s="1104"/>
      <c r="CF9" s="1104"/>
      <c r="CG9" s="1105"/>
      <c r="CH9" s="1078">
        <v>-1</v>
      </c>
      <c r="CI9" s="1079"/>
      <c r="CJ9" s="1079"/>
      <c r="CK9" s="1079"/>
      <c r="CL9" s="1080"/>
      <c r="CM9" s="1078">
        <v>13</v>
      </c>
      <c r="CN9" s="1079"/>
      <c r="CO9" s="1079"/>
      <c r="CP9" s="1079"/>
      <c r="CQ9" s="1080"/>
      <c r="CR9" s="1078"/>
      <c r="CS9" s="1079"/>
      <c r="CT9" s="1079"/>
      <c r="CU9" s="1079"/>
      <c r="CV9" s="1080"/>
      <c r="CW9" s="1078">
        <v>11</v>
      </c>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t="s">
        <v>389</v>
      </c>
      <c r="C10" s="1127"/>
      <c r="D10" s="1127"/>
      <c r="E10" s="1127"/>
      <c r="F10" s="1127"/>
      <c r="G10" s="1127"/>
      <c r="H10" s="1127"/>
      <c r="I10" s="1127"/>
      <c r="J10" s="1127"/>
      <c r="K10" s="1127"/>
      <c r="L10" s="1127"/>
      <c r="M10" s="1127"/>
      <c r="N10" s="1127"/>
      <c r="O10" s="1127"/>
      <c r="P10" s="1128"/>
      <c r="Q10" s="1132">
        <v>12</v>
      </c>
      <c r="R10" s="1133"/>
      <c r="S10" s="1133"/>
      <c r="T10" s="1133"/>
      <c r="U10" s="1133"/>
      <c r="V10" s="1133">
        <v>11</v>
      </c>
      <c r="W10" s="1133"/>
      <c r="X10" s="1133"/>
      <c r="Y10" s="1133"/>
      <c r="Z10" s="1133"/>
      <c r="AA10" s="1133">
        <v>1</v>
      </c>
      <c r="AB10" s="1133"/>
      <c r="AC10" s="1133"/>
      <c r="AD10" s="1133"/>
      <c r="AE10" s="1134"/>
      <c r="AF10" s="1108">
        <v>1</v>
      </c>
      <c r="AG10" s="1109"/>
      <c r="AH10" s="1109"/>
      <c r="AI10" s="1109"/>
      <c r="AJ10" s="1110"/>
      <c r="AK10" s="1175">
        <v>3</v>
      </c>
      <c r="AL10" s="1176"/>
      <c r="AM10" s="1176"/>
      <c r="AN10" s="1176"/>
      <c r="AO10" s="1176"/>
      <c r="AP10" s="1176">
        <v>0</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391</v>
      </c>
      <c r="B23" s="1033" t="s">
        <v>392</v>
      </c>
      <c r="C23" s="1034"/>
      <c r="D23" s="1034"/>
      <c r="E23" s="1034"/>
      <c r="F23" s="1034"/>
      <c r="G23" s="1034"/>
      <c r="H23" s="1034"/>
      <c r="I23" s="1034"/>
      <c r="J23" s="1034"/>
      <c r="K23" s="1034"/>
      <c r="L23" s="1034"/>
      <c r="M23" s="1034"/>
      <c r="N23" s="1034"/>
      <c r="O23" s="1034"/>
      <c r="P23" s="1035"/>
      <c r="Q23" s="1157">
        <v>15279</v>
      </c>
      <c r="R23" s="1158"/>
      <c r="S23" s="1158"/>
      <c r="T23" s="1158"/>
      <c r="U23" s="1158"/>
      <c r="V23" s="1158">
        <v>14907</v>
      </c>
      <c r="W23" s="1158"/>
      <c r="X23" s="1158"/>
      <c r="Y23" s="1158"/>
      <c r="Z23" s="1158"/>
      <c r="AA23" s="1158">
        <v>371</v>
      </c>
      <c r="AB23" s="1158"/>
      <c r="AC23" s="1158"/>
      <c r="AD23" s="1158"/>
      <c r="AE23" s="1159"/>
      <c r="AF23" s="1160">
        <v>170</v>
      </c>
      <c r="AG23" s="1158"/>
      <c r="AH23" s="1158"/>
      <c r="AI23" s="1158"/>
      <c r="AJ23" s="1161"/>
      <c r="AK23" s="1162"/>
      <c r="AL23" s="1163"/>
      <c r="AM23" s="1163"/>
      <c r="AN23" s="1163"/>
      <c r="AO23" s="1163"/>
      <c r="AP23" s="1158">
        <v>20410</v>
      </c>
      <c r="AQ23" s="1158"/>
      <c r="AR23" s="1158"/>
      <c r="AS23" s="1158"/>
      <c r="AT23" s="1158"/>
      <c r="AU23" s="1164"/>
      <c r="AV23" s="1164"/>
      <c r="AW23" s="1164"/>
      <c r="AX23" s="1164"/>
      <c r="AY23" s="1165"/>
      <c r="AZ23" s="1154" t="s">
        <v>393</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369</v>
      </c>
      <c r="B26" s="1085"/>
      <c r="C26" s="1085"/>
      <c r="D26" s="1085"/>
      <c r="E26" s="1085"/>
      <c r="F26" s="1085"/>
      <c r="G26" s="1085"/>
      <c r="H26" s="1085"/>
      <c r="I26" s="1085"/>
      <c r="J26" s="1085"/>
      <c r="K26" s="1085"/>
      <c r="L26" s="1085"/>
      <c r="M26" s="1085"/>
      <c r="N26" s="1085"/>
      <c r="O26" s="1085"/>
      <c r="P26" s="1086"/>
      <c r="Q26" s="1090" t="s">
        <v>396</v>
      </c>
      <c r="R26" s="1091"/>
      <c r="S26" s="1091"/>
      <c r="T26" s="1091"/>
      <c r="U26" s="1092"/>
      <c r="V26" s="1090" t="s">
        <v>397</v>
      </c>
      <c r="W26" s="1091"/>
      <c r="X26" s="1091"/>
      <c r="Y26" s="1091"/>
      <c r="Z26" s="1092"/>
      <c r="AA26" s="1090" t="s">
        <v>398</v>
      </c>
      <c r="AB26" s="1091"/>
      <c r="AC26" s="1091"/>
      <c r="AD26" s="1091"/>
      <c r="AE26" s="1091"/>
      <c r="AF26" s="1148" t="s">
        <v>399</v>
      </c>
      <c r="AG26" s="1097"/>
      <c r="AH26" s="1097"/>
      <c r="AI26" s="1097"/>
      <c r="AJ26" s="1149"/>
      <c r="AK26" s="1091" t="s">
        <v>400</v>
      </c>
      <c r="AL26" s="1091"/>
      <c r="AM26" s="1091"/>
      <c r="AN26" s="1091"/>
      <c r="AO26" s="1092"/>
      <c r="AP26" s="1090" t="s">
        <v>401</v>
      </c>
      <c r="AQ26" s="1091"/>
      <c r="AR26" s="1091"/>
      <c r="AS26" s="1091"/>
      <c r="AT26" s="1092"/>
      <c r="AU26" s="1090" t="s">
        <v>402</v>
      </c>
      <c r="AV26" s="1091"/>
      <c r="AW26" s="1091"/>
      <c r="AX26" s="1091"/>
      <c r="AY26" s="1092"/>
      <c r="AZ26" s="1090" t="s">
        <v>403</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404</v>
      </c>
      <c r="C28" s="1140"/>
      <c r="D28" s="1140"/>
      <c r="E28" s="1140"/>
      <c r="F28" s="1140"/>
      <c r="G28" s="1140"/>
      <c r="H28" s="1140"/>
      <c r="I28" s="1140"/>
      <c r="J28" s="1140"/>
      <c r="K28" s="1140"/>
      <c r="L28" s="1140"/>
      <c r="M28" s="1140"/>
      <c r="N28" s="1140"/>
      <c r="O28" s="1140"/>
      <c r="P28" s="1141"/>
      <c r="Q28" s="1142">
        <v>3790</v>
      </c>
      <c r="R28" s="1143"/>
      <c r="S28" s="1143"/>
      <c r="T28" s="1143"/>
      <c r="U28" s="1143"/>
      <c r="V28" s="1143">
        <v>3695</v>
      </c>
      <c r="W28" s="1143"/>
      <c r="X28" s="1143"/>
      <c r="Y28" s="1143"/>
      <c r="Z28" s="1143"/>
      <c r="AA28" s="1143"/>
      <c r="AB28" s="1143"/>
      <c r="AC28" s="1143"/>
      <c r="AD28" s="1143"/>
      <c r="AE28" s="1144"/>
      <c r="AF28" s="1145">
        <v>95</v>
      </c>
      <c r="AG28" s="1143"/>
      <c r="AH28" s="1143"/>
      <c r="AI28" s="1143"/>
      <c r="AJ28" s="1146"/>
      <c r="AK28" s="1147">
        <v>243</v>
      </c>
      <c r="AL28" s="1135"/>
      <c r="AM28" s="1135"/>
      <c r="AN28" s="1135"/>
      <c r="AO28" s="1135"/>
      <c r="AP28" s="1135"/>
      <c r="AQ28" s="1135"/>
      <c r="AR28" s="1135"/>
      <c r="AS28" s="1135"/>
      <c r="AT28" s="1135"/>
      <c r="AU28" s="1135"/>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405</v>
      </c>
      <c r="C29" s="1127"/>
      <c r="D29" s="1127"/>
      <c r="E29" s="1127"/>
      <c r="F29" s="1127"/>
      <c r="G29" s="1127"/>
      <c r="H29" s="1127"/>
      <c r="I29" s="1127"/>
      <c r="J29" s="1127"/>
      <c r="K29" s="1127"/>
      <c r="L29" s="1127"/>
      <c r="M29" s="1127"/>
      <c r="N29" s="1127"/>
      <c r="O29" s="1127"/>
      <c r="P29" s="1128"/>
      <c r="Q29" s="1132">
        <v>3950</v>
      </c>
      <c r="R29" s="1133"/>
      <c r="S29" s="1133"/>
      <c r="T29" s="1133"/>
      <c r="U29" s="1133"/>
      <c r="V29" s="1133">
        <v>2726</v>
      </c>
      <c r="W29" s="1133"/>
      <c r="X29" s="1133"/>
      <c r="Y29" s="1133"/>
      <c r="Z29" s="1133"/>
      <c r="AA29" s="1133"/>
      <c r="AB29" s="1133"/>
      <c r="AC29" s="1133"/>
      <c r="AD29" s="1133"/>
      <c r="AE29" s="1134"/>
      <c r="AF29" s="1108">
        <v>114</v>
      </c>
      <c r="AG29" s="1109"/>
      <c r="AH29" s="1109"/>
      <c r="AI29" s="1109"/>
      <c r="AJ29" s="1110"/>
      <c r="AK29" s="1069">
        <v>373</v>
      </c>
      <c r="AL29" s="1060"/>
      <c r="AM29" s="1060"/>
      <c r="AN29" s="1060"/>
      <c r="AO29" s="1060"/>
      <c r="AP29" s="1060"/>
      <c r="AQ29" s="1060"/>
      <c r="AR29" s="1060"/>
      <c r="AS29" s="1060"/>
      <c r="AT29" s="1060"/>
      <c r="AU29" s="1060"/>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406</v>
      </c>
      <c r="C30" s="1127"/>
      <c r="D30" s="1127"/>
      <c r="E30" s="1127"/>
      <c r="F30" s="1127"/>
      <c r="G30" s="1127"/>
      <c r="H30" s="1127"/>
      <c r="I30" s="1127"/>
      <c r="J30" s="1127"/>
      <c r="K30" s="1127"/>
      <c r="L30" s="1127"/>
      <c r="M30" s="1127"/>
      <c r="N30" s="1127"/>
      <c r="O30" s="1127"/>
      <c r="P30" s="1128"/>
      <c r="Q30" s="1132">
        <v>24</v>
      </c>
      <c r="R30" s="1133"/>
      <c r="S30" s="1133"/>
      <c r="T30" s="1133"/>
      <c r="U30" s="1133"/>
      <c r="V30" s="1133">
        <v>24</v>
      </c>
      <c r="W30" s="1133"/>
      <c r="X30" s="1133"/>
      <c r="Y30" s="1133"/>
      <c r="Z30" s="1133"/>
      <c r="AA30" s="1133"/>
      <c r="AB30" s="1133"/>
      <c r="AC30" s="1133"/>
      <c r="AD30" s="1133"/>
      <c r="AE30" s="1134"/>
      <c r="AF30" s="1108" t="s">
        <v>407</v>
      </c>
      <c r="AG30" s="1109"/>
      <c r="AH30" s="1109"/>
      <c r="AI30" s="1109"/>
      <c r="AJ30" s="1110"/>
      <c r="AK30" s="1069">
        <v>6</v>
      </c>
      <c r="AL30" s="1060"/>
      <c r="AM30" s="1060"/>
      <c r="AN30" s="1060"/>
      <c r="AO30" s="1060"/>
      <c r="AP30" s="1060"/>
      <c r="AQ30" s="1060"/>
      <c r="AR30" s="1060"/>
      <c r="AS30" s="1060"/>
      <c r="AT30" s="1060"/>
      <c r="AU30" s="1060"/>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408</v>
      </c>
      <c r="C31" s="1127"/>
      <c r="D31" s="1127"/>
      <c r="E31" s="1127"/>
      <c r="F31" s="1127"/>
      <c r="G31" s="1127"/>
      <c r="H31" s="1127"/>
      <c r="I31" s="1127"/>
      <c r="J31" s="1127"/>
      <c r="K31" s="1127"/>
      <c r="L31" s="1127"/>
      <c r="M31" s="1127"/>
      <c r="N31" s="1127"/>
      <c r="O31" s="1127"/>
      <c r="P31" s="1128"/>
      <c r="Q31" s="1132">
        <v>15</v>
      </c>
      <c r="R31" s="1133"/>
      <c r="S31" s="1133"/>
      <c r="T31" s="1133"/>
      <c r="U31" s="1133"/>
      <c r="V31" s="1133">
        <v>15</v>
      </c>
      <c r="W31" s="1133"/>
      <c r="X31" s="1133"/>
      <c r="Y31" s="1133"/>
      <c r="Z31" s="1133"/>
      <c r="AA31" s="1133"/>
      <c r="AB31" s="1133"/>
      <c r="AC31" s="1133"/>
      <c r="AD31" s="1133"/>
      <c r="AE31" s="1134"/>
      <c r="AF31" s="1108" t="s">
        <v>407</v>
      </c>
      <c r="AG31" s="1109"/>
      <c r="AH31" s="1109"/>
      <c r="AI31" s="1109"/>
      <c r="AJ31" s="1110"/>
      <c r="AK31" s="1069">
        <v>8</v>
      </c>
      <c r="AL31" s="1060"/>
      <c r="AM31" s="1060"/>
      <c r="AN31" s="1060"/>
      <c r="AO31" s="1060"/>
      <c r="AP31" s="1060"/>
      <c r="AQ31" s="1060"/>
      <c r="AR31" s="1060"/>
      <c r="AS31" s="1060"/>
      <c r="AT31" s="1060"/>
      <c r="AU31" s="1060"/>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409</v>
      </c>
      <c r="C32" s="1127"/>
      <c r="D32" s="1127"/>
      <c r="E32" s="1127"/>
      <c r="F32" s="1127"/>
      <c r="G32" s="1127"/>
      <c r="H32" s="1127"/>
      <c r="I32" s="1127"/>
      <c r="J32" s="1127"/>
      <c r="K32" s="1127"/>
      <c r="L32" s="1127"/>
      <c r="M32" s="1127"/>
      <c r="N32" s="1127"/>
      <c r="O32" s="1127"/>
      <c r="P32" s="1128"/>
      <c r="Q32" s="1132">
        <v>418</v>
      </c>
      <c r="R32" s="1133"/>
      <c r="S32" s="1133"/>
      <c r="T32" s="1133"/>
      <c r="U32" s="1133"/>
      <c r="V32" s="1133">
        <v>417</v>
      </c>
      <c r="W32" s="1133"/>
      <c r="X32" s="1133"/>
      <c r="Y32" s="1133"/>
      <c r="Z32" s="1133"/>
      <c r="AA32" s="1133"/>
      <c r="AB32" s="1133"/>
      <c r="AC32" s="1133"/>
      <c r="AD32" s="1133"/>
      <c r="AE32" s="1134"/>
      <c r="AF32" s="1108">
        <v>1</v>
      </c>
      <c r="AG32" s="1109"/>
      <c r="AH32" s="1109"/>
      <c r="AI32" s="1109"/>
      <c r="AJ32" s="1110"/>
      <c r="AK32" s="1069">
        <v>106</v>
      </c>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410</v>
      </c>
      <c r="C33" s="1127"/>
      <c r="D33" s="1127"/>
      <c r="E33" s="1127"/>
      <c r="F33" s="1127"/>
      <c r="G33" s="1127"/>
      <c r="H33" s="1127"/>
      <c r="I33" s="1127"/>
      <c r="J33" s="1127"/>
      <c r="K33" s="1127"/>
      <c r="L33" s="1127"/>
      <c r="M33" s="1127"/>
      <c r="N33" s="1127"/>
      <c r="O33" s="1127"/>
      <c r="P33" s="1128"/>
      <c r="Q33" s="1132">
        <v>757</v>
      </c>
      <c r="R33" s="1133"/>
      <c r="S33" s="1133"/>
      <c r="T33" s="1133"/>
      <c r="U33" s="1133"/>
      <c r="V33" s="1133">
        <v>621</v>
      </c>
      <c r="W33" s="1133"/>
      <c r="X33" s="1133"/>
      <c r="Y33" s="1133"/>
      <c r="Z33" s="1133"/>
      <c r="AA33" s="1133">
        <v>136</v>
      </c>
      <c r="AB33" s="1133"/>
      <c r="AC33" s="1133"/>
      <c r="AD33" s="1133"/>
      <c r="AE33" s="1134"/>
      <c r="AF33" s="1108">
        <v>1735</v>
      </c>
      <c r="AG33" s="1109"/>
      <c r="AH33" s="1109"/>
      <c r="AI33" s="1109"/>
      <c r="AJ33" s="1110"/>
      <c r="AK33" s="1069">
        <v>0</v>
      </c>
      <c r="AL33" s="1060"/>
      <c r="AM33" s="1060"/>
      <c r="AN33" s="1060"/>
      <c r="AO33" s="1060"/>
      <c r="AP33" s="1060">
        <v>334</v>
      </c>
      <c r="AQ33" s="1060"/>
      <c r="AR33" s="1060"/>
      <c r="AS33" s="1060"/>
      <c r="AT33" s="1060"/>
      <c r="AU33" s="1060">
        <v>0</v>
      </c>
      <c r="AV33" s="1060"/>
      <c r="AW33" s="1060"/>
      <c r="AX33" s="1060"/>
      <c r="AY33" s="1060"/>
      <c r="AZ33" s="1131"/>
      <c r="BA33" s="1131"/>
      <c r="BB33" s="1131"/>
      <c r="BC33" s="1131"/>
      <c r="BD33" s="1131"/>
      <c r="BE33" s="1121" t="s">
        <v>411</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412</v>
      </c>
      <c r="C34" s="1127"/>
      <c r="D34" s="1127"/>
      <c r="E34" s="1127"/>
      <c r="F34" s="1127"/>
      <c r="G34" s="1127"/>
      <c r="H34" s="1127"/>
      <c r="I34" s="1127"/>
      <c r="J34" s="1127"/>
      <c r="K34" s="1127"/>
      <c r="L34" s="1127"/>
      <c r="M34" s="1127"/>
      <c r="N34" s="1127"/>
      <c r="O34" s="1127"/>
      <c r="P34" s="1128"/>
      <c r="Q34" s="1132">
        <v>992</v>
      </c>
      <c r="R34" s="1133"/>
      <c r="S34" s="1133"/>
      <c r="T34" s="1133"/>
      <c r="U34" s="1133"/>
      <c r="V34" s="1133">
        <v>542</v>
      </c>
      <c r="W34" s="1133"/>
      <c r="X34" s="1133"/>
      <c r="Y34" s="1133"/>
      <c r="Z34" s="1133"/>
      <c r="AA34" s="1133">
        <v>450</v>
      </c>
      <c r="AB34" s="1133"/>
      <c r="AC34" s="1133"/>
      <c r="AD34" s="1133"/>
      <c r="AE34" s="1134"/>
      <c r="AF34" s="1108">
        <v>0</v>
      </c>
      <c r="AG34" s="1109"/>
      <c r="AH34" s="1109"/>
      <c r="AI34" s="1109"/>
      <c r="AJ34" s="1110"/>
      <c r="AK34" s="1069">
        <v>714</v>
      </c>
      <c r="AL34" s="1060"/>
      <c r="AM34" s="1060"/>
      <c r="AN34" s="1060"/>
      <c r="AO34" s="1060"/>
      <c r="AP34" s="1060">
        <v>9799</v>
      </c>
      <c r="AQ34" s="1060"/>
      <c r="AR34" s="1060"/>
      <c r="AS34" s="1060"/>
      <c r="AT34" s="1060"/>
      <c r="AU34" s="1060">
        <v>5948</v>
      </c>
      <c r="AV34" s="1060"/>
      <c r="AW34" s="1060"/>
      <c r="AX34" s="1060"/>
      <c r="AY34" s="1060"/>
      <c r="AZ34" s="1131"/>
      <c r="BA34" s="1131"/>
      <c r="BB34" s="1131"/>
      <c r="BC34" s="1131"/>
      <c r="BD34" s="1131"/>
      <c r="BE34" s="1121" t="s">
        <v>413</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391</v>
      </c>
      <c r="B63" s="1033" t="s">
        <v>415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1946</v>
      </c>
      <c r="AG63" s="1048"/>
      <c r="AH63" s="1048"/>
      <c r="AI63" s="1048"/>
      <c r="AJ63" s="1119"/>
      <c r="AK63" s="1120"/>
      <c r="AL63" s="1052"/>
      <c r="AM63" s="1052"/>
      <c r="AN63" s="1052"/>
      <c r="AO63" s="1052"/>
      <c r="AP63" s="1048">
        <v>10133</v>
      </c>
      <c r="AQ63" s="1048"/>
      <c r="AR63" s="1048"/>
      <c r="AS63" s="1048"/>
      <c r="AT63" s="1048"/>
      <c r="AU63" s="1048">
        <v>5948</v>
      </c>
      <c r="AV63" s="1048"/>
      <c r="AW63" s="1048"/>
      <c r="AX63" s="1048"/>
      <c r="AY63" s="1048"/>
      <c r="AZ63" s="1114"/>
      <c r="BA63" s="1114"/>
      <c r="BB63" s="1114"/>
      <c r="BC63" s="1114"/>
      <c r="BD63" s="1114"/>
      <c r="BE63" s="1049"/>
      <c r="BF63" s="1049"/>
      <c r="BG63" s="1049"/>
      <c r="BH63" s="1049"/>
      <c r="BI63" s="1050"/>
      <c r="BJ63" s="1115" t="s">
        <v>416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418</v>
      </c>
      <c r="B66" s="1085"/>
      <c r="C66" s="1085"/>
      <c r="D66" s="1085"/>
      <c r="E66" s="1085"/>
      <c r="F66" s="1085"/>
      <c r="G66" s="1085"/>
      <c r="H66" s="1085"/>
      <c r="I66" s="1085"/>
      <c r="J66" s="1085"/>
      <c r="K66" s="1085"/>
      <c r="L66" s="1085"/>
      <c r="M66" s="1085"/>
      <c r="N66" s="1085"/>
      <c r="O66" s="1085"/>
      <c r="P66" s="1086"/>
      <c r="Q66" s="1090" t="s">
        <v>396</v>
      </c>
      <c r="R66" s="1091"/>
      <c r="S66" s="1091"/>
      <c r="T66" s="1091"/>
      <c r="U66" s="1092"/>
      <c r="V66" s="1090" t="s">
        <v>419</v>
      </c>
      <c r="W66" s="1091"/>
      <c r="X66" s="1091"/>
      <c r="Y66" s="1091"/>
      <c r="Z66" s="1092"/>
      <c r="AA66" s="1090" t="s">
        <v>420</v>
      </c>
      <c r="AB66" s="1091"/>
      <c r="AC66" s="1091"/>
      <c r="AD66" s="1091"/>
      <c r="AE66" s="1092"/>
      <c r="AF66" s="1096" t="s">
        <v>421</v>
      </c>
      <c r="AG66" s="1097"/>
      <c r="AH66" s="1097"/>
      <c r="AI66" s="1097"/>
      <c r="AJ66" s="1098"/>
      <c r="AK66" s="1090" t="s">
        <v>422</v>
      </c>
      <c r="AL66" s="1085"/>
      <c r="AM66" s="1085"/>
      <c r="AN66" s="1085"/>
      <c r="AO66" s="1086"/>
      <c r="AP66" s="1090" t="s">
        <v>423</v>
      </c>
      <c r="AQ66" s="1091"/>
      <c r="AR66" s="1091"/>
      <c r="AS66" s="1091"/>
      <c r="AT66" s="1092"/>
      <c r="AU66" s="1090" t="s">
        <v>424</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587</v>
      </c>
      <c r="C68" s="1075"/>
      <c r="D68" s="1075"/>
      <c r="E68" s="1075"/>
      <c r="F68" s="1075"/>
      <c r="G68" s="1075"/>
      <c r="H68" s="1075"/>
      <c r="I68" s="1075"/>
      <c r="J68" s="1075"/>
      <c r="K68" s="1075"/>
      <c r="L68" s="1075"/>
      <c r="M68" s="1075"/>
      <c r="N68" s="1075"/>
      <c r="O68" s="1075"/>
      <c r="P68" s="1076"/>
      <c r="Q68" s="1077">
        <v>1458</v>
      </c>
      <c r="R68" s="1071"/>
      <c r="S68" s="1071"/>
      <c r="T68" s="1071"/>
      <c r="U68" s="1071"/>
      <c r="V68" s="1071">
        <v>1449</v>
      </c>
      <c r="W68" s="1071"/>
      <c r="X68" s="1071"/>
      <c r="Y68" s="1071"/>
      <c r="Z68" s="1071"/>
      <c r="AA68" s="1071">
        <v>9</v>
      </c>
      <c r="AB68" s="1071"/>
      <c r="AC68" s="1071"/>
      <c r="AD68" s="1071"/>
      <c r="AE68" s="1071"/>
      <c r="AF68" s="1071">
        <v>8</v>
      </c>
      <c r="AG68" s="1071"/>
      <c r="AH68" s="1071"/>
      <c r="AI68" s="1071"/>
      <c r="AJ68" s="1071"/>
      <c r="AK68" s="1071">
        <v>88</v>
      </c>
      <c r="AL68" s="1071"/>
      <c r="AM68" s="1071"/>
      <c r="AN68" s="1071"/>
      <c r="AO68" s="1071"/>
      <c r="AP68" s="1071">
        <v>0</v>
      </c>
      <c r="AQ68" s="1071"/>
      <c r="AR68" s="1071"/>
      <c r="AS68" s="1071"/>
      <c r="AT68" s="1071"/>
      <c r="AU68" s="1071">
        <v>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588</v>
      </c>
      <c r="C69" s="1064"/>
      <c r="D69" s="1064"/>
      <c r="E69" s="1064"/>
      <c r="F69" s="1064"/>
      <c r="G69" s="1064"/>
      <c r="H69" s="1064"/>
      <c r="I69" s="1064"/>
      <c r="J69" s="1064"/>
      <c r="K69" s="1064"/>
      <c r="L69" s="1064"/>
      <c r="M69" s="1064"/>
      <c r="N69" s="1064"/>
      <c r="O69" s="1064"/>
      <c r="P69" s="1065"/>
      <c r="Q69" s="1066">
        <v>4666</v>
      </c>
      <c r="R69" s="1060"/>
      <c r="S69" s="1060"/>
      <c r="T69" s="1060"/>
      <c r="U69" s="1060"/>
      <c r="V69" s="1060">
        <v>4620</v>
      </c>
      <c r="W69" s="1060"/>
      <c r="X69" s="1060"/>
      <c r="Y69" s="1060"/>
      <c r="Z69" s="1060"/>
      <c r="AA69" s="1060">
        <v>46</v>
      </c>
      <c r="AB69" s="1060"/>
      <c r="AC69" s="1060"/>
      <c r="AD69" s="1060"/>
      <c r="AE69" s="1060"/>
      <c r="AF69" s="1060">
        <v>16</v>
      </c>
      <c r="AG69" s="1060"/>
      <c r="AH69" s="1060"/>
      <c r="AI69" s="1060"/>
      <c r="AJ69" s="1060"/>
      <c r="AK69" s="1060">
        <v>30</v>
      </c>
      <c r="AL69" s="1060"/>
      <c r="AM69" s="1060"/>
      <c r="AN69" s="1060"/>
      <c r="AO69" s="1060"/>
      <c r="AP69" s="1060">
        <v>0</v>
      </c>
      <c r="AQ69" s="1060"/>
      <c r="AR69" s="1060"/>
      <c r="AS69" s="1060"/>
      <c r="AT69" s="1060"/>
      <c r="AU69" s="1060">
        <v>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589</v>
      </c>
      <c r="C70" s="1064"/>
      <c r="D70" s="1064"/>
      <c r="E70" s="1064"/>
      <c r="F70" s="1064"/>
      <c r="G70" s="1064"/>
      <c r="H70" s="1064"/>
      <c r="I70" s="1064"/>
      <c r="J70" s="1064"/>
      <c r="K70" s="1064"/>
      <c r="L70" s="1064"/>
      <c r="M70" s="1064"/>
      <c r="N70" s="1064"/>
      <c r="O70" s="1064"/>
      <c r="P70" s="1065"/>
      <c r="Q70" s="1066">
        <v>143</v>
      </c>
      <c r="R70" s="1060"/>
      <c r="S70" s="1060"/>
      <c r="T70" s="1060"/>
      <c r="U70" s="1060"/>
      <c r="V70" s="1060">
        <v>98</v>
      </c>
      <c r="W70" s="1060"/>
      <c r="X70" s="1060"/>
      <c r="Y70" s="1060"/>
      <c r="Z70" s="1060"/>
      <c r="AA70" s="1060">
        <v>45</v>
      </c>
      <c r="AB70" s="1060"/>
      <c r="AC70" s="1060"/>
      <c r="AD70" s="1060"/>
      <c r="AE70" s="1060"/>
      <c r="AF70" s="1060">
        <v>45</v>
      </c>
      <c r="AG70" s="1060"/>
      <c r="AH70" s="1060"/>
      <c r="AI70" s="1060"/>
      <c r="AJ70" s="1060"/>
      <c r="AK70" s="1060">
        <v>0</v>
      </c>
      <c r="AL70" s="1060"/>
      <c r="AM70" s="1060"/>
      <c r="AN70" s="1060"/>
      <c r="AO70" s="1060"/>
      <c r="AP70" s="1060">
        <v>3</v>
      </c>
      <c r="AQ70" s="1060"/>
      <c r="AR70" s="1060"/>
      <c r="AS70" s="1060"/>
      <c r="AT70" s="1060"/>
      <c r="AU70" s="1060">
        <v>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590</v>
      </c>
      <c r="C71" s="1064"/>
      <c r="D71" s="1064"/>
      <c r="E71" s="1064"/>
      <c r="F71" s="1064"/>
      <c r="G71" s="1064"/>
      <c r="H71" s="1064"/>
      <c r="I71" s="1064"/>
      <c r="J71" s="1064"/>
      <c r="K71" s="1064"/>
      <c r="L71" s="1064"/>
      <c r="M71" s="1064"/>
      <c r="N71" s="1064"/>
      <c r="O71" s="1064"/>
      <c r="P71" s="1065"/>
      <c r="Q71" s="1066">
        <v>123</v>
      </c>
      <c r="R71" s="1060"/>
      <c r="S71" s="1060"/>
      <c r="T71" s="1060"/>
      <c r="U71" s="1060"/>
      <c r="V71" s="1060">
        <v>116</v>
      </c>
      <c r="W71" s="1060"/>
      <c r="X71" s="1060"/>
      <c r="Y71" s="1060"/>
      <c r="Z71" s="1060"/>
      <c r="AA71" s="1060">
        <v>7</v>
      </c>
      <c r="AB71" s="1060"/>
      <c r="AC71" s="1060"/>
      <c r="AD71" s="1060"/>
      <c r="AE71" s="1060"/>
      <c r="AF71" s="1060">
        <v>7</v>
      </c>
      <c r="AG71" s="1060"/>
      <c r="AH71" s="1060"/>
      <c r="AI71" s="1060"/>
      <c r="AJ71" s="1060"/>
      <c r="AK71" s="1060">
        <v>23</v>
      </c>
      <c r="AL71" s="1060"/>
      <c r="AM71" s="1060"/>
      <c r="AN71" s="1060"/>
      <c r="AO71" s="1060"/>
      <c r="AP71" s="1060">
        <v>0</v>
      </c>
      <c r="AQ71" s="1060"/>
      <c r="AR71" s="1060"/>
      <c r="AS71" s="1060"/>
      <c r="AT71" s="1060"/>
      <c r="AU71" s="1060">
        <v>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591</v>
      </c>
      <c r="C72" s="1064"/>
      <c r="D72" s="1064"/>
      <c r="E72" s="1064"/>
      <c r="F72" s="1064"/>
      <c r="G72" s="1064"/>
      <c r="H72" s="1064"/>
      <c r="I72" s="1064"/>
      <c r="J72" s="1064"/>
      <c r="K72" s="1064"/>
      <c r="L72" s="1064"/>
      <c r="M72" s="1064"/>
      <c r="N72" s="1064"/>
      <c r="O72" s="1064"/>
      <c r="P72" s="1065"/>
      <c r="Q72" s="1066">
        <v>218</v>
      </c>
      <c r="R72" s="1060"/>
      <c r="S72" s="1060"/>
      <c r="T72" s="1060"/>
      <c r="U72" s="1060"/>
      <c r="V72" s="1060">
        <v>218</v>
      </c>
      <c r="W72" s="1060"/>
      <c r="X72" s="1060"/>
      <c r="Y72" s="1060"/>
      <c r="Z72" s="1060"/>
      <c r="AA72" s="1060">
        <v>0</v>
      </c>
      <c r="AB72" s="1060"/>
      <c r="AC72" s="1060"/>
      <c r="AD72" s="1060"/>
      <c r="AE72" s="1060"/>
      <c r="AF72" s="1060">
        <v>0</v>
      </c>
      <c r="AG72" s="1060"/>
      <c r="AH72" s="1060"/>
      <c r="AI72" s="1060"/>
      <c r="AJ72" s="1060"/>
      <c r="AK72" s="1060">
        <v>3</v>
      </c>
      <c r="AL72" s="1060"/>
      <c r="AM72" s="1060"/>
      <c r="AN72" s="1060"/>
      <c r="AO72" s="1060"/>
      <c r="AP72" s="1060">
        <v>0</v>
      </c>
      <c r="AQ72" s="1060"/>
      <c r="AR72" s="1060"/>
      <c r="AS72" s="1060"/>
      <c r="AT72" s="1060"/>
      <c r="AU72" s="1060">
        <v>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592</v>
      </c>
      <c r="C73" s="1064"/>
      <c r="D73" s="1064"/>
      <c r="E73" s="1064"/>
      <c r="F73" s="1064"/>
      <c r="G73" s="1064"/>
      <c r="H73" s="1064"/>
      <c r="I73" s="1064"/>
      <c r="J73" s="1064"/>
      <c r="K73" s="1064"/>
      <c r="L73" s="1064"/>
      <c r="M73" s="1064"/>
      <c r="N73" s="1064"/>
      <c r="O73" s="1064"/>
      <c r="P73" s="1065"/>
      <c r="Q73" s="1066">
        <v>145</v>
      </c>
      <c r="R73" s="1060"/>
      <c r="S73" s="1060"/>
      <c r="T73" s="1060"/>
      <c r="U73" s="1060"/>
      <c r="V73" s="1060">
        <v>102</v>
      </c>
      <c r="W73" s="1060"/>
      <c r="X73" s="1060"/>
      <c r="Y73" s="1060"/>
      <c r="Z73" s="1060"/>
      <c r="AA73" s="1060">
        <v>43</v>
      </c>
      <c r="AB73" s="1060"/>
      <c r="AC73" s="1060"/>
      <c r="AD73" s="1060"/>
      <c r="AE73" s="1060"/>
      <c r="AF73" s="1060">
        <v>43</v>
      </c>
      <c r="AG73" s="1060"/>
      <c r="AH73" s="1060"/>
      <c r="AI73" s="1060"/>
      <c r="AJ73" s="1060"/>
      <c r="AK73" s="1060">
        <v>0</v>
      </c>
      <c r="AL73" s="1060"/>
      <c r="AM73" s="1060"/>
      <c r="AN73" s="1060"/>
      <c r="AO73" s="1060"/>
      <c r="AP73" s="1060">
        <v>0</v>
      </c>
      <c r="AQ73" s="1060"/>
      <c r="AR73" s="1060"/>
      <c r="AS73" s="1060"/>
      <c r="AT73" s="1060"/>
      <c r="AU73" s="1060">
        <v>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593</v>
      </c>
      <c r="C74" s="1064"/>
      <c r="D74" s="1064"/>
      <c r="E74" s="1064"/>
      <c r="F74" s="1064"/>
      <c r="G74" s="1064"/>
      <c r="H74" s="1064"/>
      <c r="I74" s="1064"/>
      <c r="J74" s="1064"/>
      <c r="K74" s="1064"/>
      <c r="L74" s="1064"/>
      <c r="M74" s="1064"/>
      <c r="N74" s="1064"/>
      <c r="O74" s="1064"/>
      <c r="P74" s="1065"/>
      <c r="Q74" s="1066">
        <v>13982</v>
      </c>
      <c r="R74" s="1060"/>
      <c r="S74" s="1060"/>
      <c r="T74" s="1060"/>
      <c r="U74" s="1060"/>
      <c r="V74" s="1060">
        <v>13645</v>
      </c>
      <c r="W74" s="1060"/>
      <c r="X74" s="1060"/>
      <c r="Y74" s="1060"/>
      <c r="Z74" s="1060"/>
      <c r="AA74" s="1060">
        <v>336</v>
      </c>
      <c r="AB74" s="1060"/>
      <c r="AC74" s="1060"/>
      <c r="AD74" s="1060"/>
      <c r="AE74" s="1060"/>
      <c r="AF74" s="1060">
        <v>320</v>
      </c>
      <c r="AG74" s="1060"/>
      <c r="AH74" s="1060"/>
      <c r="AI74" s="1060"/>
      <c r="AJ74" s="1060"/>
      <c r="AK74" s="1060">
        <v>99</v>
      </c>
      <c r="AL74" s="1060"/>
      <c r="AM74" s="1060"/>
      <c r="AN74" s="1060"/>
      <c r="AO74" s="1060"/>
      <c r="AP74" s="1060">
        <v>3221</v>
      </c>
      <c r="AQ74" s="1060"/>
      <c r="AR74" s="1060"/>
      <c r="AS74" s="1060"/>
      <c r="AT74" s="1060"/>
      <c r="AU74" s="1060">
        <v>180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391</v>
      </c>
      <c r="B88" s="1033" t="s">
        <v>425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1033" t="s">
        <v>426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434</v>
      </c>
      <c r="AB109" s="983"/>
      <c r="AC109" s="983"/>
      <c r="AD109" s="983"/>
      <c r="AE109" s="984"/>
      <c r="AF109" s="985" t="s">
        <v>307</v>
      </c>
      <c r="AG109" s="983"/>
      <c r="AH109" s="983"/>
      <c r="AI109" s="983"/>
      <c r="AJ109" s="984"/>
      <c r="AK109" s="985" t="s">
        <v>306</v>
      </c>
      <c r="AL109" s="983"/>
      <c r="AM109" s="983"/>
      <c r="AN109" s="983"/>
      <c r="AO109" s="984"/>
      <c r="AP109" s="985" t="s">
        <v>435</v>
      </c>
      <c r="AQ109" s="983"/>
      <c r="AR109" s="983"/>
      <c r="AS109" s="983"/>
      <c r="AT109" s="1014"/>
      <c r="AU109" s="982" t="s">
        <v>433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434</v>
      </c>
      <c r="BR109" s="983"/>
      <c r="BS109" s="983"/>
      <c r="BT109" s="983"/>
      <c r="BU109" s="984"/>
      <c r="BV109" s="985" t="s">
        <v>307</v>
      </c>
      <c r="BW109" s="983"/>
      <c r="BX109" s="983"/>
      <c r="BY109" s="983"/>
      <c r="BZ109" s="984"/>
      <c r="CA109" s="985" t="s">
        <v>306</v>
      </c>
      <c r="CB109" s="983"/>
      <c r="CC109" s="983"/>
      <c r="CD109" s="983"/>
      <c r="CE109" s="984"/>
      <c r="CF109" s="1021" t="s">
        <v>435</v>
      </c>
      <c r="CG109" s="1021"/>
      <c r="CH109" s="1021"/>
      <c r="CI109" s="1021"/>
      <c r="CJ109" s="1021"/>
      <c r="CK109" s="985" t="s">
        <v>436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434</v>
      </c>
      <c r="DH109" s="983"/>
      <c r="DI109" s="983"/>
      <c r="DJ109" s="983"/>
      <c r="DK109" s="984"/>
      <c r="DL109" s="985" t="s">
        <v>307</v>
      </c>
      <c r="DM109" s="983"/>
      <c r="DN109" s="983"/>
      <c r="DO109" s="983"/>
      <c r="DP109" s="984"/>
      <c r="DQ109" s="985" t="s">
        <v>306</v>
      </c>
      <c r="DR109" s="983"/>
      <c r="DS109" s="983"/>
      <c r="DT109" s="983"/>
      <c r="DU109" s="984"/>
      <c r="DV109" s="985" t="s">
        <v>435</v>
      </c>
      <c r="DW109" s="983"/>
      <c r="DX109" s="983"/>
      <c r="DY109" s="983"/>
      <c r="DZ109" s="1014"/>
    </row>
    <row r="110" spans="1:131" s="246" customFormat="1" ht="26.25" customHeight="1">
      <c r="A110" s="885" t="s">
        <v>437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1246966</v>
      </c>
      <c r="AB110" s="976"/>
      <c r="AC110" s="976"/>
      <c r="AD110" s="976"/>
      <c r="AE110" s="977"/>
      <c r="AF110" s="978">
        <v>1297326</v>
      </c>
      <c r="AG110" s="976"/>
      <c r="AH110" s="976"/>
      <c r="AI110" s="976"/>
      <c r="AJ110" s="977"/>
      <c r="AK110" s="978">
        <v>1360570</v>
      </c>
      <c r="AL110" s="976"/>
      <c r="AM110" s="976"/>
      <c r="AN110" s="976"/>
      <c r="AO110" s="977"/>
      <c r="AP110" s="979">
        <v>18.2</v>
      </c>
      <c r="AQ110" s="980"/>
      <c r="AR110" s="980"/>
      <c r="AS110" s="980"/>
      <c r="AT110" s="981"/>
      <c r="AU110" s="1015" t="s">
        <v>73</v>
      </c>
      <c r="AV110" s="1016"/>
      <c r="AW110" s="1016"/>
      <c r="AX110" s="1016"/>
      <c r="AY110" s="1016"/>
      <c r="AZ110" s="941" t="s">
        <v>438</v>
      </c>
      <c r="BA110" s="886"/>
      <c r="BB110" s="886"/>
      <c r="BC110" s="886"/>
      <c r="BD110" s="886"/>
      <c r="BE110" s="886"/>
      <c r="BF110" s="886"/>
      <c r="BG110" s="886"/>
      <c r="BH110" s="886"/>
      <c r="BI110" s="886"/>
      <c r="BJ110" s="886"/>
      <c r="BK110" s="886"/>
      <c r="BL110" s="886"/>
      <c r="BM110" s="886"/>
      <c r="BN110" s="886"/>
      <c r="BO110" s="886"/>
      <c r="BP110" s="887"/>
      <c r="BQ110" s="942">
        <v>19548684</v>
      </c>
      <c r="BR110" s="923"/>
      <c r="BS110" s="923"/>
      <c r="BT110" s="923"/>
      <c r="BU110" s="923"/>
      <c r="BV110" s="923">
        <v>19916949</v>
      </c>
      <c r="BW110" s="923"/>
      <c r="BX110" s="923"/>
      <c r="BY110" s="923"/>
      <c r="BZ110" s="923"/>
      <c r="CA110" s="923">
        <v>20410026</v>
      </c>
      <c r="CB110" s="923"/>
      <c r="CC110" s="923"/>
      <c r="CD110" s="923"/>
      <c r="CE110" s="923"/>
      <c r="CF110" s="947">
        <v>273</v>
      </c>
      <c r="CG110" s="948"/>
      <c r="CH110" s="948"/>
      <c r="CI110" s="948"/>
      <c r="CJ110" s="948"/>
      <c r="CK110" s="1011" t="s">
        <v>439</v>
      </c>
      <c r="CL110" s="897"/>
      <c r="CM110" s="972" t="s">
        <v>440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441</v>
      </c>
      <c r="DH110" s="923"/>
      <c r="DI110" s="923"/>
      <c r="DJ110" s="923"/>
      <c r="DK110" s="923"/>
      <c r="DL110" s="923" t="s">
        <v>442</v>
      </c>
      <c r="DM110" s="923"/>
      <c r="DN110" s="923"/>
      <c r="DO110" s="923"/>
      <c r="DP110" s="923"/>
      <c r="DQ110" s="923" t="s">
        <v>441</v>
      </c>
      <c r="DR110" s="923"/>
      <c r="DS110" s="923"/>
      <c r="DT110" s="923"/>
      <c r="DU110" s="923"/>
      <c r="DV110" s="924" t="s">
        <v>441</v>
      </c>
      <c r="DW110" s="924"/>
      <c r="DX110" s="924"/>
      <c r="DY110" s="924"/>
      <c r="DZ110" s="925"/>
    </row>
    <row r="111" spans="1:131" s="246" customFormat="1" ht="26.25" customHeight="1">
      <c r="A111" s="852" t="s">
        <v>443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441</v>
      </c>
      <c r="AB111" s="1004"/>
      <c r="AC111" s="1004"/>
      <c r="AD111" s="1004"/>
      <c r="AE111" s="1005"/>
      <c r="AF111" s="1006" t="s">
        <v>441</v>
      </c>
      <c r="AG111" s="1004"/>
      <c r="AH111" s="1004"/>
      <c r="AI111" s="1004"/>
      <c r="AJ111" s="1005"/>
      <c r="AK111" s="1006" t="s">
        <v>441</v>
      </c>
      <c r="AL111" s="1004"/>
      <c r="AM111" s="1004"/>
      <c r="AN111" s="1004"/>
      <c r="AO111" s="1005"/>
      <c r="AP111" s="1007" t="s">
        <v>444</v>
      </c>
      <c r="AQ111" s="1008"/>
      <c r="AR111" s="1008"/>
      <c r="AS111" s="1008"/>
      <c r="AT111" s="1009"/>
      <c r="AU111" s="1017"/>
      <c r="AV111" s="1018"/>
      <c r="AW111" s="1018"/>
      <c r="AX111" s="1018"/>
      <c r="AY111" s="1018"/>
      <c r="AZ111" s="893" t="s">
        <v>445</v>
      </c>
      <c r="BA111" s="828"/>
      <c r="BB111" s="828"/>
      <c r="BC111" s="828"/>
      <c r="BD111" s="828"/>
      <c r="BE111" s="828"/>
      <c r="BF111" s="828"/>
      <c r="BG111" s="828"/>
      <c r="BH111" s="828"/>
      <c r="BI111" s="828"/>
      <c r="BJ111" s="828"/>
      <c r="BK111" s="828"/>
      <c r="BL111" s="828"/>
      <c r="BM111" s="828"/>
      <c r="BN111" s="828"/>
      <c r="BO111" s="828"/>
      <c r="BP111" s="829"/>
      <c r="BQ111" s="894" t="s">
        <v>441</v>
      </c>
      <c r="BR111" s="895"/>
      <c r="BS111" s="895"/>
      <c r="BT111" s="895"/>
      <c r="BU111" s="895"/>
      <c r="BV111" s="895" t="s">
        <v>441</v>
      </c>
      <c r="BW111" s="895"/>
      <c r="BX111" s="895"/>
      <c r="BY111" s="895"/>
      <c r="BZ111" s="895"/>
      <c r="CA111" s="895" t="s">
        <v>446</v>
      </c>
      <c r="CB111" s="895"/>
      <c r="CC111" s="895"/>
      <c r="CD111" s="895"/>
      <c r="CE111" s="895"/>
      <c r="CF111" s="956" t="s">
        <v>441</v>
      </c>
      <c r="CG111" s="957"/>
      <c r="CH111" s="957"/>
      <c r="CI111" s="957"/>
      <c r="CJ111" s="957"/>
      <c r="CK111" s="1012"/>
      <c r="CL111" s="899"/>
      <c r="CM111" s="902" t="s">
        <v>447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441</v>
      </c>
      <c r="DH111" s="895"/>
      <c r="DI111" s="895"/>
      <c r="DJ111" s="895"/>
      <c r="DK111" s="895"/>
      <c r="DL111" s="895" t="s">
        <v>441</v>
      </c>
      <c r="DM111" s="895"/>
      <c r="DN111" s="895"/>
      <c r="DO111" s="895"/>
      <c r="DP111" s="895"/>
      <c r="DQ111" s="895" t="s">
        <v>448</v>
      </c>
      <c r="DR111" s="895"/>
      <c r="DS111" s="895"/>
      <c r="DT111" s="895"/>
      <c r="DU111" s="895"/>
      <c r="DV111" s="872" t="s">
        <v>444</v>
      </c>
      <c r="DW111" s="872"/>
      <c r="DX111" s="872"/>
      <c r="DY111" s="872"/>
      <c r="DZ111" s="873"/>
    </row>
    <row r="112" spans="1:131" s="246" customFormat="1" ht="26.25" customHeight="1">
      <c r="A112" s="997" t="s">
        <v>449</v>
      </c>
      <c r="B112" s="998"/>
      <c r="C112" s="828" t="s">
        <v>450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441</v>
      </c>
      <c r="AB112" s="858"/>
      <c r="AC112" s="858"/>
      <c r="AD112" s="858"/>
      <c r="AE112" s="859"/>
      <c r="AF112" s="860" t="s">
        <v>441</v>
      </c>
      <c r="AG112" s="858"/>
      <c r="AH112" s="858"/>
      <c r="AI112" s="858"/>
      <c r="AJ112" s="859"/>
      <c r="AK112" s="860" t="s">
        <v>441</v>
      </c>
      <c r="AL112" s="858"/>
      <c r="AM112" s="858"/>
      <c r="AN112" s="858"/>
      <c r="AO112" s="859"/>
      <c r="AP112" s="905" t="s">
        <v>441</v>
      </c>
      <c r="AQ112" s="906"/>
      <c r="AR112" s="906"/>
      <c r="AS112" s="906"/>
      <c r="AT112" s="907"/>
      <c r="AU112" s="1017"/>
      <c r="AV112" s="1018"/>
      <c r="AW112" s="1018"/>
      <c r="AX112" s="1018"/>
      <c r="AY112" s="1018"/>
      <c r="AZ112" s="893" t="s">
        <v>451</v>
      </c>
      <c r="BA112" s="828"/>
      <c r="BB112" s="828"/>
      <c r="BC112" s="828"/>
      <c r="BD112" s="828"/>
      <c r="BE112" s="828"/>
      <c r="BF112" s="828"/>
      <c r="BG112" s="828"/>
      <c r="BH112" s="828"/>
      <c r="BI112" s="828"/>
      <c r="BJ112" s="828"/>
      <c r="BK112" s="828"/>
      <c r="BL112" s="828"/>
      <c r="BM112" s="828"/>
      <c r="BN112" s="828"/>
      <c r="BO112" s="828"/>
      <c r="BP112" s="829"/>
      <c r="BQ112" s="894">
        <v>6923336</v>
      </c>
      <c r="BR112" s="895"/>
      <c r="BS112" s="895"/>
      <c r="BT112" s="895"/>
      <c r="BU112" s="895"/>
      <c r="BV112" s="895">
        <v>6185786</v>
      </c>
      <c r="BW112" s="895"/>
      <c r="BX112" s="895"/>
      <c r="BY112" s="895"/>
      <c r="BZ112" s="895"/>
      <c r="CA112" s="895">
        <v>5948275</v>
      </c>
      <c r="CB112" s="895"/>
      <c r="CC112" s="895"/>
      <c r="CD112" s="895"/>
      <c r="CE112" s="895"/>
      <c r="CF112" s="956">
        <v>79.599999999999994</v>
      </c>
      <c r="CG112" s="957"/>
      <c r="CH112" s="957"/>
      <c r="CI112" s="957"/>
      <c r="CJ112" s="957"/>
      <c r="CK112" s="1012"/>
      <c r="CL112" s="899"/>
      <c r="CM112" s="902" t="s">
        <v>452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441</v>
      </c>
      <c r="DH112" s="895"/>
      <c r="DI112" s="895"/>
      <c r="DJ112" s="895"/>
      <c r="DK112" s="895"/>
      <c r="DL112" s="895" t="s">
        <v>442</v>
      </c>
      <c r="DM112" s="895"/>
      <c r="DN112" s="895"/>
      <c r="DO112" s="895"/>
      <c r="DP112" s="895"/>
      <c r="DQ112" s="895" t="s">
        <v>441</v>
      </c>
      <c r="DR112" s="895"/>
      <c r="DS112" s="895"/>
      <c r="DT112" s="895"/>
      <c r="DU112" s="895"/>
      <c r="DV112" s="872" t="s">
        <v>453</v>
      </c>
      <c r="DW112" s="872"/>
      <c r="DX112" s="872"/>
      <c r="DY112" s="872"/>
      <c r="DZ112" s="873"/>
    </row>
    <row r="113" spans="1:130" s="246" customFormat="1" ht="26.25" customHeight="1">
      <c r="A113" s="999"/>
      <c r="B113" s="1000"/>
      <c r="C113" s="828" t="s">
        <v>454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591566</v>
      </c>
      <c r="AB113" s="1004"/>
      <c r="AC113" s="1004"/>
      <c r="AD113" s="1004"/>
      <c r="AE113" s="1005"/>
      <c r="AF113" s="1006">
        <v>656966</v>
      </c>
      <c r="AG113" s="1004"/>
      <c r="AH113" s="1004"/>
      <c r="AI113" s="1004"/>
      <c r="AJ113" s="1005"/>
      <c r="AK113" s="1006">
        <v>661013</v>
      </c>
      <c r="AL113" s="1004"/>
      <c r="AM113" s="1004"/>
      <c r="AN113" s="1004"/>
      <c r="AO113" s="1005"/>
      <c r="AP113" s="1007">
        <v>8.8000000000000007</v>
      </c>
      <c r="AQ113" s="1008"/>
      <c r="AR113" s="1008"/>
      <c r="AS113" s="1008"/>
      <c r="AT113" s="1009"/>
      <c r="AU113" s="1017"/>
      <c r="AV113" s="1018"/>
      <c r="AW113" s="1018"/>
      <c r="AX113" s="1018"/>
      <c r="AY113" s="1018"/>
      <c r="AZ113" s="893" t="s">
        <v>455</v>
      </c>
      <c r="BA113" s="828"/>
      <c r="BB113" s="828"/>
      <c r="BC113" s="828"/>
      <c r="BD113" s="828"/>
      <c r="BE113" s="828"/>
      <c r="BF113" s="828"/>
      <c r="BG113" s="828"/>
      <c r="BH113" s="828"/>
      <c r="BI113" s="828"/>
      <c r="BJ113" s="828"/>
      <c r="BK113" s="828"/>
      <c r="BL113" s="828"/>
      <c r="BM113" s="828"/>
      <c r="BN113" s="828"/>
      <c r="BO113" s="828"/>
      <c r="BP113" s="829"/>
      <c r="BQ113" s="894">
        <v>273851</v>
      </c>
      <c r="BR113" s="895"/>
      <c r="BS113" s="895"/>
      <c r="BT113" s="895"/>
      <c r="BU113" s="895"/>
      <c r="BV113" s="895">
        <v>207938</v>
      </c>
      <c r="BW113" s="895"/>
      <c r="BX113" s="895"/>
      <c r="BY113" s="895"/>
      <c r="BZ113" s="895"/>
      <c r="CA113" s="895">
        <v>180286</v>
      </c>
      <c r="CB113" s="895"/>
      <c r="CC113" s="895"/>
      <c r="CD113" s="895"/>
      <c r="CE113" s="895"/>
      <c r="CF113" s="956">
        <v>2.4</v>
      </c>
      <c r="CG113" s="957"/>
      <c r="CH113" s="957"/>
      <c r="CI113" s="957"/>
      <c r="CJ113" s="957"/>
      <c r="CK113" s="1012"/>
      <c r="CL113" s="899"/>
      <c r="CM113" s="902" t="s">
        <v>456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446</v>
      </c>
      <c r="DH113" s="858"/>
      <c r="DI113" s="858"/>
      <c r="DJ113" s="858"/>
      <c r="DK113" s="859"/>
      <c r="DL113" s="860" t="s">
        <v>441</v>
      </c>
      <c r="DM113" s="858"/>
      <c r="DN113" s="858"/>
      <c r="DO113" s="858"/>
      <c r="DP113" s="859"/>
      <c r="DQ113" s="860" t="s">
        <v>441</v>
      </c>
      <c r="DR113" s="858"/>
      <c r="DS113" s="858"/>
      <c r="DT113" s="858"/>
      <c r="DU113" s="859"/>
      <c r="DV113" s="905" t="s">
        <v>441</v>
      </c>
      <c r="DW113" s="906"/>
      <c r="DX113" s="906"/>
      <c r="DY113" s="906"/>
      <c r="DZ113" s="907"/>
    </row>
    <row r="114" spans="1:130" s="246" customFormat="1" ht="26.25" customHeight="1">
      <c r="A114" s="999"/>
      <c r="B114" s="1000"/>
      <c r="C114" s="828" t="s">
        <v>457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85772</v>
      </c>
      <c r="AB114" s="858"/>
      <c r="AC114" s="858"/>
      <c r="AD114" s="858"/>
      <c r="AE114" s="859"/>
      <c r="AF114" s="860">
        <v>66328</v>
      </c>
      <c r="AG114" s="858"/>
      <c r="AH114" s="858"/>
      <c r="AI114" s="858"/>
      <c r="AJ114" s="859"/>
      <c r="AK114" s="860">
        <v>34774</v>
      </c>
      <c r="AL114" s="858"/>
      <c r="AM114" s="858"/>
      <c r="AN114" s="858"/>
      <c r="AO114" s="859"/>
      <c r="AP114" s="905">
        <v>0.5</v>
      </c>
      <c r="AQ114" s="906"/>
      <c r="AR114" s="906"/>
      <c r="AS114" s="906"/>
      <c r="AT114" s="907"/>
      <c r="AU114" s="1017"/>
      <c r="AV114" s="1018"/>
      <c r="AW114" s="1018"/>
      <c r="AX114" s="1018"/>
      <c r="AY114" s="1018"/>
      <c r="AZ114" s="893" t="s">
        <v>458</v>
      </c>
      <c r="BA114" s="828"/>
      <c r="BB114" s="828"/>
      <c r="BC114" s="828"/>
      <c r="BD114" s="828"/>
      <c r="BE114" s="828"/>
      <c r="BF114" s="828"/>
      <c r="BG114" s="828"/>
      <c r="BH114" s="828"/>
      <c r="BI114" s="828"/>
      <c r="BJ114" s="828"/>
      <c r="BK114" s="828"/>
      <c r="BL114" s="828"/>
      <c r="BM114" s="828"/>
      <c r="BN114" s="828"/>
      <c r="BO114" s="828"/>
      <c r="BP114" s="829"/>
      <c r="BQ114" s="894">
        <v>1640076</v>
      </c>
      <c r="BR114" s="895"/>
      <c r="BS114" s="895"/>
      <c r="BT114" s="895"/>
      <c r="BU114" s="895"/>
      <c r="BV114" s="895">
        <v>1476710</v>
      </c>
      <c r="BW114" s="895"/>
      <c r="BX114" s="895"/>
      <c r="BY114" s="895"/>
      <c r="BZ114" s="895"/>
      <c r="CA114" s="895">
        <v>1464546</v>
      </c>
      <c r="CB114" s="895"/>
      <c r="CC114" s="895"/>
      <c r="CD114" s="895"/>
      <c r="CE114" s="895"/>
      <c r="CF114" s="956">
        <v>19.600000000000001</v>
      </c>
      <c r="CG114" s="957"/>
      <c r="CH114" s="957"/>
      <c r="CI114" s="957"/>
      <c r="CJ114" s="957"/>
      <c r="CK114" s="1012"/>
      <c r="CL114" s="899"/>
      <c r="CM114" s="902" t="s">
        <v>459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448</v>
      </c>
      <c r="DH114" s="858"/>
      <c r="DI114" s="858"/>
      <c r="DJ114" s="858"/>
      <c r="DK114" s="859"/>
      <c r="DL114" s="860" t="s">
        <v>441</v>
      </c>
      <c r="DM114" s="858"/>
      <c r="DN114" s="858"/>
      <c r="DO114" s="858"/>
      <c r="DP114" s="859"/>
      <c r="DQ114" s="860" t="s">
        <v>441</v>
      </c>
      <c r="DR114" s="858"/>
      <c r="DS114" s="858"/>
      <c r="DT114" s="858"/>
      <c r="DU114" s="859"/>
      <c r="DV114" s="905" t="s">
        <v>446</v>
      </c>
      <c r="DW114" s="906"/>
      <c r="DX114" s="906"/>
      <c r="DY114" s="906"/>
      <c r="DZ114" s="907"/>
    </row>
    <row r="115" spans="1:130" s="246" customFormat="1" ht="26.25" customHeight="1">
      <c r="A115" s="999"/>
      <c r="B115" s="1000"/>
      <c r="C115" s="828" t="s">
        <v>460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441</v>
      </c>
      <c r="AB115" s="1004"/>
      <c r="AC115" s="1004"/>
      <c r="AD115" s="1004"/>
      <c r="AE115" s="1005"/>
      <c r="AF115" s="1006" t="s">
        <v>441</v>
      </c>
      <c r="AG115" s="1004"/>
      <c r="AH115" s="1004"/>
      <c r="AI115" s="1004"/>
      <c r="AJ115" s="1005"/>
      <c r="AK115" s="1006" t="s">
        <v>441</v>
      </c>
      <c r="AL115" s="1004"/>
      <c r="AM115" s="1004"/>
      <c r="AN115" s="1004"/>
      <c r="AO115" s="1005"/>
      <c r="AP115" s="1007" t="s">
        <v>441</v>
      </c>
      <c r="AQ115" s="1008"/>
      <c r="AR115" s="1008"/>
      <c r="AS115" s="1008"/>
      <c r="AT115" s="1009"/>
      <c r="AU115" s="1017"/>
      <c r="AV115" s="1018"/>
      <c r="AW115" s="1018"/>
      <c r="AX115" s="1018"/>
      <c r="AY115" s="1018"/>
      <c r="AZ115" s="893" t="s">
        <v>461</v>
      </c>
      <c r="BA115" s="828"/>
      <c r="BB115" s="828"/>
      <c r="BC115" s="828"/>
      <c r="BD115" s="828"/>
      <c r="BE115" s="828"/>
      <c r="BF115" s="828"/>
      <c r="BG115" s="828"/>
      <c r="BH115" s="828"/>
      <c r="BI115" s="828"/>
      <c r="BJ115" s="828"/>
      <c r="BK115" s="828"/>
      <c r="BL115" s="828"/>
      <c r="BM115" s="828"/>
      <c r="BN115" s="828"/>
      <c r="BO115" s="828"/>
      <c r="BP115" s="829"/>
      <c r="BQ115" s="894">
        <v>334664</v>
      </c>
      <c r="BR115" s="895"/>
      <c r="BS115" s="895"/>
      <c r="BT115" s="895"/>
      <c r="BU115" s="895"/>
      <c r="BV115" s="895">
        <v>319297</v>
      </c>
      <c r="BW115" s="895"/>
      <c r="BX115" s="895"/>
      <c r="BY115" s="895"/>
      <c r="BZ115" s="895"/>
      <c r="CA115" s="895">
        <v>273059</v>
      </c>
      <c r="CB115" s="895"/>
      <c r="CC115" s="895"/>
      <c r="CD115" s="895"/>
      <c r="CE115" s="895"/>
      <c r="CF115" s="956">
        <v>3.7</v>
      </c>
      <c r="CG115" s="957"/>
      <c r="CH115" s="957"/>
      <c r="CI115" s="957"/>
      <c r="CJ115" s="957"/>
      <c r="CK115" s="1012"/>
      <c r="CL115" s="899"/>
      <c r="CM115" s="893" t="s">
        <v>462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448</v>
      </c>
      <c r="DH115" s="858"/>
      <c r="DI115" s="858"/>
      <c r="DJ115" s="858"/>
      <c r="DK115" s="859"/>
      <c r="DL115" s="860" t="s">
        <v>441</v>
      </c>
      <c r="DM115" s="858"/>
      <c r="DN115" s="858"/>
      <c r="DO115" s="858"/>
      <c r="DP115" s="859"/>
      <c r="DQ115" s="860" t="s">
        <v>448</v>
      </c>
      <c r="DR115" s="858"/>
      <c r="DS115" s="858"/>
      <c r="DT115" s="858"/>
      <c r="DU115" s="859"/>
      <c r="DV115" s="905" t="s">
        <v>441</v>
      </c>
      <c r="DW115" s="906"/>
      <c r="DX115" s="906"/>
      <c r="DY115" s="906"/>
      <c r="DZ115" s="907"/>
    </row>
    <row r="116" spans="1:130" s="246" customFormat="1" ht="26.25" customHeight="1">
      <c r="A116" s="1001"/>
      <c r="B116" s="1002"/>
      <c r="C116" s="961" t="s">
        <v>463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474</v>
      </c>
      <c r="AB116" s="858"/>
      <c r="AC116" s="858"/>
      <c r="AD116" s="858"/>
      <c r="AE116" s="859"/>
      <c r="AF116" s="860">
        <v>32</v>
      </c>
      <c r="AG116" s="858"/>
      <c r="AH116" s="858"/>
      <c r="AI116" s="858"/>
      <c r="AJ116" s="859"/>
      <c r="AK116" s="860">
        <v>5</v>
      </c>
      <c r="AL116" s="858"/>
      <c r="AM116" s="858"/>
      <c r="AN116" s="858"/>
      <c r="AO116" s="859"/>
      <c r="AP116" s="905">
        <v>0</v>
      </c>
      <c r="AQ116" s="906"/>
      <c r="AR116" s="906"/>
      <c r="AS116" s="906"/>
      <c r="AT116" s="907"/>
      <c r="AU116" s="1017"/>
      <c r="AV116" s="1018"/>
      <c r="AW116" s="1018"/>
      <c r="AX116" s="1018"/>
      <c r="AY116" s="1018"/>
      <c r="AZ116" s="944" t="s">
        <v>464</v>
      </c>
      <c r="BA116" s="945"/>
      <c r="BB116" s="945"/>
      <c r="BC116" s="945"/>
      <c r="BD116" s="945"/>
      <c r="BE116" s="945"/>
      <c r="BF116" s="945"/>
      <c r="BG116" s="945"/>
      <c r="BH116" s="945"/>
      <c r="BI116" s="945"/>
      <c r="BJ116" s="945"/>
      <c r="BK116" s="945"/>
      <c r="BL116" s="945"/>
      <c r="BM116" s="945"/>
      <c r="BN116" s="945"/>
      <c r="BO116" s="945"/>
      <c r="BP116" s="946"/>
      <c r="BQ116" s="894" t="s">
        <v>441</v>
      </c>
      <c r="BR116" s="895"/>
      <c r="BS116" s="895"/>
      <c r="BT116" s="895"/>
      <c r="BU116" s="895"/>
      <c r="BV116" s="895" t="s">
        <v>441</v>
      </c>
      <c r="BW116" s="895"/>
      <c r="BX116" s="895"/>
      <c r="BY116" s="895"/>
      <c r="BZ116" s="895"/>
      <c r="CA116" s="895" t="s">
        <v>448</v>
      </c>
      <c r="CB116" s="895"/>
      <c r="CC116" s="895"/>
      <c r="CD116" s="895"/>
      <c r="CE116" s="895"/>
      <c r="CF116" s="956" t="s">
        <v>446</v>
      </c>
      <c r="CG116" s="957"/>
      <c r="CH116" s="957"/>
      <c r="CI116" s="957"/>
      <c r="CJ116" s="957"/>
      <c r="CK116" s="1012"/>
      <c r="CL116" s="899"/>
      <c r="CM116" s="902" t="s">
        <v>465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446</v>
      </c>
      <c r="DH116" s="858"/>
      <c r="DI116" s="858"/>
      <c r="DJ116" s="858"/>
      <c r="DK116" s="859"/>
      <c r="DL116" s="860" t="s">
        <v>441</v>
      </c>
      <c r="DM116" s="858"/>
      <c r="DN116" s="858"/>
      <c r="DO116" s="858"/>
      <c r="DP116" s="859"/>
      <c r="DQ116" s="860" t="s">
        <v>441</v>
      </c>
      <c r="DR116" s="858"/>
      <c r="DS116" s="858"/>
      <c r="DT116" s="858"/>
      <c r="DU116" s="859"/>
      <c r="DV116" s="905" t="s">
        <v>441</v>
      </c>
      <c r="DW116" s="906"/>
      <c r="DX116" s="906"/>
      <c r="DY116" s="906"/>
      <c r="DZ116" s="907"/>
    </row>
    <row r="117" spans="1:130" s="246" customFormat="1" ht="26.25" customHeight="1">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466</v>
      </c>
      <c r="Z117" s="984"/>
      <c r="AA117" s="989">
        <v>1924778</v>
      </c>
      <c r="AB117" s="990"/>
      <c r="AC117" s="990"/>
      <c r="AD117" s="990"/>
      <c r="AE117" s="991"/>
      <c r="AF117" s="992">
        <v>2020652</v>
      </c>
      <c r="AG117" s="990"/>
      <c r="AH117" s="990"/>
      <c r="AI117" s="990"/>
      <c r="AJ117" s="991"/>
      <c r="AK117" s="992">
        <v>2056362</v>
      </c>
      <c r="AL117" s="990"/>
      <c r="AM117" s="990"/>
      <c r="AN117" s="990"/>
      <c r="AO117" s="991"/>
      <c r="AP117" s="993"/>
      <c r="AQ117" s="994"/>
      <c r="AR117" s="994"/>
      <c r="AS117" s="994"/>
      <c r="AT117" s="995"/>
      <c r="AU117" s="1017"/>
      <c r="AV117" s="1018"/>
      <c r="AW117" s="1018"/>
      <c r="AX117" s="1018"/>
      <c r="AY117" s="1018"/>
      <c r="AZ117" s="944" t="s">
        <v>467</v>
      </c>
      <c r="BA117" s="945"/>
      <c r="BB117" s="945"/>
      <c r="BC117" s="945"/>
      <c r="BD117" s="945"/>
      <c r="BE117" s="945"/>
      <c r="BF117" s="945"/>
      <c r="BG117" s="945"/>
      <c r="BH117" s="945"/>
      <c r="BI117" s="945"/>
      <c r="BJ117" s="945"/>
      <c r="BK117" s="945"/>
      <c r="BL117" s="945"/>
      <c r="BM117" s="945"/>
      <c r="BN117" s="945"/>
      <c r="BO117" s="945"/>
      <c r="BP117" s="946"/>
      <c r="BQ117" s="894" t="s">
        <v>453</v>
      </c>
      <c r="BR117" s="895"/>
      <c r="BS117" s="895"/>
      <c r="BT117" s="895"/>
      <c r="BU117" s="895"/>
      <c r="BV117" s="895" t="s">
        <v>453</v>
      </c>
      <c r="BW117" s="895"/>
      <c r="BX117" s="895"/>
      <c r="BY117" s="895"/>
      <c r="BZ117" s="895"/>
      <c r="CA117" s="895" t="s">
        <v>442</v>
      </c>
      <c r="CB117" s="895"/>
      <c r="CC117" s="895"/>
      <c r="CD117" s="895"/>
      <c r="CE117" s="895"/>
      <c r="CF117" s="956" t="s">
        <v>441</v>
      </c>
      <c r="CG117" s="957"/>
      <c r="CH117" s="957"/>
      <c r="CI117" s="957"/>
      <c r="CJ117" s="957"/>
      <c r="CK117" s="1012"/>
      <c r="CL117" s="899"/>
      <c r="CM117" s="902" t="s">
        <v>468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446</v>
      </c>
      <c r="DH117" s="858"/>
      <c r="DI117" s="858"/>
      <c r="DJ117" s="858"/>
      <c r="DK117" s="859"/>
      <c r="DL117" s="860" t="s">
        <v>441</v>
      </c>
      <c r="DM117" s="858"/>
      <c r="DN117" s="858"/>
      <c r="DO117" s="858"/>
      <c r="DP117" s="859"/>
      <c r="DQ117" s="860" t="s">
        <v>453</v>
      </c>
      <c r="DR117" s="858"/>
      <c r="DS117" s="858"/>
      <c r="DT117" s="858"/>
      <c r="DU117" s="859"/>
      <c r="DV117" s="905" t="s">
        <v>446</v>
      </c>
      <c r="DW117" s="906"/>
      <c r="DX117" s="906"/>
      <c r="DY117" s="906"/>
      <c r="DZ117" s="907"/>
    </row>
    <row r="118" spans="1:130" s="246" customFormat="1" ht="26.25" customHeight="1">
      <c r="A118" s="982" t="s">
        <v>436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434</v>
      </c>
      <c r="AB118" s="983"/>
      <c r="AC118" s="983"/>
      <c r="AD118" s="983"/>
      <c r="AE118" s="984"/>
      <c r="AF118" s="985" t="s">
        <v>307</v>
      </c>
      <c r="AG118" s="983"/>
      <c r="AH118" s="983"/>
      <c r="AI118" s="983"/>
      <c r="AJ118" s="984"/>
      <c r="AK118" s="985" t="s">
        <v>306</v>
      </c>
      <c r="AL118" s="983"/>
      <c r="AM118" s="983"/>
      <c r="AN118" s="983"/>
      <c r="AO118" s="984"/>
      <c r="AP118" s="986" t="s">
        <v>435</v>
      </c>
      <c r="AQ118" s="987"/>
      <c r="AR118" s="987"/>
      <c r="AS118" s="987"/>
      <c r="AT118" s="988"/>
      <c r="AU118" s="1017"/>
      <c r="AV118" s="1018"/>
      <c r="AW118" s="1018"/>
      <c r="AX118" s="1018"/>
      <c r="AY118" s="1018"/>
      <c r="AZ118" s="960" t="s">
        <v>469</v>
      </c>
      <c r="BA118" s="961"/>
      <c r="BB118" s="961"/>
      <c r="BC118" s="961"/>
      <c r="BD118" s="961"/>
      <c r="BE118" s="961"/>
      <c r="BF118" s="961"/>
      <c r="BG118" s="961"/>
      <c r="BH118" s="961"/>
      <c r="BI118" s="961"/>
      <c r="BJ118" s="961"/>
      <c r="BK118" s="961"/>
      <c r="BL118" s="961"/>
      <c r="BM118" s="961"/>
      <c r="BN118" s="961"/>
      <c r="BO118" s="961"/>
      <c r="BP118" s="962"/>
      <c r="BQ118" s="963" t="s">
        <v>442</v>
      </c>
      <c r="BR118" s="926"/>
      <c r="BS118" s="926"/>
      <c r="BT118" s="926"/>
      <c r="BU118" s="926"/>
      <c r="BV118" s="926" t="s">
        <v>441</v>
      </c>
      <c r="BW118" s="926"/>
      <c r="BX118" s="926"/>
      <c r="BY118" s="926"/>
      <c r="BZ118" s="926"/>
      <c r="CA118" s="926" t="s">
        <v>442</v>
      </c>
      <c r="CB118" s="926"/>
      <c r="CC118" s="926"/>
      <c r="CD118" s="926"/>
      <c r="CE118" s="926"/>
      <c r="CF118" s="956" t="s">
        <v>442</v>
      </c>
      <c r="CG118" s="957"/>
      <c r="CH118" s="957"/>
      <c r="CI118" s="957"/>
      <c r="CJ118" s="957"/>
      <c r="CK118" s="1012"/>
      <c r="CL118" s="899"/>
      <c r="CM118" s="902" t="s">
        <v>470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442</v>
      </c>
      <c r="DH118" s="858"/>
      <c r="DI118" s="858"/>
      <c r="DJ118" s="858"/>
      <c r="DK118" s="859"/>
      <c r="DL118" s="860" t="s">
        <v>441</v>
      </c>
      <c r="DM118" s="858"/>
      <c r="DN118" s="858"/>
      <c r="DO118" s="858"/>
      <c r="DP118" s="859"/>
      <c r="DQ118" s="860" t="s">
        <v>442</v>
      </c>
      <c r="DR118" s="858"/>
      <c r="DS118" s="858"/>
      <c r="DT118" s="858"/>
      <c r="DU118" s="859"/>
      <c r="DV118" s="905" t="s">
        <v>453</v>
      </c>
      <c r="DW118" s="906"/>
      <c r="DX118" s="906"/>
      <c r="DY118" s="906"/>
      <c r="DZ118" s="907"/>
    </row>
    <row r="119" spans="1:130" s="246" customFormat="1" ht="26.25" customHeight="1">
      <c r="A119" s="896" t="s">
        <v>439</v>
      </c>
      <c r="B119" s="897"/>
      <c r="C119" s="972" t="s">
        <v>440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453</v>
      </c>
      <c r="AB119" s="976"/>
      <c r="AC119" s="976"/>
      <c r="AD119" s="976"/>
      <c r="AE119" s="977"/>
      <c r="AF119" s="978" t="s">
        <v>442</v>
      </c>
      <c r="AG119" s="976"/>
      <c r="AH119" s="976"/>
      <c r="AI119" s="976"/>
      <c r="AJ119" s="977"/>
      <c r="AK119" s="978" t="s">
        <v>442</v>
      </c>
      <c r="AL119" s="976"/>
      <c r="AM119" s="976"/>
      <c r="AN119" s="976"/>
      <c r="AO119" s="977"/>
      <c r="AP119" s="979" t="s">
        <v>453</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471</v>
      </c>
      <c r="BP119" s="959"/>
      <c r="BQ119" s="963">
        <v>28720611</v>
      </c>
      <c r="BR119" s="926"/>
      <c r="BS119" s="926"/>
      <c r="BT119" s="926"/>
      <c r="BU119" s="926"/>
      <c r="BV119" s="926">
        <v>28106680</v>
      </c>
      <c r="BW119" s="926"/>
      <c r="BX119" s="926"/>
      <c r="BY119" s="926"/>
      <c r="BZ119" s="926"/>
      <c r="CA119" s="926">
        <v>28276192</v>
      </c>
      <c r="CB119" s="926"/>
      <c r="CC119" s="926"/>
      <c r="CD119" s="926"/>
      <c r="CE119" s="926"/>
      <c r="CF119" s="824"/>
      <c r="CG119" s="825"/>
      <c r="CH119" s="825"/>
      <c r="CI119" s="825"/>
      <c r="CJ119" s="915"/>
      <c r="CK119" s="1013"/>
      <c r="CL119" s="901"/>
      <c r="CM119" s="919" t="s">
        <v>472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441</v>
      </c>
      <c r="DH119" s="841"/>
      <c r="DI119" s="841"/>
      <c r="DJ119" s="841"/>
      <c r="DK119" s="842"/>
      <c r="DL119" s="843" t="s">
        <v>453</v>
      </c>
      <c r="DM119" s="841"/>
      <c r="DN119" s="841"/>
      <c r="DO119" s="841"/>
      <c r="DP119" s="842"/>
      <c r="DQ119" s="843" t="s">
        <v>441</v>
      </c>
      <c r="DR119" s="841"/>
      <c r="DS119" s="841"/>
      <c r="DT119" s="841"/>
      <c r="DU119" s="842"/>
      <c r="DV119" s="929" t="s">
        <v>453</v>
      </c>
      <c r="DW119" s="930"/>
      <c r="DX119" s="930"/>
      <c r="DY119" s="930"/>
      <c r="DZ119" s="931"/>
    </row>
    <row r="120" spans="1:130" s="246" customFormat="1" ht="26.25" customHeight="1">
      <c r="A120" s="898"/>
      <c r="B120" s="899"/>
      <c r="C120" s="902" t="s">
        <v>447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453</v>
      </c>
      <c r="AB120" s="858"/>
      <c r="AC120" s="858"/>
      <c r="AD120" s="858"/>
      <c r="AE120" s="859"/>
      <c r="AF120" s="860" t="s">
        <v>441</v>
      </c>
      <c r="AG120" s="858"/>
      <c r="AH120" s="858"/>
      <c r="AI120" s="858"/>
      <c r="AJ120" s="859"/>
      <c r="AK120" s="860" t="s">
        <v>453</v>
      </c>
      <c r="AL120" s="858"/>
      <c r="AM120" s="858"/>
      <c r="AN120" s="858"/>
      <c r="AO120" s="859"/>
      <c r="AP120" s="905" t="s">
        <v>441</v>
      </c>
      <c r="AQ120" s="906"/>
      <c r="AR120" s="906"/>
      <c r="AS120" s="906"/>
      <c r="AT120" s="907"/>
      <c r="AU120" s="964" t="s">
        <v>473</v>
      </c>
      <c r="AV120" s="965"/>
      <c r="AW120" s="965"/>
      <c r="AX120" s="965"/>
      <c r="AY120" s="966"/>
      <c r="AZ120" s="941" t="s">
        <v>474</v>
      </c>
      <c r="BA120" s="886"/>
      <c r="BB120" s="886"/>
      <c r="BC120" s="886"/>
      <c r="BD120" s="886"/>
      <c r="BE120" s="886"/>
      <c r="BF120" s="886"/>
      <c r="BG120" s="886"/>
      <c r="BH120" s="886"/>
      <c r="BI120" s="886"/>
      <c r="BJ120" s="886"/>
      <c r="BK120" s="886"/>
      <c r="BL120" s="886"/>
      <c r="BM120" s="886"/>
      <c r="BN120" s="886"/>
      <c r="BO120" s="886"/>
      <c r="BP120" s="887"/>
      <c r="BQ120" s="942">
        <v>3659085</v>
      </c>
      <c r="BR120" s="923"/>
      <c r="BS120" s="923"/>
      <c r="BT120" s="923"/>
      <c r="BU120" s="923"/>
      <c r="BV120" s="923">
        <v>3460404</v>
      </c>
      <c r="BW120" s="923"/>
      <c r="BX120" s="923"/>
      <c r="BY120" s="923"/>
      <c r="BZ120" s="923"/>
      <c r="CA120" s="923">
        <v>3355732</v>
      </c>
      <c r="CB120" s="923"/>
      <c r="CC120" s="923"/>
      <c r="CD120" s="923"/>
      <c r="CE120" s="923"/>
      <c r="CF120" s="947">
        <v>44.9</v>
      </c>
      <c r="CG120" s="948"/>
      <c r="CH120" s="948"/>
      <c r="CI120" s="948"/>
      <c r="CJ120" s="948"/>
      <c r="CK120" s="949" t="s">
        <v>475</v>
      </c>
      <c r="CL120" s="933"/>
      <c r="CM120" s="933"/>
      <c r="CN120" s="933"/>
      <c r="CO120" s="934"/>
      <c r="CP120" s="953" t="s">
        <v>476</v>
      </c>
      <c r="CQ120" s="954"/>
      <c r="CR120" s="954"/>
      <c r="CS120" s="954"/>
      <c r="CT120" s="954"/>
      <c r="CU120" s="954"/>
      <c r="CV120" s="954"/>
      <c r="CW120" s="954"/>
      <c r="CX120" s="954"/>
      <c r="CY120" s="954"/>
      <c r="CZ120" s="954"/>
      <c r="DA120" s="954"/>
      <c r="DB120" s="954"/>
      <c r="DC120" s="954"/>
      <c r="DD120" s="954"/>
      <c r="DE120" s="954"/>
      <c r="DF120" s="955"/>
      <c r="DG120" s="942">
        <v>6923336</v>
      </c>
      <c r="DH120" s="923"/>
      <c r="DI120" s="923"/>
      <c r="DJ120" s="923"/>
      <c r="DK120" s="923"/>
      <c r="DL120" s="923">
        <v>6185786</v>
      </c>
      <c r="DM120" s="923"/>
      <c r="DN120" s="923"/>
      <c r="DO120" s="923"/>
      <c r="DP120" s="923"/>
      <c r="DQ120" s="923">
        <v>5948275</v>
      </c>
      <c r="DR120" s="923"/>
      <c r="DS120" s="923"/>
      <c r="DT120" s="923"/>
      <c r="DU120" s="923"/>
      <c r="DV120" s="924">
        <v>79.599999999999994</v>
      </c>
      <c r="DW120" s="924"/>
      <c r="DX120" s="924"/>
      <c r="DY120" s="924"/>
      <c r="DZ120" s="925"/>
    </row>
    <row r="121" spans="1:130" s="246" customFormat="1" ht="26.25" customHeight="1">
      <c r="A121" s="898"/>
      <c r="B121" s="899"/>
      <c r="C121" s="944" t="s">
        <v>477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453</v>
      </c>
      <c r="AB121" s="858"/>
      <c r="AC121" s="858"/>
      <c r="AD121" s="858"/>
      <c r="AE121" s="859"/>
      <c r="AF121" s="860" t="s">
        <v>453</v>
      </c>
      <c r="AG121" s="858"/>
      <c r="AH121" s="858"/>
      <c r="AI121" s="858"/>
      <c r="AJ121" s="859"/>
      <c r="AK121" s="860" t="s">
        <v>441</v>
      </c>
      <c r="AL121" s="858"/>
      <c r="AM121" s="858"/>
      <c r="AN121" s="858"/>
      <c r="AO121" s="859"/>
      <c r="AP121" s="905" t="s">
        <v>441</v>
      </c>
      <c r="AQ121" s="906"/>
      <c r="AR121" s="906"/>
      <c r="AS121" s="906"/>
      <c r="AT121" s="907"/>
      <c r="AU121" s="967"/>
      <c r="AV121" s="968"/>
      <c r="AW121" s="968"/>
      <c r="AX121" s="968"/>
      <c r="AY121" s="969"/>
      <c r="AZ121" s="893" t="s">
        <v>478</v>
      </c>
      <c r="BA121" s="828"/>
      <c r="BB121" s="828"/>
      <c r="BC121" s="828"/>
      <c r="BD121" s="828"/>
      <c r="BE121" s="828"/>
      <c r="BF121" s="828"/>
      <c r="BG121" s="828"/>
      <c r="BH121" s="828"/>
      <c r="BI121" s="828"/>
      <c r="BJ121" s="828"/>
      <c r="BK121" s="828"/>
      <c r="BL121" s="828"/>
      <c r="BM121" s="828"/>
      <c r="BN121" s="828"/>
      <c r="BO121" s="828"/>
      <c r="BP121" s="829"/>
      <c r="BQ121" s="894">
        <v>205115</v>
      </c>
      <c r="BR121" s="895"/>
      <c r="BS121" s="895"/>
      <c r="BT121" s="895"/>
      <c r="BU121" s="895"/>
      <c r="BV121" s="895">
        <v>191531</v>
      </c>
      <c r="BW121" s="895"/>
      <c r="BX121" s="895"/>
      <c r="BY121" s="895"/>
      <c r="BZ121" s="895"/>
      <c r="CA121" s="895">
        <v>191075</v>
      </c>
      <c r="CB121" s="895"/>
      <c r="CC121" s="895"/>
      <c r="CD121" s="895"/>
      <c r="CE121" s="895"/>
      <c r="CF121" s="956">
        <v>2.6</v>
      </c>
      <c r="CG121" s="957"/>
      <c r="CH121" s="957"/>
      <c r="CI121" s="957"/>
      <c r="CJ121" s="957"/>
      <c r="CK121" s="950"/>
      <c r="CL121" s="936"/>
      <c r="CM121" s="936"/>
      <c r="CN121" s="936"/>
      <c r="CO121" s="937"/>
      <c r="CP121" s="916" t="s">
        <v>479</v>
      </c>
      <c r="CQ121" s="917"/>
      <c r="CR121" s="917"/>
      <c r="CS121" s="917"/>
      <c r="CT121" s="917"/>
      <c r="CU121" s="917"/>
      <c r="CV121" s="917"/>
      <c r="CW121" s="917"/>
      <c r="CX121" s="917"/>
      <c r="CY121" s="917"/>
      <c r="CZ121" s="917"/>
      <c r="DA121" s="917"/>
      <c r="DB121" s="917"/>
      <c r="DC121" s="917"/>
      <c r="DD121" s="917"/>
      <c r="DE121" s="917"/>
      <c r="DF121" s="918"/>
      <c r="DG121" s="894" t="s">
        <v>453</v>
      </c>
      <c r="DH121" s="895"/>
      <c r="DI121" s="895"/>
      <c r="DJ121" s="895"/>
      <c r="DK121" s="895"/>
      <c r="DL121" s="895" t="s">
        <v>441</v>
      </c>
      <c r="DM121" s="895"/>
      <c r="DN121" s="895"/>
      <c r="DO121" s="895"/>
      <c r="DP121" s="895"/>
      <c r="DQ121" s="895" t="s">
        <v>441</v>
      </c>
      <c r="DR121" s="895"/>
      <c r="DS121" s="895"/>
      <c r="DT121" s="895"/>
      <c r="DU121" s="895"/>
      <c r="DV121" s="872" t="s">
        <v>453</v>
      </c>
      <c r="DW121" s="872"/>
      <c r="DX121" s="872"/>
      <c r="DY121" s="872"/>
      <c r="DZ121" s="873"/>
    </row>
    <row r="122" spans="1:130" s="246" customFormat="1" ht="26.25" customHeight="1">
      <c r="A122" s="898"/>
      <c r="B122" s="899"/>
      <c r="C122" s="902" t="s">
        <v>459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453</v>
      </c>
      <c r="AB122" s="858"/>
      <c r="AC122" s="858"/>
      <c r="AD122" s="858"/>
      <c r="AE122" s="859"/>
      <c r="AF122" s="860" t="s">
        <v>441</v>
      </c>
      <c r="AG122" s="858"/>
      <c r="AH122" s="858"/>
      <c r="AI122" s="858"/>
      <c r="AJ122" s="859"/>
      <c r="AK122" s="860" t="s">
        <v>453</v>
      </c>
      <c r="AL122" s="858"/>
      <c r="AM122" s="858"/>
      <c r="AN122" s="858"/>
      <c r="AO122" s="859"/>
      <c r="AP122" s="905" t="s">
        <v>441</v>
      </c>
      <c r="AQ122" s="906"/>
      <c r="AR122" s="906"/>
      <c r="AS122" s="906"/>
      <c r="AT122" s="907"/>
      <c r="AU122" s="967"/>
      <c r="AV122" s="968"/>
      <c r="AW122" s="968"/>
      <c r="AX122" s="968"/>
      <c r="AY122" s="969"/>
      <c r="AZ122" s="960" t="s">
        <v>480</v>
      </c>
      <c r="BA122" s="961"/>
      <c r="BB122" s="961"/>
      <c r="BC122" s="961"/>
      <c r="BD122" s="961"/>
      <c r="BE122" s="961"/>
      <c r="BF122" s="961"/>
      <c r="BG122" s="961"/>
      <c r="BH122" s="961"/>
      <c r="BI122" s="961"/>
      <c r="BJ122" s="961"/>
      <c r="BK122" s="961"/>
      <c r="BL122" s="961"/>
      <c r="BM122" s="961"/>
      <c r="BN122" s="961"/>
      <c r="BO122" s="961"/>
      <c r="BP122" s="962"/>
      <c r="BQ122" s="963">
        <v>20458584</v>
      </c>
      <c r="BR122" s="926"/>
      <c r="BS122" s="926"/>
      <c r="BT122" s="926"/>
      <c r="BU122" s="926"/>
      <c r="BV122" s="926">
        <v>20730389</v>
      </c>
      <c r="BW122" s="926"/>
      <c r="BX122" s="926"/>
      <c r="BY122" s="926"/>
      <c r="BZ122" s="926"/>
      <c r="CA122" s="926">
        <v>20441732</v>
      </c>
      <c r="CB122" s="926"/>
      <c r="CC122" s="926"/>
      <c r="CD122" s="926"/>
      <c r="CE122" s="926"/>
      <c r="CF122" s="927">
        <v>273.39999999999998</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c r="A123" s="898"/>
      <c r="B123" s="899"/>
      <c r="C123" s="902" t="s">
        <v>465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407</v>
      </c>
      <c r="AB123" s="858"/>
      <c r="AC123" s="858"/>
      <c r="AD123" s="858"/>
      <c r="AE123" s="859"/>
      <c r="AF123" s="860" t="s">
        <v>416</v>
      </c>
      <c r="AG123" s="858"/>
      <c r="AH123" s="858"/>
      <c r="AI123" s="858"/>
      <c r="AJ123" s="859"/>
      <c r="AK123" s="860" t="s">
        <v>446</v>
      </c>
      <c r="AL123" s="858"/>
      <c r="AM123" s="858"/>
      <c r="AN123" s="858"/>
      <c r="AO123" s="859"/>
      <c r="AP123" s="905" t="s">
        <v>393</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481</v>
      </c>
      <c r="BP123" s="959"/>
      <c r="BQ123" s="913">
        <v>24322784</v>
      </c>
      <c r="BR123" s="914"/>
      <c r="BS123" s="914"/>
      <c r="BT123" s="914"/>
      <c r="BU123" s="914"/>
      <c r="BV123" s="914">
        <v>24382324</v>
      </c>
      <c r="BW123" s="914"/>
      <c r="BX123" s="914"/>
      <c r="BY123" s="914"/>
      <c r="BZ123" s="914"/>
      <c r="CA123" s="914">
        <v>23988539</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468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407</v>
      </c>
      <c r="AB124" s="858"/>
      <c r="AC124" s="858"/>
      <c r="AD124" s="858"/>
      <c r="AE124" s="859"/>
      <c r="AF124" s="860" t="s">
        <v>446</v>
      </c>
      <c r="AG124" s="858"/>
      <c r="AH124" s="858"/>
      <c r="AI124" s="858"/>
      <c r="AJ124" s="859"/>
      <c r="AK124" s="860" t="s">
        <v>393</v>
      </c>
      <c r="AL124" s="858"/>
      <c r="AM124" s="858"/>
      <c r="AN124" s="858"/>
      <c r="AO124" s="859"/>
      <c r="AP124" s="905" t="s">
        <v>407</v>
      </c>
      <c r="AQ124" s="906"/>
      <c r="AR124" s="906"/>
      <c r="AS124" s="906"/>
      <c r="AT124" s="907"/>
      <c r="AU124" s="908" t="s">
        <v>482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60.2</v>
      </c>
      <c r="BR124" s="912"/>
      <c r="BS124" s="912"/>
      <c r="BT124" s="912"/>
      <c r="BU124" s="912"/>
      <c r="BV124" s="912">
        <v>50</v>
      </c>
      <c r="BW124" s="912"/>
      <c r="BX124" s="912"/>
      <c r="BY124" s="912"/>
      <c r="BZ124" s="912"/>
      <c r="CA124" s="912">
        <v>57.3</v>
      </c>
      <c r="CB124" s="912"/>
      <c r="CC124" s="912"/>
      <c r="CD124" s="912"/>
      <c r="CE124" s="912"/>
      <c r="CF124" s="802"/>
      <c r="CG124" s="803"/>
      <c r="CH124" s="803"/>
      <c r="CI124" s="803"/>
      <c r="CJ124" s="943"/>
      <c r="CK124" s="951"/>
      <c r="CL124" s="951"/>
      <c r="CM124" s="951"/>
      <c r="CN124" s="951"/>
      <c r="CO124" s="952"/>
      <c r="CP124" s="916" t="s">
        <v>483</v>
      </c>
      <c r="CQ124" s="917"/>
      <c r="CR124" s="917"/>
      <c r="CS124" s="917"/>
      <c r="CT124" s="917"/>
      <c r="CU124" s="917"/>
      <c r="CV124" s="917"/>
      <c r="CW124" s="917"/>
      <c r="CX124" s="917"/>
      <c r="CY124" s="917"/>
      <c r="CZ124" s="917"/>
      <c r="DA124" s="917"/>
      <c r="DB124" s="917"/>
      <c r="DC124" s="917"/>
      <c r="DD124" s="917"/>
      <c r="DE124" s="917"/>
      <c r="DF124" s="918"/>
      <c r="DG124" s="840" t="s">
        <v>407</v>
      </c>
      <c r="DH124" s="841"/>
      <c r="DI124" s="841"/>
      <c r="DJ124" s="841"/>
      <c r="DK124" s="842"/>
      <c r="DL124" s="843" t="s">
        <v>484</v>
      </c>
      <c r="DM124" s="841"/>
      <c r="DN124" s="841"/>
      <c r="DO124" s="841"/>
      <c r="DP124" s="842"/>
      <c r="DQ124" s="843" t="s">
        <v>484</v>
      </c>
      <c r="DR124" s="841"/>
      <c r="DS124" s="841"/>
      <c r="DT124" s="841"/>
      <c r="DU124" s="842"/>
      <c r="DV124" s="929" t="s">
        <v>407</v>
      </c>
      <c r="DW124" s="930"/>
      <c r="DX124" s="930"/>
      <c r="DY124" s="930"/>
      <c r="DZ124" s="931"/>
    </row>
    <row r="125" spans="1:130" s="246" customFormat="1" ht="26.25" customHeight="1">
      <c r="A125" s="898"/>
      <c r="B125" s="899"/>
      <c r="C125" s="902" t="s">
        <v>470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485</v>
      </c>
      <c r="AB125" s="858"/>
      <c r="AC125" s="858"/>
      <c r="AD125" s="858"/>
      <c r="AE125" s="859"/>
      <c r="AF125" s="860" t="s">
        <v>407</v>
      </c>
      <c r="AG125" s="858"/>
      <c r="AH125" s="858"/>
      <c r="AI125" s="858"/>
      <c r="AJ125" s="859"/>
      <c r="AK125" s="860" t="s">
        <v>407</v>
      </c>
      <c r="AL125" s="858"/>
      <c r="AM125" s="858"/>
      <c r="AN125" s="858"/>
      <c r="AO125" s="859"/>
      <c r="AP125" s="905" t="s">
        <v>484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486</v>
      </c>
      <c r="CL125" s="933"/>
      <c r="CM125" s="933"/>
      <c r="CN125" s="933"/>
      <c r="CO125" s="934"/>
      <c r="CP125" s="941" t="s">
        <v>487</v>
      </c>
      <c r="CQ125" s="886"/>
      <c r="CR125" s="886"/>
      <c r="CS125" s="886"/>
      <c r="CT125" s="886"/>
      <c r="CU125" s="886"/>
      <c r="CV125" s="886"/>
      <c r="CW125" s="886"/>
      <c r="CX125" s="886"/>
      <c r="CY125" s="886"/>
      <c r="CZ125" s="886"/>
      <c r="DA125" s="886"/>
      <c r="DB125" s="886"/>
      <c r="DC125" s="886"/>
      <c r="DD125" s="886"/>
      <c r="DE125" s="886"/>
      <c r="DF125" s="887"/>
      <c r="DG125" s="942" t="s">
        <v>485</v>
      </c>
      <c r="DH125" s="923"/>
      <c r="DI125" s="923"/>
      <c r="DJ125" s="923"/>
      <c r="DK125" s="923"/>
      <c r="DL125" s="923" t="s">
        <v>407</v>
      </c>
      <c r="DM125" s="923"/>
      <c r="DN125" s="923"/>
      <c r="DO125" s="923"/>
      <c r="DP125" s="923"/>
      <c r="DQ125" s="923" t="s">
        <v>393</v>
      </c>
      <c r="DR125" s="923"/>
      <c r="DS125" s="923"/>
      <c r="DT125" s="923"/>
      <c r="DU125" s="923"/>
      <c r="DV125" s="924" t="s">
        <v>416</v>
      </c>
      <c r="DW125" s="924"/>
      <c r="DX125" s="924"/>
      <c r="DY125" s="924"/>
      <c r="DZ125" s="925"/>
    </row>
    <row r="126" spans="1:130" s="246" customFormat="1" ht="26.25" customHeight="1" thickBot="1">
      <c r="A126" s="898"/>
      <c r="B126" s="899"/>
      <c r="C126" s="902" t="s">
        <v>472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446</v>
      </c>
      <c r="AB126" s="858"/>
      <c r="AC126" s="858"/>
      <c r="AD126" s="858"/>
      <c r="AE126" s="859"/>
      <c r="AF126" s="860" t="s">
        <v>393</v>
      </c>
      <c r="AG126" s="858"/>
      <c r="AH126" s="858"/>
      <c r="AI126" s="858"/>
      <c r="AJ126" s="859"/>
      <c r="AK126" s="860" t="s">
        <v>407</v>
      </c>
      <c r="AL126" s="858"/>
      <c r="AM126" s="858"/>
      <c r="AN126" s="858"/>
      <c r="AO126" s="859"/>
      <c r="AP126" s="905" t="s">
        <v>407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488</v>
      </c>
      <c r="CQ126" s="828"/>
      <c r="CR126" s="828"/>
      <c r="CS126" s="828"/>
      <c r="CT126" s="828"/>
      <c r="CU126" s="828"/>
      <c r="CV126" s="828"/>
      <c r="CW126" s="828"/>
      <c r="CX126" s="828"/>
      <c r="CY126" s="828"/>
      <c r="CZ126" s="828"/>
      <c r="DA126" s="828"/>
      <c r="DB126" s="828"/>
      <c r="DC126" s="828"/>
      <c r="DD126" s="828"/>
      <c r="DE126" s="828"/>
      <c r="DF126" s="829"/>
      <c r="DG126" s="894">
        <v>334664</v>
      </c>
      <c r="DH126" s="895"/>
      <c r="DI126" s="895"/>
      <c r="DJ126" s="895"/>
      <c r="DK126" s="895"/>
      <c r="DL126" s="895">
        <v>319297</v>
      </c>
      <c r="DM126" s="895"/>
      <c r="DN126" s="895"/>
      <c r="DO126" s="895"/>
      <c r="DP126" s="895"/>
      <c r="DQ126" s="895">
        <v>273059</v>
      </c>
      <c r="DR126" s="895"/>
      <c r="DS126" s="895"/>
      <c r="DT126" s="895"/>
      <c r="DU126" s="895"/>
      <c r="DV126" s="872">
        <v>3.7</v>
      </c>
      <c r="DW126" s="872"/>
      <c r="DX126" s="872"/>
      <c r="DY126" s="872"/>
      <c r="DZ126" s="873"/>
    </row>
    <row r="127" spans="1:130" s="246" customFormat="1" ht="26.25" customHeight="1">
      <c r="A127" s="900"/>
      <c r="B127" s="901"/>
      <c r="C127" s="919" t="s">
        <v>489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393</v>
      </c>
      <c r="AB127" s="858"/>
      <c r="AC127" s="858"/>
      <c r="AD127" s="858"/>
      <c r="AE127" s="859"/>
      <c r="AF127" s="860" t="s">
        <v>416</v>
      </c>
      <c r="AG127" s="858"/>
      <c r="AH127" s="858"/>
      <c r="AI127" s="858"/>
      <c r="AJ127" s="859"/>
      <c r="AK127" s="860" t="s">
        <v>416</v>
      </c>
      <c r="AL127" s="858"/>
      <c r="AM127" s="858"/>
      <c r="AN127" s="858"/>
      <c r="AO127" s="859"/>
      <c r="AP127" s="905" t="s">
        <v>393</v>
      </c>
      <c r="AQ127" s="906"/>
      <c r="AR127" s="906"/>
      <c r="AS127" s="906"/>
      <c r="AT127" s="907"/>
      <c r="AU127" s="282"/>
      <c r="AV127" s="282"/>
      <c r="AW127" s="282"/>
      <c r="AX127" s="922" t="s">
        <v>490</v>
      </c>
      <c r="AY127" s="890"/>
      <c r="AZ127" s="890"/>
      <c r="BA127" s="890"/>
      <c r="BB127" s="890"/>
      <c r="BC127" s="890"/>
      <c r="BD127" s="890"/>
      <c r="BE127" s="891"/>
      <c r="BF127" s="889" t="s">
        <v>491</v>
      </c>
      <c r="BG127" s="890"/>
      <c r="BH127" s="890"/>
      <c r="BI127" s="890"/>
      <c r="BJ127" s="890"/>
      <c r="BK127" s="890"/>
      <c r="BL127" s="891"/>
      <c r="BM127" s="889" t="s">
        <v>492</v>
      </c>
      <c r="BN127" s="890"/>
      <c r="BO127" s="890"/>
      <c r="BP127" s="890"/>
      <c r="BQ127" s="890"/>
      <c r="BR127" s="890"/>
      <c r="BS127" s="891"/>
      <c r="BT127" s="889" t="s">
        <v>493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494</v>
      </c>
      <c r="CQ127" s="828"/>
      <c r="CR127" s="828"/>
      <c r="CS127" s="828"/>
      <c r="CT127" s="828"/>
      <c r="CU127" s="828"/>
      <c r="CV127" s="828"/>
      <c r="CW127" s="828"/>
      <c r="CX127" s="828"/>
      <c r="CY127" s="828"/>
      <c r="CZ127" s="828"/>
      <c r="DA127" s="828"/>
      <c r="DB127" s="828"/>
      <c r="DC127" s="828"/>
      <c r="DD127" s="828"/>
      <c r="DE127" s="828"/>
      <c r="DF127" s="829"/>
      <c r="DG127" s="894" t="s">
        <v>484</v>
      </c>
      <c r="DH127" s="895"/>
      <c r="DI127" s="895"/>
      <c r="DJ127" s="895"/>
      <c r="DK127" s="895"/>
      <c r="DL127" s="895" t="s">
        <v>407</v>
      </c>
      <c r="DM127" s="895"/>
      <c r="DN127" s="895"/>
      <c r="DO127" s="895"/>
      <c r="DP127" s="895"/>
      <c r="DQ127" s="895" t="s">
        <v>407</v>
      </c>
      <c r="DR127" s="895"/>
      <c r="DS127" s="895"/>
      <c r="DT127" s="895"/>
      <c r="DU127" s="895"/>
      <c r="DV127" s="872" t="s">
        <v>407</v>
      </c>
      <c r="DW127" s="872"/>
      <c r="DX127" s="872"/>
      <c r="DY127" s="872"/>
      <c r="DZ127" s="873"/>
    </row>
    <row r="128" spans="1:130" s="246" customFormat="1" ht="26.25" customHeight="1" thickBot="1">
      <c r="A128" s="874" t="s">
        <v>495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496</v>
      </c>
      <c r="X128" s="876"/>
      <c r="Y128" s="876"/>
      <c r="Z128" s="877"/>
      <c r="AA128" s="878">
        <v>14704</v>
      </c>
      <c r="AB128" s="879"/>
      <c r="AC128" s="879"/>
      <c r="AD128" s="879"/>
      <c r="AE128" s="880"/>
      <c r="AF128" s="881">
        <v>15060</v>
      </c>
      <c r="AG128" s="879"/>
      <c r="AH128" s="879"/>
      <c r="AI128" s="879"/>
      <c r="AJ128" s="880"/>
      <c r="AK128" s="881">
        <v>17293</v>
      </c>
      <c r="AL128" s="879"/>
      <c r="AM128" s="879"/>
      <c r="AN128" s="879"/>
      <c r="AO128" s="880"/>
      <c r="AP128" s="882"/>
      <c r="AQ128" s="883"/>
      <c r="AR128" s="883"/>
      <c r="AS128" s="883"/>
      <c r="AT128" s="884"/>
      <c r="AU128" s="282"/>
      <c r="AV128" s="282"/>
      <c r="AW128" s="282"/>
      <c r="AX128" s="885" t="s">
        <v>497</v>
      </c>
      <c r="AY128" s="886"/>
      <c r="AZ128" s="886"/>
      <c r="BA128" s="886"/>
      <c r="BB128" s="886"/>
      <c r="BC128" s="886"/>
      <c r="BD128" s="886"/>
      <c r="BE128" s="887"/>
      <c r="BF128" s="864" t="s">
        <v>407</v>
      </c>
      <c r="BG128" s="865"/>
      <c r="BH128" s="865"/>
      <c r="BI128" s="865"/>
      <c r="BJ128" s="865"/>
      <c r="BK128" s="865"/>
      <c r="BL128" s="888"/>
      <c r="BM128" s="864">
        <v>13.53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498</v>
      </c>
      <c r="CQ128" s="806"/>
      <c r="CR128" s="806"/>
      <c r="CS128" s="806"/>
      <c r="CT128" s="806"/>
      <c r="CU128" s="806"/>
      <c r="CV128" s="806"/>
      <c r="CW128" s="806"/>
      <c r="CX128" s="806"/>
      <c r="CY128" s="806"/>
      <c r="CZ128" s="806"/>
      <c r="DA128" s="806"/>
      <c r="DB128" s="806"/>
      <c r="DC128" s="806"/>
      <c r="DD128" s="806"/>
      <c r="DE128" s="806"/>
      <c r="DF128" s="807"/>
      <c r="DG128" s="868" t="s">
        <v>416</v>
      </c>
      <c r="DH128" s="869"/>
      <c r="DI128" s="869"/>
      <c r="DJ128" s="869"/>
      <c r="DK128" s="869"/>
      <c r="DL128" s="869" t="s">
        <v>446</v>
      </c>
      <c r="DM128" s="869"/>
      <c r="DN128" s="869"/>
      <c r="DO128" s="869"/>
      <c r="DP128" s="869"/>
      <c r="DQ128" s="869" t="s">
        <v>393</v>
      </c>
      <c r="DR128" s="869"/>
      <c r="DS128" s="869"/>
      <c r="DT128" s="869"/>
      <c r="DU128" s="869"/>
      <c r="DV128" s="870" t="s">
        <v>416</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499</v>
      </c>
      <c r="X129" s="855"/>
      <c r="Y129" s="855"/>
      <c r="Z129" s="856"/>
      <c r="AA129" s="857">
        <v>8751310</v>
      </c>
      <c r="AB129" s="858"/>
      <c r="AC129" s="858"/>
      <c r="AD129" s="858"/>
      <c r="AE129" s="859"/>
      <c r="AF129" s="860">
        <v>8868011</v>
      </c>
      <c r="AG129" s="858"/>
      <c r="AH129" s="858"/>
      <c r="AI129" s="858"/>
      <c r="AJ129" s="859"/>
      <c r="AK129" s="860">
        <v>8921428</v>
      </c>
      <c r="AL129" s="858"/>
      <c r="AM129" s="858"/>
      <c r="AN129" s="858"/>
      <c r="AO129" s="859"/>
      <c r="AP129" s="861"/>
      <c r="AQ129" s="862"/>
      <c r="AR129" s="862"/>
      <c r="AS129" s="862"/>
      <c r="AT129" s="863"/>
      <c r="AU129" s="284"/>
      <c r="AV129" s="284"/>
      <c r="AW129" s="284"/>
      <c r="AX129" s="827" t="s">
        <v>500</v>
      </c>
      <c r="AY129" s="828"/>
      <c r="AZ129" s="828"/>
      <c r="BA129" s="828"/>
      <c r="BB129" s="828"/>
      <c r="BC129" s="828"/>
      <c r="BD129" s="828"/>
      <c r="BE129" s="829"/>
      <c r="BF129" s="847" t="s">
        <v>446</v>
      </c>
      <c r="BG129" s="848"/>
      <c r="BH129" s="848"/>
      <c r="BI129" s="848"/>
      <c r="BJ129" s="848"/>
      <c r="BK129" s="848"/>
      <c r="BL129" s="849"/>
      <c r="BM129" s="847">
        <v>18.53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501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502</v>
      </c>
      <c r="X130" s="855"/>
      <c r="Y130" s="855"/>
      <c r="Z130" s="856"/>
      <c r="AA130" s="857">
        <v>1447038</v>
      </c>
      <c r="AB130" s="858"/>
      <c r="AC130" s="858"/>
      <c r="AD130" s="858"/>
      <c r="AE130" s="859"/>
      <c r="AF130" s="860">
        <v>1434152</v>
      </c>
      <c r="AG130" s="858"/>
      <c r="AH130" s="858"/>
      <c r="AI130" s="858"/>
      <c r="AJ130" s="859"/>
      <c r="AK130" s="860">
        <v>1444548</v>
      </c>
      <c r="AL130" s="858"/>
      <c r="AM130" s="858"/>
      <c r="AN130" s="858"/>
      <c r="AO130" s="859"/>
      <c r="AP130" s="861"/>
      <c r="AQ130" s="862"/>
      <c r="AR130" s="862"/>
      <c r="AS130" s="862"/>
      <c r="AT130" s="863"/>
      <c r="AU130" s="284"/>
      <c r="AV130" s="284"/>
      <c r="AW130" s="284"/>
      <c r="AX130" s="827" t="s">
        <v>503</v>
      </c>
      <c r="AY130" s="828"/>
      <c r="AZ130" s="828"/>
      <c r="BA130" s="828"/>
      <c r="BB130" s="828"/>
      <c r="BC130" s="828"/>
      <c r="BD130" s="828"/>
      <c r="BE130" s="829"/>
      <c r="BF130" s="830">
        <v>7.3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504</v>
      </c>
      <c r="X131" s="838"/>
      <c r="Y131" s="838"/>
      <c r="Z131" s="839"/>
      <c r="AA131" s="840">
        <v>7304272</v>
      </c>
      <c r="AB131" s="841"/>
      <c r="AC131" s="841"/>
      <c r="AD131" s="841"/>
      <c r="AE131" s="842"/>
      <c r="AF131" s="843">
        <v>7433859</v>
      </c>
      <c r="AG131" s="841"/>
      <c r="AH131" s="841"/>
      <c r="AI131" s="841"/>
      <c r="AJ131" s="842"/>
      <c r="AK131" s="843">
        <v>7476880</v>
      </c>
      <c r="AL131" s="841"/>
      <c r="AM131" s="841"/>
      <c r="AN131" s="841"/>
      <c r="AO131" s="842"/>
      <c r="AP131" s="844"/>
      <c r="AQ131" s="845"/>
      <c r="AR131" s="845"/>
      <c r="AS131" s="845"/>
      <c r="AT131" s="846"/>
      <c r="AU131" s="284"/>
      <c r="AV131" s="284"/>
      <c r="AW131" s="284"/>
      <c r="AX131" s="805" t="s">
        <v>505</v>
      </c>
      <c r="AY131" s="806"/>
      <c r="AZ131" s="806"/>
      <c r="BA131" s="806"/>
      <c r="BB131" s="806"/>
      <c r="BC131" s="806"/>
      <c r="BD131" s="806"/>
      <c r="BE131" s="807"/>
      <c r="BF131" s="808">
        <v>57.3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507</v>
      </c>
      <c r="W132" s="818"/>
      <c r="X132" s="818"/>
      <c r="Y132" s="818"/>
      <c r="Z132" s="819"/>
      <c r="AA132" s="820">
        <v>6.3392491409999998</v>
      </c>
      <c r="AB132" s="821"/>
      <c r="AC132" s="821"/>
      <c r="AD132" s="821"/>
      <c r="AE132" s="822"/>
      <c r="AF132" s="823">
        <v>7.6869900280000003</v>
      </c>
      <c r="AG132" s="821"/>
      <c r="AH132" s="821"/>
      <c r="AI132" s="821"/>
      <c r="AJ132" s="822"/>
      <c r="AK132" s="823">
        <v>7.9514583620000003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508</v>
      </c>
      <c r="W133" s="797"/>
      <c r="X133" s="797"/>
      <c r="Y133" s="797"/>
      <c r="Z133" s="798"/>
      <c r="AA133" s="799">
        <v>5.8</v>
      </c>
      <c r="AB133" s="800"/>
      <c r="AC133" s="800"/>
      <c r="AD133" s="800"/>
      <c r="AE133" s="801"/>
      <c r="AF133" s="799">
        <v>6.4</v>
      </c>
      <c r="AG133" s="800"/>
      <c r="AH133" s="800"/>
      <c r="AI133" s="800"/>
      <c r="AJ133" s="801"/>
      <c r="AK133" s="799">
        <v>7.3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EsgMc447663k4DHT4Mt2l1BviKOIeN5atQoc1hUJ/ffwSNrAoBHcnEc6cFam1lRSeWJ1J5scf2vYu5E6kliapQ==" saltValue="rVsQZHS7DcLLhOkfuC3A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fitToHeight="2"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t8NescoNIz7Lhutasqts9NDgPdTODAI/N3/1yt7TErFaX71jCg57Rt45utu4z+LY/FIHoinL/Wy374ySuRIatw==" saltValue="0vEprTPTYmH5nTLACeGt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PsqjeK8UeKqc6UPnonVWkJBd+h0UEZkA+ozz6BdtwUa5NZiPReRUDbJPIbdWYEIB9+XG9YXc9KX2XD04sgqzTA==" saltValue="zhRhIIfQakAWKPG+G8+V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512</v>
      </c>
      <c r="AP7" s="303"/>
      <c r="AQ7" s="304" t="s">
        <v>513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514</v>
      </c>
      <c r="AQ8" s="310" t="s">
        <v>515</v>
      </c>
      <c r="AR8" s="311" t="s">
        <v>516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517</v>
      </c>
      <c r="AL9" s="1227"/>
      <c r="AM9" s="1227"/>
      <c r="AN9" s="1228"/>
      <c r="AO9" s="312">
        <v>2601588</v>
      </c>
      <c r="AP9" s="312">
        <v>69485</v>
      </c>
      <c r="AQ9" s="313">
        <v>69548</v>
      </c>
      <c r="AR9" s="314">
        <v>-0.1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518</v>
      </c>
      <c r="AL10" s="1227"/>
      <c r="AM10" s="1227"/>
      <c r="AN10" s="1228"/>
      <c r="AO10" s="315">
        <v>277116</v>
      </c>
      <c r="AP10" s="315">
        <v>7401</v>
      </c>
      <c r="AQ10" s="316">
        <v>8149</v>
      </c>
      <c r="AR10" s="317">
        <v>-9.1999999999999993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519</v>
      </c>
      <c r="AL11" s="1227"/>
      <c r="AM11" s="1227"/>
      <c r="AN11" s="1228"/>
      <c r="AO11" s="315">
        <v>423817</v>
      </c>
      <c r="AP11" s="315">
        <v>11320</v>
      </c>
      <c r="AQ11" s="316">
        <v>8204</v>
      </c>
      <c r="AR11" s="317">
        <v>38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520</v>
      </c>
      <c r="AL12" s="1227"/>
      <c r="AM12" s="1227"/>
      <c r="AN12" s="1228"/>
      <c r="AO12" s="315" t="s">
        <v>521</v>
      </c>
      <c r="AP12" s="315" t="s">
        <v>521</v>
      </c>
      <c r="AQ12" s="316">
        <v>1139</v>
      </c>
      <c r="AR12" s="317" t="s">
        <v>521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522</v>
      </c>
      <c r="AL13" s="1227"/>
      <c r="AM13" s="1227"/>
      <c r="AN13" s="1228"/>
      <c r="AO13" s="315" t="s">
        <v>521</v>
      </c>
      <c r="AP13" s="315" t="s">
        <v>521</v>
      </c>
      <c r="AQ13" s="316">
        <v>20</v>
      </c>
      <c r="AR13" s="317" t="s">
        <v>521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523</v>
      </c>
      <c r="AL14" s="1227"/>
      <c r="AM14" s="1227"/>
      <c r="AN14" s="1228"/>
      <c r="AO14" s="315">
        <v>125356</v>
      </c>
      <c r="AP14" s="315">
        <v>3348</v>
      </c>
      <c r="AQ14" s="316">
        <v>3114</v>
      </c>
      <c r="AR14" s="317">
        <v>7.5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524</v>
      </c>
      <c r="AL15" s="1227"/>
      <c r="AM15" s="1227"/>
      <c r="AN15" s="1228"/>
      <c r="AO15" s="315">
        <v>77796</v>
      </c>
      <c r="AP15" s="315">
        <v>2078</v>
      </c>
      <c r="AQ15" s="316">
        <v>1605</v>
      </c>
      <c r="AR15" s="317">
        <v>29.5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525</v>
      </c>
      <c r="AL16" s="1230"/>
      <c r="AM16" s="1230"/>
      <c r="AN16" s="1231"/>
      <c r="AO16" s="315">
        <v>-252743</v>
      </c>
      <c r="AP16" s="315">
        <v>-6750</v>
      </c>
      <c r="AQ16" s="316">
        <v>-6253</v>
      </c>
      <c r="AR16" s="317">
        <v>7.9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3252930</v>
      </c>
      <c r="AP17" s="315">
        <v>86881</v>
      </c>
      <c r="AQ17" s="316">
        <v>85527</v>
      </c>
      <c r="AR17" s="317">
        <v>1.6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530</v>
      </c>
      <c r="AL21" s="1224"/>
      <c r="AM21" s="1224"/>
      <c r="AN21" s="1225"/>
      <c r="AO21" s="327">
        <v>7.48</v>
      </c>
      <c r="AP21" s="328">
        <v>8.08</v>
      </c>
      <c r="AQ21" s="329">
        <v>-0.6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531</v>
      </c>
      <c r="AL22" s="1224"/>
      <c r="AM22" s="1224"/>
      <c r="AN22" s="1225"/>
      <c r="AO22" s="332">
        <v>96.2</v>
      </c>
      <c r="AP22" s="333">
        <v>97.7</v>
      </c>
      <c r="AQ22" s="334">
        <v>-1.5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512</v>
      </c>
      <c r="AP30" s="303"/>
      <c r="AQ30" s="304" t="s">
        <v>513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514</v>
      </c>
      <c r="AQ31" s="310" t="s">
        <v>515</v>
      </c>
      <c r="AR31" s="311" t="s">
        <v>516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535</v>
      </c>
      <c r="AL32" s="1215"/>
      <c r="AM32" s="1215"/>
      <c r="AN32" s="1216"/>
      <c r="AO32" s="342">
        <v>1360570</v>
      </c>
      <c r="AP32" s="342">
        <v>36339</v>
      </c>
      <c r="AQ32" s="343">
        <v>49196</v>
      </c>
      <c r="AR32" s="344">
        <v>-26.1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536</v>
      </c>
      <c r="AL33" s="1215"/>
      <c r="AM33" s="1215"/>
      <c r="AN33" s="1216"/>
      <c r="AO33" s="342" t="s">
        <v>521</v>
      </c>
      <c r="AP33" s="342" t="s">
        <v>521</v>
      </c>
      <c r="AQ33" s="343" t="s">
        <v>521</v>
      </c>
      <c r="AR33" s="344" t="s">
        <v>521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537</v>
      </c>
      <c r="AL34" s="1215"/>
      <c r="AM34" s="1215"/>
      <c r="AN34" s="1216"/>
      <c r="AO34" s="342" t="s">
        <v>521</v>
      </c>
      <c r="AP34" s="342" t="s">
        <v>521</v>
      </c>
      <c r="AQ34" s="343">
        <v>53</v>
      </c>
      <c r="AR34" s="344" t="s">
        <v>521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538</v>
      </c>
      <c r="AL35" s="1215"/>
      <c r="AM35" s="1215"/>
      <c r="AN35" s="1216"/>
      <c r="AO35" s="342">
        <v>661013</v>
      </c>
      <c r="AP35" s="342">
        <v>17655</v>
      </c>
      <c r="AQ35" s="343">
        <v>20035</v>
      </c>
      <c r="AR35" s="344">
        <v>-11.9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539</v>
      </c>
      <c r="AL36" s="1215"/>
      <c r="AM36" s="1215"/>
      <c r="AN36" s="1216"/>
      <c r="AO36" s="342">
        <v>34774</v>
      </c>
      <c r="AP36" s="342">
        <v>929</v>
      </c>
      <c r="AQ36" s="343">
        <v>2549</v>
      </c>
      <c r="AR36" s="344">
        <v>-63.6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540</v>
      </c>
      <c r="AL37" s="1215"/>
      <c r="AM37" s="1215"/>
      <c r="AN37" s="1216"/>
      <c r="AO37" s="342" t="s">
        <v>521</v>
      </c>
      <c r="AP37" s="342" t="s">
        <v>521</v>
      </c>
      <c r="AQ37" s="343">
        <v>540</v>
      </c>
      <c r="AR37" s="344" t="s">
        <v>521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541</v>
      </c>
      <c r="AL38" s="1218"/>
      <c r="AM38" s="1218"/>
      <c r="AN38" s="1219"/>
      <c r="AO38" s="345">
        <v>5</v>
      </c>
      <c r="AP38" s="345">
        <v>0</v>
      </c>
      <c r="AQ38" s="346">
        <v>3</v>
      </c>
      <c r="AR38" s="334">
        <v>-100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542</v>
      </c>
      <c r="AL39" s="1218"/>
      <c r="AM39" s="1218"/>
      <c r="AN39" s="1219"/>
      <c r="AO39" s="342">
        <v>-17293</v>
      </c>
      <c r="AP39" s="342">
        <v>-462</v>
      </c>
      <c r="AQ39" s="343">
        <v>-4452</v>
      </c>
      <c r="AR39" s="344">
        <v>-89.6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543</v>
      </c>
      <c r="AL40" s="1215"/>
      <c r="AM40" s="1215"/>
      <c r="AN40" s="1216"/>
      <c r="AO40" s="342">
        <v>-1444548</v>
      </c>
      <c r="AP40" s="342">
        <v>-38582</v>
      </c>
      <c r="AQ40" s="343">
        <v>-46845</v>
      </c>
      <c r="AR40" s="344">
        <v>-17.600000000000001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594521</v>
      </c>
      <c r="AP41" s="342">
        <v>15879</v>
      </c>
      <c r="AQ41" s="343">
        <v>21079</v>
      </c>
      <c r="AR41" s="344">
        <v>-24.7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512</v>
      </c>
      <c r="AN49" s="1209" t="s">
        <v>547</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548</v>
      </c>
      <c r="AO50" s="359" t="s">
        <v>549</v>
      </c>
      <c r="AP50" s="360" t="s">
        <v>550</v>
      </c>
      <c r="AQ50" s="361" t="s">
        <v>551</v>
      </c>
      <c r="AR50" s="362" t="s">
        <v>552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3931221</v>
      </c>
      <c r="AN51" s="364">
        <v>106080</v>
      </c>
      <c r="AO51" s="365">
        <v>8.9</v>
      </c>
      <c r="AP51" s="366">
        <v>106614</v>
      </c>
      <c r="AQ51" s="367">
        <v>17.2</v>
      </c>
      <c r="AR51" s="368">
        <v>-8.3000000000000007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1682037</v>
      </c>
      <c r="AN52" s="372">
        <v>45388</v>
      </c>
      <c r="AO52" s="373">
        <v>68.5</v>
      </c>
      <c r="AP52" s="374">
        <v>45545</v>
      </c>
      <c r="AQ52" s="375">
        <v>20.7</v>
      </c>
      <c r="AR52" s="376">
        <v>47.8</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3421499</v>
      </c>
      <c r="AN53" s="364">
        <v>92318</v>
      </c>
      <c r="AO53" s="365">
        <v>-13</v>
      </c>
      <c r="AP53" s="366">
        <v>81768</v>
      </c>
      <c r="AQ53" s="367">
        <v>-23.3</v>
      </c>
      <c r="AR53" s="368">
        <v>10.3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848922</v>
      </c>
      <c r="AN54" s="372">
        <v>22905</v>
      </c>
      <c r="AO54" s="373">
        <v>-49.5</v>
      </c>
      <c r="AP54" s="374">
        <v>37917</v>
      </c>
      <c r="AQ54" s="375">
        <v>-16.7</v>
      </c>
      <c r="AR54" s="376">
        <v>-32.799999999999997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6189392</v>
      </c>
      <c r="AN55" s="364">
        <v>166516</v>
      </c>
      <c r="AO55" s="365">
        <v>80.400000000000006</v>
      </c>
      <c r="AP55" s="366">
        <v>65876</v>
      </c>
      <c r="AQ55" s="367">
        <v>-19.399999999999999</v>
      </c>
      <c r="AR55" s="368">
        <v>99.8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1204248</v>
      </c>
      <c r="AN56" s="372">
        <v>32398</v>
      </c>
      <c r="AO56" s="373">
        <v>41.4</v>
      </c>
      <c r="AP56" s="374">
        <v>36484</v>
      </c>
      <c r="AQ56" s="375">
        <v>-3.8</v>
      </c>
      <c r="AR56" s="376">
        <v>45.2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2123521</v>
      </c>
      <c r="AN57" s="364">
        <v>56984</v>
      </c>
      <c r="AO57" s="365">
        <v>-65.8</v>
      </c>
      <c r="AP57" s="366">
        <v>68468</v>
      </c>
      <c r="AQ57" s="367">
        <v>3.9</v>
      </c>
      <c r="AR57" s="368">
        <v>-69.7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1018886</v>
      </c>
      <c r="AN58" s="372">
        <v>27342</v>
      </c>
      <c r="AO58" s="373">
        <v>-15.6</v>
      </c>
      <c r="AP58" s="374">
        <v>34140</v>
      </c>
      <c r="AQ58" s="375">
        <v>-6.4</v>
      </c>
      <c r="AR58" s="376">
        <v>-9.1999999999999993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2112132</v>
      </c>
      <c r="AN59" s="364">
        <v>56412</v>
      </c>
      <c r="AO59" s="365">
        <v>-1</v>
      </c>
      <c r="AP59" s="366">
        <v>69729</v>
      </c>
      <c r="AQ59" s="367">
        <v>1.8</v>
      </c>
      <c r="AR59" s="368">
        <v>-2.8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1078316</v>
      </c>
      <c r="AN60" s="372">
        <v>28800</v>
      </c>
      <c r="AO60" s="373">
        <v>5.3</v>
      </c>
      <c r="AP60" s="374">
        <v>38908</v>
      </c>
      <c r="AQ60" s="375">
        <v>14</v>
      </c>
      <c r="AR60" s="376">
        <v>-8.6999999999999993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3555553</v>
      </c>
      <c r="AN61" s="379">
        <v>95662</v>
      </c>
      <c r="AO61" s="380">
        <v>1.9</v>
      </c>
      <c r="AP61" s="381">
        <v>78491</v>
      </c>
      <c r="AQ61" s="382">
        <v>-4</v>
      </c>
      <c r="AR61" s="368">
        <v>5.9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1166482</v>
      </c>
      <c r="AN62" s="372">
        <v>31367</v>
      </c>
      <c r="AO62" s="373">
        <v>10</v>
      </c>
      <c r="AP62" s="374">
        <v>38599</v>
      </c>
      <c r="AQ62" s="375">
        <v>1.6</v>
      </c>
      <c r="AR62" s="376">
        <v>8.4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SXpKY27UvbnTAmwubFhio38vQmQWAtwDzqGHzd/Cvkzoc6YQ/6EpPYXJUIzfZ1tqP+DpAs4XnoLHwzSKz6WzsQ==" saltValue="lnZt0xSBMHhldqLi0Vwpk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62CfK3BzJvdZ41glJQl6KzF15Bi1kabi8bKmI/+lPkFRz7/6X6n5Djr5onPgC26xPFgUxLENEoU8R+dXrxxQ1Q==" saltValue="9K+fwYvjQWyQ35F4Uwrs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9d7MmhYnnOFnGhDxharVI+feFcMPrDEoQEjosJfn9YCt7oozRrXLAY45tWWVO8h/hKTF7NbJNGqIhnq0A8whg==" saltValue="9v+gbu68RKyoLY2nE6aj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32" t="s">
        <v>3</v>
      </c>
      <c r="D47" s="1232"/>
      <c r="E47" s="1233"/>
      <c r="F47" s="11">
        <v>39.49</v>
      </c>
      <c r="G47" s="12">
        <v>39.450000000000003</v>
      </c>
      <c r="H47" s="12">
        <v>29.12</v>
      </c>
      <c r="I47" s="12">
        <v>25.15</v>
      </c>
      <c r="J47" s="13">
        <v>24.01</v>
      </c>
    </row>
    <row r="48" spans="2:10" ht="57.75" customHeight="1">
      <c r="B48" s="14"/>
      <c r="C48" s="1234" t="s">
        <v>4</v>
      </c>
      <c r="D48" s="1234"/>
      <c r="E48" s="1235"/>
      <c r="F48" s="15">
        <v>6.99</v>
      </c>
      <c r="G48" s="16">
        <v>2.02</v>
      </c>
      <c r="H48" s="16">
        <v>1.94</v>
      </c>
      <c r="I48" s="16">
        <v>1.87</v>
      </c>
      <c r="J48" s="17">
        <v>1.9</v>
      </c>
    </row>
    <row r="49" spans="2:10" ht="57.75" customHeight="1" thickBot="1">
      <c r="B49" s="18"/>
      <c r="C49" s="1236" t="s">
        <v>5</v>
      </c>
      <c r="D49" s="1236"/>
      <c r="E49" s="1237"/>
      <c r="F49" s="19">
        <v>0.56999999999999995</v>
      </c>
      <c r="G49" s="20" t="s">
        <v>568</v>
      </c>
      <c r="H49" s="20" t="s">
        <v>569</v>
      </c>
      <c r="I49" s="20" t="s">
        <v>570</v>
      </c>
      <c r="J49" s="21" t="s">
        <v>571</v>
      </c>
    </row>
    <row r="50" spans="2:10" ht="13.5" customHeight="1"/>
    <row r="51" spans="2:10" ht="13.5" hidden="1" customHeight="1"/>
    <row r="52" spans="2:10" ht="13.5" hidden="1" customHeight="1"/>
    <row r="53" spans="2:10" ht="13.5" hidden="1" customHeight="1"/>
  </sheetData>
  <sheetProtection algorithmName="SHA-512" hashValue="xgeHxicfekl1m29PCahgPed5dMlCgIniBoMH4lnPPn4NfHNetT0tKVT+uueQxxNF4S14cF3Foxt7UqQPE8OtNA==" saltValue="KlceoYDqXyx1X6r7tYhO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2020-03-05T00:19:20Z</cp:lastPrinted>
  <dcterms:created xsi:type="dcterms:W3CDTF">2020-02-10T04:57:58Z</dcterms:created>
  <dcterms:modified xsi:type="dcterms:W3CDTF">2020-09-23T04:22:56Z</dcterms:modified>
  <cp:category/>
</cp:coreProperties>
</file>