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W34" i="10"/>
  <c r="BW35" i="10" s="1"/>
  <c r="BW36" i="10" s="1"/>
  <c r="BW37" i="10" s="1"/>
  <c r="BW38" i="10" s="1"/>
  <c r="BW39" i="10" s="1"/>
  <c r="CO34" i="10" l="1"/>
  <c r="CO35" i="10" s="1"/>
</calcChain>
</file>

<file path=xl/sharedStrings.xml><?xml version="1.0" encoding="utf-8"?>
<sst xmlns="http://schemas.openxmlformats.org/spreadsheetml/2006/main" count="1143" uniqueCount="607">
  <si>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</si>
  <si>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</si>
  <si>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</si>
  <si>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</si>
  <si>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</si>
  <si>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</si>
  <si>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</si>
  <si>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</si>
  <si>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</si>
  <si>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</si>
  <si>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</si>
  <si>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</si>
  <si>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</si>
  <si>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</si>
  <si>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</si>
  <si>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</si>
  <si>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</si>
  <si>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</si>
  <si>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</si>
  <si>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</si>
  <si>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</si>
  <si>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</si>
  <si>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</si>
  <si>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</si>
  <si>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</si>
  <si>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</si>
  <si>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</si>
  <si>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</si>
  <si>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</si>
  <si>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</si>
  <si>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</si>
  <si>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</si>
  <si>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</si>
  <si>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</si>
  <si>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</si>
  <si>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</si>
  <si>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</si>
  <si>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</si>
  <si>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</si>
  <si>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</si>
  <si>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</si>
  <si>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</si>
  <si>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</si>
  <si>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</si>
  <si>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</si>
  <si>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</si>
  <si>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</si>
  <si>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</si>
  <si>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</si>
  <si>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</si>
  <si>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</si>
  <si>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</si>
  <si>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</si>
  <si>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</si>
  <si>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</si>
  <si>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</si>
  <si>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</si>
  <si>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</si>
  <si>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</si>
  <si>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</si>
  <si>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</si>
  <si>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</si>
  <si>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</si>
  <si>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</si>
  <si>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</si>
  <si>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</si>
  <si>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</si>
  <si>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</si>
  <si>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</si>
  <si>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</si>
  <si>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</si>
  <si>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</si>
  <si>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</si>
  <si>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</si>
  <si>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</si>
  <si>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</si>
  <si>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</si>
  <si>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</si>
  <si>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</si>
  <si>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</si>
  <si>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</si>
  <si>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</si>
  <si>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</si>
  <si>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</si>
  <si>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</si>
  <si>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</si>
  <si>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</si>
  <si>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</si>
  <si>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</si>
  <si>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</si>
  <si>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</si>
  <si>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</si>
  <si>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</si>
  <si>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</si>
  <si>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</si>
  <si>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</si>
  <si>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</si>
  <si>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</si>
  <si>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</si>
  <si>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</si>
  <si>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</si>
  <si>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</si>
  <si>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</si>
  <si>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</si>
  <si>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</si>
  <si>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</si>
  <si>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</si>
  <si>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</si>
  <si>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</si>
  <si>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</si>
  <si>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</si>
  <si>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</si>
  <si>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</si>
  <si>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</si>
  <si>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</si>
  <si>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</si>
  <si>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</si>
  <si>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</si>
  <si>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</si>
  <si>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</si>
  <si>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</si>
  <si>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</si>
  <si>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</si>
  <si>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</si>
  <si>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</si>
  <si>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</si>
  <si>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</si>
  <si>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</si>
  <si>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</si>
  <si>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</si>
  <si>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</si>
  <si>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</si>
  <si>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</si>
  <si>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</si>
  <si>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</si>
  <si>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</si>
  <si>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</si>
  <si>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</si>
  <si>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</si>
  <si>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</si>
  <si>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</si>
  <si>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</si>
  <si>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</si>
  <si>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</si>
  <si>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</si>
  <si>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</si>
  <si>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</si>
  <si>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</si>
  <si>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</si>
  <si>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</si>
  <si>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</si>
  <si>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</si>
  <si>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</si>
  <si>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</si>
  <si>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</si>
  <si>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</si>
  <si>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</si>
  <si>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</si>
  <si>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</si>
  <si>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</si>
  <si>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</si>
  <si>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</si>
  <si>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</si>
  <si>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</si>
  <si>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</si>
  <si>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</si>
  <si>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</si>
  <si>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</si>
  <si>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</si>
  <si>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</si>
  <si>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</si>
  <si>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</si>
  <si>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</si>
  <si>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</si>
  <si>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</si>
  <si>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</si>
  <si>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</si>
  <si>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</si>
  <si>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</si>
  <si>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</si>
  <si>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</si>
  <si>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</si>
  <si>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</si>
  <si>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</si>
  <si>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</si>
  <si>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</si>
  <si>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</si>
  <si>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</si>
  <si>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</si>
  <si>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</si>
  <si>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</si>
  <si>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</si>
  <si>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</si>
  <si>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</si>
  <si>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</si>
  <si>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</si>
  <si>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</si>
  <si>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</si>
  <si>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</si>
  <si>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</si>
  <si>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</si>
  <si>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</si>
  <si>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</si>
  <si>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</si>
  <si>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</si>
  <si>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</si>
  <si>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</si>
  <si>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</si>
  <si>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</si>
  <si>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</si>
  <si>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</si>
  <si>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</si>
  <si>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</si>
  <si>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</si>
  <si>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</si>
  <si>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奈良県斑鳩町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</si>
  <si>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</si>
  <si>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</si>
  <si>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</si>
  <si>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</si>
  <si>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</si>
  <si>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</si>
  <si>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</si>
  <si>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</si>
  <si>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</si>
  <si>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</si>
  <si>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</si>
  <si>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</si>
  <si>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</si>
  <si>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</si>
  <si>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</si>
  <si>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</si>
  <si>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</si>
  <si>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</si>
  <si>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</si>
  <si>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</si>
  <si>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</si>
  <si>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</si>
  <si>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</si>
  <si>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</si>
  <si>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</si>
  <si>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</si>
  <si>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</si>
  <si>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</si>
  <si>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</si>
  <si>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</si>
  <si>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</si>
  <si>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</si>
  <si>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</si>
  <si>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</si>
  <si>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</si>
  <si>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</si>
  <si>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</si>
  <si>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</si>
  <si>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</si>
  <si>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</si>
  <si>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</si>
  <si>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</si>
  <si>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</si>
  <si>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</si>
  <si>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</si>
  <si>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</si>
  <si>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</si>
  <si>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</si>
  <si>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</si>
  <si>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</si>
  <si>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</si>
  <si>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</si>
  <si>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</si>
  <si>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</si>
  <si>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</si>
  <si>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</si>
  <si>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</si>
  <si>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</si>
  <si>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</si>
  <si>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</si>
  <si>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</si>
  <si>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</si>
  <si>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</si>
  <si>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</si>
  <si>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</si>
  <si>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</si>
  <si>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</si>
  <si>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</si>
  <si>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</si>
  <si>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</si>
  <si>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</si>
  <si>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</si>
  <si>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</si>
  <si>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</si>
  <si>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</si>
  <si>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</si>
  <si>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</si>
  <si>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</si>
  <si>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</si>
  <si>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</si>
  <si>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</si>
  <si>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</si>
  <si>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</si>
  <si>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</si>
  <si>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</si>
  <si>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</si>
  <si>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</si>
  <si>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</si>
  <si>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</si>
  <si>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</si>
  <si>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</si>
  <si>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</si>
  <si>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</si>
  <si>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</si>
  <si>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</si>
  <si>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</si>
  <si>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</si>
  <si>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</si>
  <si>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</si>
  <si>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</si>
  <si>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</si>
  <si>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</si>
  <si>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</si>
  <si>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</si>
  <si>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</si>
  <si>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</si>
  <si>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</si>
  <si>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</si>
  <si>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</si>
  <si>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</si>
  <si>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</si>
  <si>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</si>
  <si>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</si>
  <si>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</si>
  <si>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</si>
  <si>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</si>
  <si>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</si>
  <si>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</si>
  <si>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</si>
  <si>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</si>
  <si>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</si>
  <si>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</si>
  <si>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</si>
  <si>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</si>
  <si>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</si>
  <si>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</si>
  <si>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</si>
  <si>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</si>
  <si>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</si>
  <si>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</si>
  <si>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</si>
  <si>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</si>
  <si>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</si>
  <si>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</si>
  <si>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</si>
  <si>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</si>
  <si>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</si>
  <si>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</si>
  <si>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</si>
  <si>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</si>
  <si>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</si>
  <si>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</si>
  <si>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</si>
  <si>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</si>
  <si>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</si>
  <si>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</si>
  <si>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</si>
  <si>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</si>
  <si>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</si>
  <si>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</si>
  <si>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奈良県斑鳩町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</si>
  <si>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</si>
  <si>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</si>
  <si>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</si>
  <si>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</si>
  <si>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</si>
  <si>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</si>
  <si>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</si>
  <si>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</si>
  <si>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</si>
  <si>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</si>
  <si>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</si>
  <si>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</si>
  <si>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</si>
  <si>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</si>
  <si>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</si>
  <si>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</si>
  <si>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</si>
  <si>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</si>
  <si>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</si>
  <si>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</si>
  <si>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</si>
  <si>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</si>
  <si>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</si>
  <si>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</si>
  <si>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</si>
  <si>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</si>
  <si>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</si>
  <si>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</si>
  <si>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</si>
  <si>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</si>
  <si>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</si>
  <si>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</si>
  <si>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</si>
  <si>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</si>
  <si>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</si>
  <si>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</si>
  <si>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</si>
  <si>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</si>
  <si>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</si>
  <si>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</si>
  <si>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</si>
  <si>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</si>
  <si>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</si>
  <si>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</si>
  <si>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</si>
  <si>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</si>
  <si>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</si>
  <si>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</si>
  <si>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</si>
  <si>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</si>
  <si>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</si>
  <si>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</si>
  <si>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</si>
  <si>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</si>
  <si>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</si>
  <si>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</si>
  <si>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</si>
  <si>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</si>
  <si>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</si>
  <si>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</si>
  <si>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</si>
  <si>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</si>
  <si>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</si>
  <si>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</si>
  <si>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</si>
  <si>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</si>
  <si>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</si>
  <si>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</si>
  <si>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</si>
  <si>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</si>
  <si>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</si>
  <si>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</si>
  <si>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</si>
  <si>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</si>
  <si>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</si>
  <si>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</si>
  <si>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</si>
  <si>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</si>
  <si>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</si>
  <si>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</si>
  <si>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</si>
  <si>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</si>
  <si>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</si>
  <si>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</si>
  <si>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</si>
  <si>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</si>
  <si>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</si>
  <si>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</si>
  <si>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</si>
  <si>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</si>
  <si>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</si>
  <si>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</si>
  <si>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</si>
  <si>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</si>
  <si>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</si>
  <si>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</si>
  <si>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</si>
  <si>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</si>
  <si>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</si>
  <si>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</si>
  <si>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</si>
  <si>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</si>
  <si>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</si>
  <si>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</si>
  <si>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介護保険事業（保険事業勘定）</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</si>
  <si>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</si>
  <si>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</si>
  <si>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</si>
  <si>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</si>
  <si>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</si>
  <si>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</si>
  <si>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</si>
  <si>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</si>
  <si>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</si>
  <si>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</si>
  <si>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</si>
  <si>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</si>
  <si>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</si>
  <si>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</si>
  <si>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</si>
  <si>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</si>
  <si>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</si>
  <si>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</si>
  <si>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</si>
  <si>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</si>
  <si>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</si>
  <si>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</si>
  <si>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</si>
  <si>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</si>
  <si>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</si>
  <si>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</si>
  <si>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</si>
  <si>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</si>
  <si>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</si>
  <si>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</si>
  <si>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</si>
  <si>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</si>
  <si>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</si>
  <si>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</si>
  <si>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</si>
  <si>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</si>
  <si>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</si>
  <si>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</si>
  <si>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</si>
  <si>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</si>
  <si>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</si>
  <si>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</si>
  <si>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</si>
  <si>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</si>
  <si>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</si>
  <si>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</si>
  <si>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</si>
  <si>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</si>
  <si>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</si>
  <si>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</si>
  <si>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</si>
  <si>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</si>
  <si>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</si>
  <si>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</si>
  <si>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</si>
  <si>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</si>
  <si>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</si>
  <si>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</si>
  <si>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</si>
  <si>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</si>
  <si>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</si>
  <si>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</si>
  <si>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</si>
  <si>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</si>
  <si>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</si>
  <si>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</si>
  <si>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</si>
  <si>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</si>
  <si>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</si>
  <si>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</si>
  <si>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</si>
  <si>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</si>
  <si>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</si>
  <si>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</si>
  <si>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</si>
  <si>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</si>
  <si>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</si>
  <si>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</si>
  <si>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</si>
  <si>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</si>
  <si>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</si>
  <si>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</si>
  <si>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</si>
  <si>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</si>
  <si>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</si>
  <si>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</si>
  <si>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4.32</t>
  </si>
  <si>
    <t>▲ 3.28</t>
  </si>
  <si>
    <t>▲ 0.45</t>
  </si>
  <si>
    <t>国民健康保険事業</t>
  </si>
  <si>
    <t>▲ 7.86</t>
  </si>
  <si>
    <t>▲ 7.36</t>
  </si>
  <si>
    <t>▲ 5.39</t>
  </si>
  <si>
    <t>▲ 4.18</t>
  </si>
  <si>
    <t>▲ 4.01</t>
  </si>
  <si>
    <t>水道事業</t>
  </si>
  <si>
    <t>一般会計</t>
  </si>
  <si>
    <t>介護保険事業（保険事業勘定）</t>
  </si>
  <si>
    <t>下水道事業</t>
  </si>
  <si>
    <t>後期高齢者医療</t>
  </si>
  <si>
    <t>介護保険事業（介護サービス事業勘定）</t>
  </si>
  <si>
    <t>その他会計（赤字）</t>
  </si>
  <si>
    <t>その他会計（黒字）</t>
  </si>
  <si>
    <t>H25末</t>
    <phoneticPr fontId="5"/>
  </si>
  <si>
    <t>H26末</t>
    <phoneticPr fontId="5"/>
  </si>
  <si>
    <t>H27末</t>
    <phoneticPr fontId="5"/>
  </si>
  <si>
    <t>H28末</t>
    <phoneticPr fontId="5"/>
  </si>
  <si>
    <t>H29末</t>
    <phoneticPr fontId="5"/>
  </si>
  <si>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</si>
  <si>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</si>
  <si>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</si>
  <si>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</si>
  <si>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</si>
  <si>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</si>
  <si>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</si>
  <si>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</si>
  <si>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福祉基金</t>
    <rPh sb="0" eb="2">
      <t>フクシ</t>
    </rPh>
    <rPh sb="2" eb="4">
      <t>キキン</t>
    </rPh>
    <phoneticPr fontId="2"/>
  </si>
  <si>
    <t>文化振興基金</t>
    <rPh sb="0" eb="2">
      <t>ブンカ</t>
    </rPh>
    <rPh sb="2" eb="4">
      <t>シンコウ</t>
    </rPh>
    <rPh sb="4" eb="6">
      <t>キキン</t>
    </rPh>
    <phoneticPr fontId="2"/>
  </si>
  <si>
    <t>スポーツ振興基金</t>
    <rPh sb="4" eb="6">
      <t>シンコウ</t>
    </rPh>
    <rPh sb="6" eb="8">
      <t>キキン</t>
    </rPh>
    <phoneticPr fontId="2"/>
  </si>
  <si>
    <t>斑鳩の里歴史文化遺産保存・活用基金</t>
    <rPh sb="0" eb="2">
      <t>イカルガ</t>
    </rPh>
    <rPh sb="3" eb="4">
      <t>サト</t>
    </rPh>
    <rPh sb="4" eb="6">
      <t>レキシ</t>
    </rPh>
    <rPh sb="6" eb="8">
      <t>ブンカ</t>
    </rPh>
    <rPh sb="8" eb="10">
      <t>イサン</t>
    </rPh>
    <rPh sb="10" eb="12">
      <t>ホゾン</t>
    </rPh>
    <rPh sb="13" eb="15">
      <t>カツヨウ</t>
    </rPh>
    <rPh sb="15" eb="1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</si>
  <si>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</si>
  <si>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</si>
  <si>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</si>
  <si>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て16.9.ポイント改善しているが、有形固定資産減価償却率については、学校施設や幼稚園、橋りょうで、建設時から大幅に年数が経過したことによる老朽化が進んでいることから、1.4ポイント悪化してい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統廃合を視野に入れつつ、計画的に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</si>
  <si>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</si>
  <si>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</si>
  <si>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</si>
  <si>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</si>
  <si>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</si>
  <si>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</si>
  <si>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</si>
  <si>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については、前年度と比較して16.9ポイント改善しており、実質公債費比率については、0.1ポイント悪化している。これは公共下水道事業特別会計が地方公営企業会計へ移行したことに伴い、繰出基準額が減少したことによるものであ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r>
    <rPh sb="29" eb="31">
      <t>カイゼン</t>
    </rPh>
    <rPh sb="66" eb="68">
      <t>コウキョウ</t>
    </rPh>
    <rPh sb="73" eb="75">
      <t>トクベツ</t>
    </rPh>
    <rPh sb="78" eb="80">
      <t>チホウ</t>
    </rPh>
    <rPh sb="80" eb="82">
      <t>コウエイ</t>
    </rPh>
    <rPh sb="82" eb="84">
      <t>キギョウ</t>
    </rPh>
    <rPh sb="84" eb="86">
      <t>カイケイ</t>
    </rPh>
    <rPh sb="87" eb="89">
      <t>イコウ</t>
    </rPh>
    <rPh sb="94" eb="95">
      <t>トモナ</t>
    </rPh>
    <rPh sb="103" eb="105">
      <t>ゲンショウ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</si>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</sst>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AB08-45EF-B572-B32A2B498B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28551</c:v>
                </c:pt>
                <c:pt idx="1">
                  <c:v>21411</c:v>
                </c:pt>
                <c:pt idx="2">
                  <c:v>23525</c:v>
                </c:pt>
                <c:pt idx="3">
                  <c:v>28112</c:v>
                </c:pt>
                <c:pt idx="4">
                  <c:v>21626</c:v>
                </c:pt>
              </c:numCache>
            </c:numRef>
          </c:val>
          <c:smooth val="0"/>
          <c:extLst xmlns:c16r2="http://schemas.microsoft.com/office/drawing/2015/06/chart">
            <c:ext xmlns:c16="http://schemas.microsoft.com/office/drawing/2014/chart" uri="{C3380CC4-5D6E-409C-BE32-E72D297353CC}">
              <c16:uniqueId val="{00000001-AB08-45EF-B572-B32A2B498B09}"/>
            </c:ext>
          </c:extLst>
        </c:ser>
        <c:dLbls>
          <c:showLegendKey val="0"/>
          <c:showVal val="0"/>
          <c:showCatName val="0"/>
          <c:showSerName val="0"/>
          <c:showPercent val="0"/>
          <c:showBubbleSize val="0"/>
        </c:dLbls>
        <c:marker val="1"/>
        <c:smooth val="0"/>
        <c:axId val="543342584"/>
        <c:axId val="516832104"/>
      </c:lineChart>
      <c:catAx>
        <c:axId val="543342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832104"/>
        <c:crosses val="autoZero"/>
        <c:auto val="1"/>
        <c:lblAlgn val="ctr"/>
        <c:lblOffset val="100"/>
        <c:tickLblSkip val="1"/>
        <c:tickMarkSkip val="1"/>
        <c:noMultiLvlLbl val="0"/>
      </c:catAx>
      <c:valAx>
        <c:axId val="5168321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3342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6.92</c:v>
                </c:pt>
                <c:pt idx="1">
                  <c:v>7.75</c:v>
                </c:pt>
                <c:pt idx="2">
                  <c:v>4.43</c:v>
                </c:pt>
                <c:pt idx="3">
                  <c:v>3.92</c:v>
                </c:pt>
                <c:pt idx="4">
                  <c:v>5.2</c:v>
                </c:pt>
              </c:numCache>
            </c:numRef>
          </c:val>
          <c:extLst xmlns:c16r2="http://schemas.microsoft.com/office/drawing/2015/06/chart">
            <c:ext xmlns:c16="http://schemas.microsoft.com/office/drawing/2014/chart" uri="{C3380CC4-5D6E-409C-BE32-E72D297353CC}">
              <c16:uniqueId val="{00000000-799D-440B-9A42-B22564003F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32.79</c:v>
                </c:pt>
                <c:pt idx="1">
                  <c:v>32.090000000000003</c:v>
                </c:pt>
                <c:pt idx="2">
                  <c:v>32.06</c:v>
                </c:pt>
                <c:pt idx="3">
                  <c:v>31.62</c:v>
                </c:pt>
                <c:pt idx="4">
                  <c:v>29.9</c:v>
                </c:pt>
              </c:numCache>
            </c:numRef>
          </c:val>
          <c:extLst xmlns:c16r2="http://schemas.microsoft.com/office/drawing/2015/06/chart">
            <c:ext xmlns:c16="http://schemas.microsoft.com/office/drawing/2014/chart" uri="{C3380CC4-5D6E-409C-BE32-E72D297353CC}">
              <c16:uniqueId val="{00000001-799D-440B-9A42-B22564003F9C}"/>
            </c:ext>
          </c:extLst>
        </c:ser>
        <c:dLbls>
          <c:showLegendKey val="0"/>
          <c:showVal val="0"/>
          <c:showCatName val="0"/>
          <c:showSerName val="0"/>
          <c:showPercent val="0"/>
          <c:showBubbleSize val="0"/>
        </c:dLbls>
        <c:gapWidth val="250"/>
        <c:overlap val="100"/>
        <c:axId val="546857152"/>
        <c:axId val="54685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-4.32</c:v>
                </c:pt>
                <c:pt idx="1">
                  <c:v>1.06</c:v>
                </c:pt>
                <c:pt idx="2">
                  <c:v>-3.28</c:v>
                </c:pt>
                <c:pt idx="3">
                  <c:v>-0.45</c:v>
                </c:pt>
                <c:pt idx="4">
                  <c:v>0.08</c:v>
                </c:pt>
              </c:numCache>
            </c:numRef>
          </c:val>
          <c:smooth val="0"/>
          <c:extLst xmlns:c16r2="http://schemas.microsoft.com/office/drawing/2015/06/chart">
            <c:ext xmlns:c16="http://schemas.microsoft.com/office/drawing/2014/chart" uri="{C3380CC4-5D6E-409C-BE32-E72D297353CC}">
              <c16:uniqueId val="{00000002-799D-440B-9A42-B22564003F9C}"/>
            </c:ext>
          </c:extLst>
        </c:ser>
        <c:dLbls>
          <c:showLegendKey val="0"/>
          <c:showVal val="0"/>
          <c:showCatName val="0"/>
          <c:showSerName val="0"/>
          <c:showPercent val="0"/>
          <c:showBubbleSize val="0"/>
        </c:dLbls>
        <c:marker val="1"/>
        <c:smooth val="0"/>
        <c:axId val="546857152"/>
        <c:axId val="546859112"/>
      </c:lineChart>
      <c:catAx>
        <c:axId val="5468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6859112"/>
        <c:crosses val="autoZero"/>
        <c:auto val="1"/>
        <c:lblAlgn val="ctr"/>
        <c:lblOffset val="100"/>
        <c:tickLblSkip val="1"/>
        <c:tickMarkSkip val="1"/>
        <c:noMultiLvlLbl val="0"/>
      </c:catAx>
      <c:valAx>
        <c:axId val="54685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8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4.28</c:v>
                </c:pt>
                <c:pt idx="8">
                  <c:v>0</c:v>
                </c:pt>
                <c:pt idx="9">
                  <c:v>0</c:v>
                </c:pt>
              </c:numCache>
            </c:numRef>
          </c:val>
          <c:extLst xmlns:c16r2="http://schemas.microsoft.com/office/drawing/2015/06/chart">
            <c:ext xmlns:c16="http://schemas.microsoft.com/office/drawing/2014/chart" uri="{C3380CC4-5D6E-409C-BE32-E72D297353CC}">
              <c16:uniqueId val="{00000000-A50A-4544-B4FC-2B5D4E7D7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0A-4544-B4FC-2B5D4E7D72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50A-4544-B4FC-2B5D4E7D72FF}"/>
            </c:ext>
          </c:extLst>
        </c:ser>
        <c:ser>
          <c:idx val="3"/>
          <c:order val="3"/>
          <c:tx>
            <c:strRef>
              <c:f>データシート!$A$30</c:f>
              <c:strCache>
                <c:ptCount val="1"/>
                <c:pt idx="0">
                  <c:v>介護保険事業（介護サービス事業勘定）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A50A-4544-B4FC-2B5D4E7D72FF}"/>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0.08</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4-A50A-4544-B4FC-2B5D4E7D72FF}"/>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xmlns:c16r2="http://schemas.microsoft.com/office/drawing/2015/06/chart">
            <c:ext xmlns:c16="http://schemas.microsoft.com/office/drawing/2014/chart" uri="{C3380CC4-5D6E-409C-BE32-E72D297353CC}">
              <c16:uniqueId val="{00000005-A50A-4544-B4FC-2B5D4E7D72FF}"/>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0.72</c:v>
                </c:pt>
                <c:pt idx="2">
                  <c:v>#N/A</c:v>
                </c:pt>
                <c:pt idx="3">
                  <c:v>1.48</c:v>
                </c:pt>
                <c:pt idx="4">
                  <c:v>#N/A</c:v>
                </c:pt>
                <c:pt idx="5">
                  <c:v>1.81</c:v>
                </c:pt>
                <c:pt idx="6">
                  <c:v>#N/A</c:v>
                </c:pt>
                <c:pt idx="7">
                  <c:v>2.2000000000000002</c:v>
                </c:pt>
                <c:pt idx="8">
                  <c:v>#N/A</c:v>
                </c:pt>
                <c:pt idx="9">
                  <c:v>1.54</c:v>
                </c:pt>
              </c:numCache>
            </c:numRef>
          </c:val>
          <c:extLst xmlns:c16r2="http://schemas.microsoft.com/office/drawing/2015/06/chart">
            <c:ext xmlns:c16="http://schemas.microsoft.com/office/drawing/2014/chart" uri="{C3380CC4-5D6E-409C-BE32-E72D297353CC}">
              <c16:uniqueId val="{00000006-A50A-4544-B4FC-2B5D4E7D72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6.92</c:v>
                </c:pt>
                <c:pt idx="2">
                  <c:v>#N/A</c:v>
                </c:pt>
                <c:pt idx="3">
                  <c:v>7.75</c:v>
                </c:pt>
                <c:pt idx="4">
                  <c:v>#N/A</c:v>
                </c:pt>
                <c:pt idx="5">
                  <c:v>4.43</c:v>
                </c:pt>
                <c:pt idx="6">
                  <c:v>#N/A</c:v>
                </c:pt>
                <c:pt idx="7">
                  <c:v>3.92</c:v>
                </c:pt>
                <c:pt idx="8">
                  <c:v>#N/A</c:v>
                </c:pt>
                <c:pt idx="9">
                  <c:v>5.19</c:v>
                </c:pt>
              </c:numCache>
            </c:numRef>
          </c:val>
          <c:extLst xmlns:c16r2="http://schemas.microsoft.com/office/drawing/2015/06/chart">
            <c:ext xmlns:c16="http://schemas.microsoft.com/office/drawing/2014/chart" uri="{C3380CC4-5D6E-409C-BE32-E72D297353CC}">
              <c16:uniqueId val="{00000007-A50A-4544-B4FC-2B5D4E7D72F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5.55</c:v>
                </c:pt>
                <c:pt idx="2">
                  <c:v>#N/A</c:v>
                </c:pt>
                <c:pt idx="3">
                  <c:v>5.08</c:v>
                </c:pt>
                <c:pt idx="4">
                  <c:v>#N/A</c:v>
                </c:pt>
                <c:pt idx="5">
                  <c:v>6.02</c:v>
                </c:pt>
                <c:pt idx="6">
                  <c:v>#N/A</c:v>
                </c:pt>
                <c:pt idx="7">
                  <c:v>5.95</c:v>
                </c:pt>
                <c:pt idx="8">
                  <c:v>#N/A</c:v>
                </c:pt>
                <c:pt idx="9">
                  <c:v>6.5</c:v>
                </c:pt>
              </c:numCache>
            </c:numRef>
          </c:val>
          <c:extLst xmlns:c16r2="http://schemas.microsoft.com/office/drawing/2015/06/chart">
            <c:ext xmlns:c16="http://schemas.microsoft.com/office/drawing/2014/chart" uri="{C3380CC4-5D6E-409C-BE32-E72D297353CC}">
              <c16:uniqueId val="{00000008-A50A-4544-B4FC-2B5D4E7D72FF}"/>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7.86</c:v>
                </c:pt>
                <c:pt idx="1">
                  <c:v>#N/A</c:v>
                </c:pt>
                <c:pt idx="2">
                  <c:v>7.36</c:v>
                </c:pt>
                <c:pt idx="3">
                  <c:v>#N/A</c:v>
                </c:pt>
                <c:pt idx="4">
                  <c:v>5.39</c:v>
                </c:pt>
                <c:pt idx="5">
                  <c:v>#N/A</c:v>
                </c:pt>
                <c:pt idx="6">
                  <c:v>4.18</c:v>
                </c:pt>
                <c:pt idx="7">
                  <c:v>#N/A</c:v>
                </c:pt>
                <c:pt idx="8">
                  <c:v>4.01</c:v>
                </c:pt>
                <c:pt idx="9">
                  <c:v>#N/A</c:v>
                </c:pt>
              </c:numCache>
            </c:numRef>
          </c:val>
          <c:extLst xmlns:c16r2="http://schemas.microsoft.com/office/drawing/2015/06/chart">
            <c:ext xmlns:c16="http://schemas.microsoft.com/office/drawing/2014/chart" uri="{C3380CC4-5D6E-409C-BE32-E72D297353CC}">
              <c16:uniqueId val="{00000009-A50A-4544-B4FC-2B5D4E7D72FF}"/>
            </c:ext>
          </c:extLst>
        </c:ser>
        <c:dLbls>
          <c:showLegendKey val="0"/>
          <c:showVal val="0"/>
          <c:showCatName val="0"/>
          <c:showSerName val="0"/>
          <c:showPercent val="0"/>
          <c:showBubbleSize val="0"/>
        </c:dLbls>
        <c:gapWidth val="150"/>
        <c:overlap val="100"/>
        <c:axId val="546856368"/>
        <c:axId val="546858328"/>
      </c:barChart>
      <c:catAx>
        <c:axId val="54685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858328"/>
        <c:crosses val="autoZero"/>
        <c:auto val="1"/>
        <c:lblAlgn val="ctr"/>
        <c:lblOffset val="100"/>
        <c:tickLblSkip val="1"/>
        <c:tickMarkSkip val="1"/>
        <c:noMultiLvlLbl val="0"/>
      </c:catAx>
      <c:valAx>
        <c:axId val="54685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85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1016</c:v>
                </c:pt>
                <c:pt idx="5">
                  <c:v>931</c:v>
                </c:pt>
                <c:pt idx="8">
                  <c:v>920</c:v>
                </c:pt>
                <c:pt idx="11">
                  <c:v>953</c:v>
                </c:pt>
                <c:pt idx="14">
                  <c:v>963</c:v>
                </c:pt>
              </c:numCache>
            </c:numRef>
          </c:val>
          <c:extLst xmlns:c16r2="http://schemas.microsoft.com/office/drawing/2015/06/chart">
            <c:ext xmlns:c16="http://schemas.microsoft.com/office/drawing/2014/chart" uri="{C3380CC4-5D6E-409C-BE32-E72D297353CC}">
              <c16:uniqueId val="{00000000-3F63-45A3-B961-7DB8EF221C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63-45A3-B961-7DB8EF221C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F63-45A3-B961-7DB8EF221C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8</c:v>
                </c:pt>
                <c:pt idx="6">
                  <c:v>13</c:v>
                </c:pt>
                <c:pt idx="9">
                  <c:v>14</c:v>
                </c:pt>
                <c:pt idx="12">
                  <c:v>15</c:v>
                </c:pt>
              </c:numCache>
            </c:numRef>
          </c:val>
          <c:extLst xmlns:c16r2="http://schemas.microsoft.com/office/drawing/2015/06/chart">
            <c:ext xmlns:c16="http://schemas.microsoft.com/office/drawing/2014/chart" uri="{C3380CC4-5D6E-409C-BE32-E72D297353CC}">
              <c16:uniqueId val="{00000003-3F63-45A3-B961-7DB8EF221C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398</c:v>
                </c:pt>
                <c:pt idx="3">
                  <c:v>409</c:v>
                </c:pt>
                <c:pt idx="6">
                  <c:v>387</c:v>
                </c:pt>
                <c:pt idx="9">
                  <c:v>481</c:v>
                </c:pt>
                <c:pt idx="12">
                  <c:v>450</c:v>
                </c:pt>
              </c:numCache>
            </c:numRef>
          </c:val>
          <c:extLst xmlns:c16r2="http://schemas.microsoft.com/office/drawing/2015/06/chart">
            <c:ext xmlns:c16="http://schemas.microsoft.com/office/drawing/2014/chart" uri="{C3380CC4-5D6E-409C-BE32-E72D297353CC}">
              <c16:uniqueId val="{00000004-3F63-45A3-B961-7DB8EF221C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63-45A3-B961-7DB8EF221C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63-45A3-B961-7DB8EF221C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933</c:v>
                </c:pt>
                <c:pt idx="3">
                  <c:v>858</c:v>
                </c:pt>
                <c:pt idx="6">
                  <c:v>828</c:v>
                </c:pt>
                <c:pt idx="9">
                  <c:v>856</c:v>
                </c:pt>
                <c:pt idx="12">
                  <c:v>854</c:v>
                </c:pt>
              </c:numCache>
            </c:numRef>
          </c:val>
          <c:extLst xmlns:c16r2="http://schemas.microsoft.com/office/drawing/2015/06/chart">
            <c:ext xmlns:c16="http://schemas.microsoft.com/office/drawing/2014/chart" uri="{C3380CC4-5D6E-409C-BE32-E72D297353CC}">
              <c16:uniqueId val="{00000007-3F63-45A3-B961-7DB8EF221C59}"/>
            </c:ext>
          </c:extLst>
        </c:ser>
        <c:dLbls>
          <c:showLegendKey val="0"/>
          <c:showVal val="0"/>
          <c:showCatName val="0"/>
          <c:showSerName val="0"/>
          <c:showPercent val="0"/>
          <c:showBubbleSize val="0"/>
        </c:dLbls>
        <c:gapWidth val="100"/>
        <c:overlap val="100"/>
        <c:axId val="546857936"/>
        <c:axId val="546856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324</c:v>
                </c:pt>
                <c:pt idx="2">
                  <c:v>#N/A</c:v>
                </c:pt>
                <c:pt idx="3">
                  <c:v>#N/A</c:v>
                </c:pt>
                <c:pt idx="4">
                  <c:v>344</c:v>
                </c:pt>
                <c:pt idx="5">
                  <c:v>#N/A</c:v>
                </c:pt>
                <c:pt idx="6">
                  <c:v>#N/A</c:v>
                </c:pt>
                <c:pt idx="7">
                  <c:v>308</c:v>
                </c:pt>
                <c:pt idx="8">
                  <c:v>#N/A</c:v>
                </c:pt>
                <c:pt idx="9">
                  <c:v>#N/A</c:v>
                </c:pt>
                <c:pt idx="10">
                  <c:v>398</c:v>
                </c:pt>
                <c:pt idx="11">
                  <c:v>#N/A</c:v>
                </c:pt>
                <c:pt idx="12">
                  <c:v>#N/A</c:v>
                </c:pt>
                <c:pt idx="13">
                  <c:v>356</c:v>
                </c:pt>
                <c:pt idx="14">
                  <c:v>#N/A</c:v>
                </c:pt>
              </c:numCache>
            </c:numRef>
          </c:val>
          <c:smooth val="0"/>
          <c:extLst xmlns:c16r2="http://schemas.microsoft.com/office/drawing/2015/06/chart">
            <c:ext xmlns:c16="http://schemas.microsoft.com/office/drawing/2014/chart" uri="{C3380CC4-5D6E-409C-BE32-E72D297353CC}">
              <c16:uniqueId val="{00000008-3F63-45A3-B961-7DB8EF221C59}"/>
            </c:ext>
          </c:extLst>
        </c:ser>
        <c:dLbls>
          <c:showLegendKey val="0"/>
          <c:showVal val="0"/>
          <c:showCatName val="0"/>
          <c:showSerName val="0"/>
          <c:showPercent val="0"/>
          <c:showBubbleSize val="0"/>
        </c:dLbls>
        <c:marker val="1"/>
        <c:smooth val="0"/>
        <c:axId val="546857936"/>
        <c:axId val="546856760"/>
      </c:lineChart>
      <c:catAx>
        <c:axId val="54685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856760"/>
        <c:crosses val="autoZero"/>
        <c:auto val="1"/>
        <c:lblAlgn val="ctr"/>
        <c:lblOffset val="100"/>
        <c:tickLblSkip val="1"/>
        <c:tickMarkSkip val="1"/>
        <c:noMultiLvlLbl val="0"/>
      </c:catAx>
      <c:valAx>
        <c:axId val="54685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85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9812</c:v>
                </c:pt>
                <c:pt idx="5">
                  <c:v>9768</c:v>
                </c:pt>
                <c:pt idx="8">
                  <c:v>9604</c:v>
                </c:pt>
                <c:pt idx="11">
                  <c:v>9418</c:v>
                </c:pt>
                <c:pt idx="14">
                  <c:v>9489</c:v>
                </c:pt>
              </c:numCache>
            </c:numRef>
          </c:val>
          <c:extLst xmlns:c16r2="http://schemas.microsoft.com/office/drawing/2015/06/chart">
            <c:ext xmlns:c16="http://schemas.microsoft.com/office/drawing/2014/chart" uri="{C3380CC4-5D6E-409C-BE32-E72D297353CC}">
              <c16:uniqueId val="{00000000-C095-40B7-8561-8BB339470A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4001</c:v>
                </c:pt>
                <c:pt idx="5">
                  <c:v>3578</c:v>
                </c:pt>
                <c:pt idx="8">
                  <c:v>3351</c:v>
                </c:pt>
                <c:pt idx="11">
                  <c:v>3156</c:v>
                </c:pt>
                <c:pt idx="14">
                  <c:v>3021</c:v>
                </c:pt>
              </c:numCache>
            </c:numRef>
          </c:val>
          <c:extLst xmlns:c16r2="http://schemas.microsoft.com/office/drawing/2015/06/chart">
            <c:ext xmlns:c16="http://schemas.microsoft.com/office/drawing/2014/chart" uri="{C3380CC4-5D6E-409C-BE32-E72D297353CC}">
              <c16:uniqueId val="{00000001-C095-40B7-8561-8BB339470A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2942</c:v>
                </c:pt>
                <c:pt idx="5">
                  <c:v>2974</c:v>
                </c:pt>
                <c:pt idx="8">
                  <c:v>3049</c:v>
                </c:pt>
                <c:pt idx="11">
                  <c:v>3156</c:v>
                </c:pt>
                <c:pt idx="14">
                  <c:v>3151</c:v>
                </c:pt>
              </c:numCache>
            </c:numRef>
          </c:val>
          <c:extLst xmlns:c16r2="http://schemas.microsoft.com/office/drawing/2015/06/chart">
            <c:ext xmlns:c16="http://schemas.microsoft.com/office/drawing/2014/chart" uri="{C3380CC4-5D6E-409C-BE32-E72D297353CC}">
              <c16:uniqueId val="{00000002-C095-40B7-8561-8BB339470A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95-40B7-8561-8BB339470A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095-40B7-8561-8BB339470A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95-40B7-8561-8BB339470A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1884</c:v>
                </c:pt>
                <c:pt idx="3">
                  <c:v>1823</c:v>
                </c:pt>
                <c:pt idx="6">
                  <c:v>1794</c:v>
                </c:pt>
                <c:pt idx="9">
                  <c:v>1753</c:v>
                </c:pt>
                <c:pt idx="12">
                  <c:v>1475</c:v>
                </c:pt>
              </c:numCache>
            </c:numRef>
          </c:val>
          <c:extLst xmlns:c16r2="http://schemas.microsoft.com/office/drawing/2015/06/chart">
            <c:ext xmlns:c16="http://schemas.microsoft.com/office/drawing/2014/chart" uri="{C3380CC4-5D6E-409C-BE32-E72D297353CC}">
              <c16:uniqueId val="{00000006-C095-40B7-8561-8BB339470A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c:v>
                </c:pt>
                <c:pt idx="3">
                  <c:v>175</c:v>
                </c:pt>
                <c:pt idx="6">
                  <c:v>173</c:v>
                </c:pt>
                <c:pt idx="9">
                  <c:v>194</c:v>
                </c:pt>
                <c:pt idx="12">
                  <c:v>193</c:v>
                </c:pt>
              </c:numCache>
            </c:numRef>
          </c:val>
          <c:extLst xmlns:c16r2="http://schemas.microsoft.com/office/drawing/2015/06/chart">
            <c:ext xmlns:c16="http://schemas.microsoft.com/office/drawing/2014/chart" uri="{C3380CC4-5D6E-409C-BE32-E72D297353CC}">
              <c16:uniqueId val="{00000007-C095-40B7-8561-8BB339470A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6815</c:v>
                </c:pt>
                <c:pt idx="3">
                  <c:v>6778</c:v>
                </c:pt>
                <c:pt idx="6">
                  <c:v>6662</c:v>
                </c:pt>
                <c:pt idx="9">
                  <c:v>7682</c:v>
                </c:pt>
                <c:pt idx="12">
                  <c:v>7169</c:v>
                </c:pt>
              </c:numCache>
            </c:numRef>
          </c:val>
          <c:extLst xmlns:c16r2="http://schemas.microsoft.com/office/drawing/2015/06/chart">
            <c:ext xmlns:c16="http://schemas.microsoft.com/office/drawing/2014/chart" uri="{C3380CC4-5D6E-409C-BE32-E72D297353CC}">
              <c16:uniqueId val="{00000008-C095-40B7-8561-8BB339470A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095-40B7-8561-8BB339470A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9748</c:v>
                </c:pt>
                <c:pt idx="3">
                  <c:v>9586</c:v>
                </c:pt>
                <c:pt idx="6">
                  <c:v>9328</c:v>
                </c:pt>
                <c:pt idx="9">
                  <c:v>8999</c:v>
                </c:pt>
                <c:pt idx="12">
                  <c:v>8890</c:v>
                </c:pt>
              </c:numCache>
            </c:numRef>
          </c:val>
          <c:extLst xmlns:c16r2="http://schemas.microsoft.com/office/drawing/2015/06/chart">
            <c:ext xmlns:c16="http://schemas.microsoft.com/office/drawing/2014/chart" uri="{C3380CC4-5D6E-409C-BE32-E72D297353CC}">
              <c16:uniqueId val="{0000000A-C095-40B7-8561-8BB339470A3F}"/>
            </c:ext>
          </c:extLst>
        </c:ser>
        <c:dLbls>
          <c:showLegendKey val="0"/>
          <c:showVal val="0"/>
          <c:showCatName val="0"/>
          <c:showSerName val="0"/>
          <c:showPercent val="0"/>
          <c:showBubbleSize val="0"/>
        </c:dLbls>
        <c:gapWidth val="100"/>
        <c:overlap val="100"/>
        <c:axId val="546852840"/>
        <c:axId val="54685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1826</c:v>
                </c:pt>
                <c:pt idx="2">
                  <c:v>#N/A</c:v>
                </c:pt>
                <c:pt idx="3">
                  <c:v>#N/A</c:v>
                </c:pt>
                <c:pt idx="4">
                  <c:v>2042</c:v>
                </c:pt>
                <c:pt idx="5">
                  <c:v>#N/A</c:v>
                </c:pt>
                <c:pt idx="6">
                  <c:v>#N/A</c:v>
                </c:pt>
                <c:pt idx="7">
                  <c:v>1953</c:v>
                </c:pt>
                <c:pt idx="8">
                  <c:v>#N/A</c:v>
                </c:pt>
                <c:pt idx="9">
                  <c:v>#N/A</c:v>
                </c:pt>
                <c:pt idx="10">
                  <c:v>2899</c:v>
                </c:pt>
                <c:pt idx="11">
                  <c:v>#N/A</c:v>
                </c:pt>
                <c:pt idx="12">
                  <c:v>#N/A</c:v>
                </c:pt>
                <c:pt idx="13">
                  <c:v>2065</c:v>
                </c:pt>
                <c:pt idx="14">
                  <c:v>#N/A</c:v>
                </c:pt>
              </c:numCache>
            </c:numRef>
          </c:val>
          <c:smooth val="0"/>
          <c:extLst xmlns:c16r2="http://schemas.microsoft.com/office/drawing/2015/06/chart">
            <c:ext xmlns:c16="http://schemas.microsoft.com/office/drawing/2014/chart" uri="{C3380CC4-5D6E-409C-BE32-E72D297353CC}">
              <c16:uniqueId val="{0000000B-C095-40B7-8561-8BB339470A3F}"/>
            </c:ext>
          </c:extLst>
        </c:ser>
        <c:dLbls>
          <c:showLegendKey val="0"/>
          <c:showVal val="0"/>
          <c:showCatName val="0"/>
          <c:showSerName val="0"/>
          <c:showPercent val="0"/>
          <c:showBubbleSize val="0"/>
        </c:dLbls>
        <c:marker val="1"/>
        <c:smooth val="0"/>
        <c:axId val="546852840"/>
        <c:axId val="546853232"/>
      </c:lineChart>
      <c:catAx>
        <c:axId val="54685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853232"/>
        <c:crosses val="autoZero"/>
        <c:auto val="1"/>
        <c:lblAlgn val="ctr"/>
        <c:lblOffset val="100"/>
        <c:tickLblSkip val="1"/>
        <c:tickMarkSkip val="1"/>
        <c:noMultiLvlLbl val="0"/>
      </c:catAx>
      <c:valAx>
        <c:axId val="54685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85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1874</c:v>
                </c:pt>
                <c:pt idx="1">
                  <c:v>1874</c:v>
                </c:pt>
                <c:pt idx="2">
                  <c:v>1798</c:v>
                </c:pt>
              </c:numCache>
            </c:numRef>
          </c:val>
          <c:extLst xmlns:c16r2="http://schemas.microsoft.com/office/drawing/2015/06/chart">
            <c:ext xmlns:c16="http://schemas.microsoft.com/office/drawing/2014/chart" uri="{C3380CC4-5D6E-409C-BE32-E72D297353CC}">
              <c16:uniqueId val="{00000000-5981-46E1-B727-A156BD217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204</c:v>
                </c:pt>
                <c:pt idx="1">
                  <c:v>216</c:v>
                </c:pt>
                <c:pt idx="2">
                  <c:v>228</c:v>
                </c:pt>
              </c:numCache>
            </c:numRef>
          </c:val>
          <c:extLst xmlns:c16r2="http://schemas.microsoft.com/office/drawing/2015/06/chart">
            <c:ext xmlns:c16="http://schemas.microsoft.com/office/drawing/2014/chart" uri="{C3380CC4-5D6E-409C-BE32-E72D297353CC}">
              <c16:uniqueId val="{00000001-5981-46E1-B727-A156BD217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465</c:v>
                </c:pt>
                <c:pt idx="1">
                  <c:v>471</c:v>
                </c:pt>
                <c:pt idx="2">
                  <c:v>475</c:v>
                </c:pt>
              </c:numCache>
            </c:numRef>
          </c:val>
          <c:extLst xmlns:c16r2="http://schemas.microsoft.com/office/drawing/2015/06/chart">
            <c:ext xmlns:c16="http://schemas.microsoft.com/office/drawing/2014/chart" uri="{C3380CC4-5D6E-409C-BE32-E72D297353CC}">
              <c16:uniqueId val="{00000002-5981-46E1-B727-A156BD217703}"/>
            </c:ext>
          </c:extLst>
        </c:ser>
        <c:dLbls>
          <c:showLegendKey val="0"/>
          <c:showVal val="0"/>
          <c:showCatName val="0"/>
          <c:showSerName val="0"/>
          <c:showPercent val="0"/>
          <c:showBubbleSize val="0"/>
        </c:dLbls>
        <c:gapWidth val="120"/>
        <c:overlap val="100"/>
        <c:axId val="546854408"/>
        <c:axId val="546854800"/>
      </c:barChart>
      <c:catAx>
        <c:axId val="54685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854800"/>
        <c:crosses val="autoZero"/>
        <c:auto val="1"/>
        <c:lblAlgn val="ctr"/>
        <c:lblOffset val="100"/>
        <c:tickLblSkip val="1"/>
        <c:tickMarkSkip val="1"/>
        <c:noMultiLvlLbl val="0"/>
      </c:catAx>
      <c:valAx>
        <c:axId val="546854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85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FF-4B11-9DC5-867AF93E851C}"/>
                </c:ext>
                <c:ext xmlns:c15="http://schemas.microsoft.com/office/drawing/2012/chart" uri="{CE6537A1-D6FC-4f65-9D91-7224C49458BB}">
                  <c15:dlblFieldTable>
                    <c15:dlblFTEntry>
                      <c15:txfldGUID>{1E2B74F6-E6AC-4B45-9243-773D4A6CA7AB}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FF-4B11-9DC5-867AF93E851C}"/>
                </c:ext>
                <c:ext xmlns:c15="http://schemas.microsoft.com/office/drawing/2012/chart" uri="{CE6537A1-D6FC-4f65-9D91-7224C49458BB}">
                  <c15:dlblFieldTable>
                    <c15:dlblFTEntry>
                      <c15:txfldGUID>{9111D423-838F-4048-9B4C-F9D183A6D1EA}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FF-4B11-9DC5-867AF93E851C}"/>
                </c:ext>
                <c:ext xmlns:c15="http://schemas.microsoft.com/office/drawing/2012/chart" uri="{CE6537A1-D6FC-4f65-9D91-7224C49458BB}">
                  <c15:dlblFieldTable>
                    <c15:dlblFTEntry>
                      <c15:txfldGUID>{8FDB33B3-61BB-4929-BADB-0D9B8E2E1946}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FF-4B11-9DC5-867AF93E851C}"/>
                </c:ext>
                <c:ext xmlns:c15="http://schemas.microsoft.com/office/drawing/2012/chart" uri="{CE6537A1-D6FC-4f65-9D91-7224C49458BB}">
                  <c15:dlblFieldTable>
                    <c15:dlblFTEntry>
                      <c15:txfldGUID>{94A6FA41-7109-4658-B4BF-06FCBB4F3FA2}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FF-4B11-9DC5-867AF93E851C}"/>
                </c:ext>
                <c:ext xmlns:c15="http://schemas.microsoft.com/office/drawing/2012/chart" uri="{CE6537A1-D6FC-4f65-9D91-7224C49458BB}">
                  <c15:dlblFieldTable>
                    <c15:dlblFTEntry>
                      <c15:txfldGUID>{D8E97B77-3297-4F2E-887B-C4567B763F21}</c15:txfldGUID>
                      <c15:f>#REF!</c15:f>
                      <c15:dlblFieldTableCache>
                        <c:ptCount val="1"/>
                        <c:pt idx="0">
                          <c:v>#REF!</c:v>
                        </c:pt>
                      </c15:dlblFieldTableCache>
                    </c15:dlblFTEntry>
                  </c15:dlblFieldTable>
                  <c15:showDataLabelsRange val="0"/>
                </c:ext>
              </c:extLst>
            </c:dLbl>
            <c:dLbl>
              <c:idx val="8"/>
              <c:layout>
                <c:manualLayout>
                  <c:x val="-3.436069990852614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FF-4B11-9DC5-867AF93E851C}"/>
                </c:ext>
                <c:ext xmlns:c15="http://schemas.microsoft.com/office/drawing/2012/chart" uri="{CE6537A1-D6FC-4f65-9D91-7224C49458BB}">
                  <c15:layout/>
                  <c15:dlblFieldTable>
                    <c15:dlblFTEntry>
                      <c15:txfldGUID>{3A121DA0-0F7E-4FB0-8C65-BF1C19CAE9BC}</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2.9929701030618729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FF-4B11-9DC5-867AF93E851C}"/>
                </c:ext>
                <c:ext xmlns:c15="http://schemas.microsoft.com/office/drawing/2012/chart" uri="{CE6537A1-D6FC-4f65-9D91-7224C49458BB}">
                  <c15:layout/>
                  <c15:dlblFieldTable>
                    <c15:dlblFTEntry>
                      <c15:txfldGUID>{006C4CE2-F907-4C43-B70E-80B5F208044A}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FF-4B11-9DC5-867AF93E851C}"/>
                </c:ext>
                <c:ext xmlns:c15="http://schemas.microsoft.com/office/drawing/2012/chart" uri="{CE6537A1-D6FC-4f65-9D91-7224C49458BB}">
                  <c15:layout/>
                  <c15:dlblFieldTable>
                    <c15:dlblFTEntry>
                      <c15:txfldGUID>{F70B61D4-E3F6-4852-87C7-7F5A3A454828}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FF-4B11-9DC5-867AF93E851C}"/>
                </c:ext>
                <c:ext xmlns:c15="http://schemas.microsoft.com/office/drawing/2012/chart" uri="{CE6537A1-D6FC-4f65-9D91-7224C49458BB}">
                  <c15:layout/>
                  <c15:dlblFieldTable>
                    <c15:dlblFTEntry>
                      <c15:txfldGUID>{69CE2E6B-2322-488E-9429-E4D00EC5E872}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62.6</c:v>
                </c:pt>
                <c:pt idx="16">
                  <c:v>63</c:v>
                </c:pt>
                <c:pt idx="24">
                  <c:v>64.2</c:v>
                </c:pt>
                <c:pt idx="32">
                  <c:v>65.599999999999994</c:v>
                </c:pt>
              </c:numCache>
            </c:numRef>
          </c:xVal>
          <c:yVal>
            <c:numRef>
              <c:f>公会計指標分析・財政指標組合せ分析表!$BP$51:$DC$51</c:f>
              <c:numCache>
                <c:formatCode>#,##0.0;"▲ "#,##0.0</c:formatCode>
                <c:ptCount val="40"/>
                <c:pt idx="8">
                  <c:v>40.299999999999997</c:v>
                </c:pt>
                <c:pt idx="16">
                  <c:v>38.6</c:v>
                </c:pt>
                <c:pt idx="24">
                  <c:v>56.7</c:v>
                </c:pt>
                <c:pt idx="32">
                  <c:v>39.799999999999997</c:v>
                </c:pt>
              </c:numCache>
            </c:numRef>
          </c:yVal>
          <c:smooth val="0"/>
          <c:extLst xmlns:c16r2="http://schemas.microsoft.com/office/drawing/2015/06/chart">
            <c:ext xmlns:c16="http://schemas.microsoft.com/office/drawing/2014/chart" uri="{C3380CC4-5D6E-409C-BE32-E72D297353CC}">
              <c16:uniqueId val="{00000009-2FFF-4B11-9DC5-867AF93E8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FF-4B11-9DC5-867AF93E851C}"/>
                </c:ext>
                <c:ext xmlns:c15="http://schemas.microsoft.com/office/drawing/2012/chart" uri="{CE6537A1-D6FC-4f65-9D91-7224C49458BB}">
                  <c15:dlblFieldTable>
                    <c15:dlblFTEntry>
                      <c15:txfldGUID>{9E5BF00E-5BC8-49D1-90FF-B4C6247E0EBD}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FF-4B11-9DC5-867AF93E851C}"/>
                </c:ext>
                <c:ext xmlns:c15="http://schemas.microsoft.com/office/drawing/2012/chart" uri="{CE6537A1-D6FC-4f65-9D91-7224C49458BB}">
                  <c15:dlblFieldTable>
                    <c15:dlblFTEntry>
                      <c15:txfldGUID>{340C69CE-4C0B-48AD-A382-B5E4FB717FA4}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FF-4B11-9DC5-867AF93E851C}"/>
                </c:ext>
                <c:ext xmlns:c15="http://schemas.microsoft.com/office/drawing/2012/chart" uri="{CE6537A1-D6FC-4f65-9D91-7224C49458BB}">
                  <c15:dlblFieldTable>
                    <c15:dlblFTEntry>
                      <c15:txfldGUID>{A163BD50-96EA-4BF6-BFD6-CD770C73A457}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FF-4B11-9DC5-867AF93E851C}"/>
                </c:ext>
                <c:ext xmlns:c15="http://schemas.microsoft.com/office/drawing/2012/chart" uri="{CE6537A1-D6FC-4f65-9D91-7224C49458BB}">
                  <c15:dlblFieldTable>
                    <c15:dlblFTEntry>
                      <c15:txfldGUID>{4868911C-3E54-4AEB-85E4-BD976D39A93F}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FF-4B11-9DC5-867AF93E851C}"/>
                </c:ext>
                <c:ext xmlns:c15="http://schemas.microsoft.com/office/drawing/2012/chart" uri="{CE6537A1-D6FC-4f65-9D91-7224C49458BB}">
                  <c15:dlblFieldTable>
                    <c15:dlblFTEntry>
                      <c15:txfldGUID>{D7ACC98C-994A-4A6B-B85C-AD534B6AAA73}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FF-4B11-9DC5-867AF93E851C}"/>
                </c:ext>
                <c:ext xmlns:c15="http://schemas.microsoft.com/office/drawing/2012/chart" uri="{CE6537A1-D6FC-4f65-9D91-7224C49458BB}">
                  <c15:layout/>
                  <c15:dlblFieldTable>
                    <c15:dlblFTEntry>
                      <c15:txfldGUID>{3953C888-D48A-492F-8F42-5217B1C5CDE4}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FF-4B11-9DC5-867AF93E851C}"/>
                </c:ext>
                <c:ext xmlns:c15="http://schemas.microsoft.com/office/drawing/2012/chart" uri="{CE6537A1-D6FC-4f65-9D91-7224C49458BB}">
                  <c15:layout/>
                  <c15:dlblFieldTable>
                    <c15:dlblFTEntry>
                      <c15:txfldGUID>{8E7C97F6-4D6A-4326-833F-C711FBA9435D}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FF-4B11-9DC5-867AF93E851C}"/>
                </c:ext>
                <c:ext xmlns:c15="http://schemas.microsoft.com/office/drawing/2012/chart" uri="{CE6537A1-D6FC-4f65-9D91-7224C49458BB}">
                  <c15:layout/>
                  <c15:dlblFieldTable>
                    <c15:dlblFTEntry>
                      <c15:txfldGUID>{BC8CD16D-0436-4437-8DD3-81FE11960E95}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FF-4B11-9DC5-867AF93E851C}"/>
                </c:ext>
                <c:ext xmlns:c15="http://schemas.microsoft.com/office/drawing/2012/chart" uri="{CE6537A1-D6FC-4f65-9D91-7224C49458BB}">
                  <c15:layout/>
                  <c15:dlblFieldTable>
                    <c15:dlblFTEntry>
                      <c15:txfldGUID>{6665127C-ECBA-4E53-98A2-EE35918663A7}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2FFF-4B11-9DC5-867AF93E851C}"/>
            </c:ext>
          </c:extLst>
        </c:ser>
        <c:dLbls>
          <c:showLegendKey val="0"/>
          <c:showVal val="1"/>
          <c:showCatName val="0"/>
          <c:showSerName val="0"/>
          <c:showPercent val="0"/>
          <c:showBubbleSize val="0"/>
        </c:dLbls>
        <c:axId val="405196056"/>
        <c:axId val="405202720"/>
      </c:scatterChart>
      <c:valAx>
        <c:axId val="405196056"/>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202720"/>
        <c:crosses val="autoZero"/>
        <c:crossBetween val="midCat"/>
      </c:valAx>
      <c:valAx>
        <c:axId val="405202720"/>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196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FB-4BEE-8467-9A01BE66CEE4}"/>
                </c:ext>
                <c:ext xmlns:c15="http://schemas.microsoft.com/office/drawing/2012/chart" uri="{CE6537A1-D6FC-4f65-9D91-7224C49458BB}">
                  <c15:dlblFieldTable>
                    <c15:dlblFTEntry>
                      <c15:txfldGUID>{529EE17E-067D-41ED-9384-168F00314B7D}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FB-4BEE-8467-9A01BE66CEE4}"/>
                </c:ext>
                <c:ext xmlns:c15="http://schemas.microsoft.com/office/drawing/2012/chart" uri="{CE6537A1-D6FC-4f65-9D91-7224C49458BB}">
                  <c15:dlblFieldTable>
                    <c15:dlblFTEntry>
                      <c15:txfldGUID>{0BAD71CB-301B-40D2-8A80-EC8D066B3D84}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FB-4BEE-8467-9A01BE66CEE4}"/>
                </c:ext>
                <c:ext xmlns:c15="http://schemas.microsoft.com/office/drawing/2012/chart" uri="{CE6537A1-D6FC-4f65-9D91-7224C49458BB}">
                  <c15:dlblFieldTable>
                    <c15:dlblFTEntry>
                      <c15:txfldGUID>{91ED1B4E-A43B-4A33-A355-E8231DECDD45}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FB-4BEE-8467-9A01BE66CEE4}"/>
                </c:ext>
                <c:ext xmlns:c15="http://schemas.microsoft.com/office/drawing/2012/chart" uri="{CE6537A1-D6FC-4f65-9D91-7224C49458BB}">
                  <c15:dlblFieldTable>
                    <c15:dlblFTEntry>
                      <c15:txfldGUID>{9ED59DC2-2FDE-455F-86E6-5D8F89EDB0CF}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FB-4BEE-8467-9A01BE66CEE4}"/>
                </c:ext>
                <c:ext xmlns:c15="http://schemas.microsoft.com/office/drawing/2012/chart" uri="{CE6537A1-D6FC-4f65-9D91-7224C49458BB}">
                  <c15:dlblFieldTable>
                    <c15:dlblFTEntry>
                      <c15:txfldGUID>{191E9166-C8FB-4388-BF25-05734DA1F933}</c15:txfldGUID>
                      <c15:f>#REF!</c15:f>
                      <c15:dlblFieldTableCache>
                        <c:ptCount val="1"/>
                        <c:pt idx="0">
                          <c:v>#REF!</c:v>
                        </c:pt>
                      </c15:dlblFieldTableCache>
                    </c15:dlblFTEntry>
                  </c15:dlblFieldTable>
                  <c15:showDataLabelsRange val="0"/>
                </c:ext>
              </c:extLst>
            </c:dLbl>
            <c:dLbl>
              <c:idx val="8"/>
              <c:layout>
                <c:manualLayout>
                  <c:x val="-3.842913748977660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FB-4BEE-8467-9A01BE66CEE4}"/>
                </c:ext>
                <c:ext xmlns:c15="http://schemas.microsoft.com/office/drawing/2012/chart" uri="{CE6537A1-D6FC-4f65-9D91-7224C49458BB}">
                  <c15:dlblFieldTable>
                    <c15:dlblFTEntry>
                      <c15:txfldGUID>{42A42D5C-D25C-4E2B-BDFF-DCA541834CB8}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FB-4BEE-8467-9A01BE66CEE4}"/>
                </c:ext>
                <c:ext xmlns:c15="http://schemas.microsoft.com/office/drawing/2012/chart" uri="{CE6537A1-D6FC-4f65-9D91-7224C49458BB}">
                  <c15:dlblFieldTable>
                    <c15:dlblFTEntry>
                      <c15:txfldGUID>{3AC36879-0596-485F-9D4E-C870687CD7DC}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FB-4BEE-8467-9A01BE66CEE4}"/>
                </c:ext>
                <c:ext xmlns:c15="http://schemas.microsoft.com/office/drawing/2012/chart" uri="{CE6537A1-D6FC-4f65-9D91-7224C49458BB}">
                  <c15:dlblFieldTable>
                    <c15:dlblFTEntry>
                      <c15:txfldGUID>{3EF158C6-772F-45C3-BB16-6BF369356F79}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1504410420055322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FB-4BEE-8467-9A01BE66CEE4}"/>
                </c:ext>
                <c:ext xmlns:c15="http://schemas.microsoft.com/office/drawing/2012/chart" uri="{CE6537A1-D6FC-4f65-9D91-7224C49458BB}">
                  <c15:dlblFieldTable>
                    <c15:dlblFTEntry>
                      <c15:txfldGUID>{7A86E54C-5EBD-40FD-AE7A-D5264DF2D473}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6.5</c:v>
                </c:pt>
                <c:pt idx="24">
                  <c:v>6.8</c:v>
                </c:pt>
                <c:pt idx="32">
                  <c:v>6.9</c:v>
                </c:pt>
              </c:numCache>
            </c:numRef>
          </c:xVal>
          <c:yVal>
            <c:numRef>
              <c:f>公会計指標分析・財政指標組合せ分析表!$BP$73:$DC$73</c:f>
              <c:numCache>
                <c:formatCode>#,##0.0;"▲ "#,##0.0</c:formatCode>
                <c:ptCount val="40"/>
                <c:pt idx="0">
                  <c:v>37.4</c:v>
                </c:pt>
                <c:pt idx="8">
                  <c:v>40.299999999999997</c:v>
                </c:pt>
                <c:pt idx="16">
                  <c:v>38.6</c:v>
                </c:pt>
                <c:pt idx="24">
                  <c:v>56.7</c:v>
                </c:pt>
                <c:pt idx="32">
                  <c:v>39.799999999999997</c:v>
                </c:pt>
              </c:numCache>
            </c:numRef>
          </c:yVal>
          <c:smooth val="0"/>
          <c:extLst xmlns:c16r2="http://schemas.microsoft.com/office/drawing/2015/06/chart">
            <c:ext xmlns:c16="http://schemas.microsoft.com/office/drawing/2014/chart" uri="{C3380CC4-5D6E-409C-BE32-E72D297353CC}">
              <c16:uniqueId val="{00000009-D8FB-4BEE-8467-9A01BE66CE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FB-4BEE-8467-9A01BE66CEE4}"/>
                </c:ext>
                <c:ext xmlns:c15="http://schemas.microsoft.com/office/drawing/2012/chart" uri="{CE6537A1-D6FC-4f65-9D91-7224C49458BB}">
                  <c15:dlblFieldTable>
                    <c15:dlblFTEntry>
                      <c15:txfldGUID>{31F6D066-BC60-431C-B12C-193B3157933B}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FB-4BEE-8467-9A01BE66CEE4}"/>
                </c:ext>
                <c:ext xmlns:c15="http://schemas.microsoft.com/office/drawing/2012/chart" uri="{CE6537A1-D6FC-4f65-9D91-7224C49458BB}">
                  <c15:dlblFieldTable>
                    <c15:dlblFTEntry>
                      <c15:txfldGUID>{D9A5F0A6-C4A1-4944-8DD8-3EA970656C46}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FB-4BEE-8467-9A01BE66CEE4}"/>
                </c:ext>
                <c:ext xmlns:c15="http://schemas.microsoft.com/office/drawing/2012/chart" uri="{CE6537A1-D6FC-4f65-9D91-7224C49458BB}">
                  <c15:dlblFieldTable>
                    <c15:dlblFTEntry>
                      <c15:txfldGUID>{0E8C3BE4-E6D4-4BA6-8F4C-C3F03A088839}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FB-4BEE-8467-9A01BE66CEE4}"/>
                </c:ext>
                <c:ext xmlns:c15="http://schemas.microsoft.com/office/drawing/2012/chart" uri="{CE6537A1-D6FC-4f65-9D91-7224C49458BB}">
                  <c15:dlblFieldTable>
                    <c15:dlblFTEntry>
                      <c15:txfldGUID>{525D1C07-7EE1-4EF1-9ED8-DE443B3195B8}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FB-4BEE-8467-9A01BE66CEE4}"/>
                </c:ext>
                <c:ext xmlns:c15="http://schemas.microsoft.com/office/drawing/2012/chart" uri="{CE6537A1-D6FC-4f65-9D91-7224C49458BB}">
                  <c15:dlblFieldTable>
                    <c15:dlblFTEntry>
                      <c15:txfldGUID>{D88C3A07-18A1-4FB1-8E96-AC7818BF30E8}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FB-4BEE-8467-9A01BE66CEE4}"/>
                </c:ext>
                <c:ext xmlns:c15="http://schemas.microsoft.com/office/drawing/2012/chart" uri="{CE6537A1-D6FC-4f65-9D91-7224C49458BB}">
                  <c15:dlblFieldTable>
                    <c15:dlblFTEntry>
                      <c15:txfldGUID>{EE1FEA5A-7242-441C-B649-3D38D69FA738}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8.22590069093442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FB-4BEE-8467-9A01BE66CEE4}"/>
                </c:ext>
                <c:ext xmlns:c15="http://schemas.microsoft.com/office/drawing/2012/chart" uri="{CE6537A1-D6FC-4f65-9D91-7224C49458BB}">
                  <c15:dlblFieldTable>
                    <c15:dlblFTEntry>
                      <c15:txfldGUID>{D98E6F0A-8D06-4AA4-9FDD-D829BD0F698E}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5.843060551117296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FB-4BEE-8467-9A01BE66CEE4}"/>
                </c:ext>
                <c:ext xmlns:c15="http://schemas.microsoft.com/office/drawing/2012/chart" uri="{CE6537A1-D6FC-4f65-9D91-7224C49458BB}">
                  <c15:dlblFieldTable>
                    <c15:dlblFTEntry>
                      <c15:txfldGUID>{45A7BC6B-0EFA-479E-8FB0-AA3DCA10EA60}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656032884286472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FB-4BEE-8467-9A01BE66CEE4}"/>
                </c:ext>
                <c:ext xmlns:c15="http://schemas.microsoft.com/office/drawing/2012/chart" uri="{CE6537A1-D6FC-4f65-9D91-7224C49458BB}">
                  <c15:dlblFieldTable>
                    <c15:dlblFTEntry>
                      <c15:txfldGUID>{4DE71250-797A-4F7B-B6DD-D6D36C14626F}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D8FB-4BEE-8467-9A01BE66CEE4}"/>
            </c:ext>
          </c:extLst>
        </c:ser>
        <c:dLbls>
          <c:showLegendKey val="0"/>
          <c:showVal val="1"/>
          <c:showCatName val="0"/>
          <c:showSerName val="0"/>
          <c:showPercent val="0"/>
          <c:showBubbleSize val="0"/>
        </c:dLbls>
        <c:axId val="405203896"/>
        <c:axId val="405199584"/>
      </c:scatterChart>
      <c:valAx>
        <c:axId val="40520389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199584"/>
        <c:crosses val="autoZero"/>
        <c:crossBetween val="midCat"/>
      </c:valAx>
      <c:valAx>
        <c:axId val="405199584"/>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203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実質公債費比率における分子値については、平成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年度では、元利償還金が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と、下水道事業特別会計が地方公営企業会計へ移行し、分流式下水道等に要する経費の算出に用いる数値が元利償還金ではなく、減価償却費及び長期前受金戻入額に変更になったことなどから、前年度と比較して</a:t>
          </a:r>
          <a:r>
            <a:rPr kumimoji="1" lang="ja-JP" altLang="en-US" sz="1200">
              <a:solidFill>
                <a:schemeClr val="dk1"/>
              </a:solidFill>
              <a:effectLst/>
              <a:latin typeface="+mn-lt"/>
              <a:ea typeface="+mn-ea"/>
              <a:cs typeface="+mn-cs"/>
            </a:rPr>
            <a:t>４２</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今後は、</a:t>
          </a:r>
          <a:r>
            <a:rPr kumimoji="1" lang="en-US" altLang="ja-JP" sz="1200">
              <a:solidFill>
                <a:schemeClr val="dk1"/>
              </a:solidFill>
              <a:effectLst/>
              <a:latin typeface="+mn-lt"/>
              <a:ea typeface="+mn-ea"/>
              <a:cs typeface="+mn-cs"/>
            </a:rPr>
            <a:t>JR</a:t>
          </a:r>
          <a:r>
            <a:rPr kumimoji="1" lang="ja-JP" altLang="ja-JP" sz="1200">
              <a:solidFill>
                <a:schemeClr val="dk1"/>
              </a:solidFill>
              <a:effectLst/>
              <a:latin typeface="+mn-lt"/>
              <a:ea typeface="+mn-ea"/>
              <a:cs typeface="+mn-cs"/>
            </a:rPr>
            <a:t>法隆寺駅周辺整備や下水道整備事業などの拡大に</a:t>
          </a:r>
          <a:r>
            <a:rPr kumimoji="1" lang="ja-JP" altLang="en-US" sz="1200">
              <a:solidFill>
                <a:schemeClr val="dk1"/>
              </a:solidFill>
              <a:effectLst/>
              <a:latin typeface="+mn-lt"/>
              <a:ea typeface="+mn-ea"/>
              <a:cs typeface="+mn-cs"/>
            </a:rPr>
            <a:t>伴い</a:t>
          </a:r>
          <a:r>
            <a:rPr kumimoji="1" lang="ja-JP" altLang="ja-JP" sz="1200">
              <a:solidFill>
                <a:schemeClr val="dk1"/>
              </a:solidFill>
              <a:effectLst/>
              <a:latin typeface="+mn-lt"/>
              <a:ea typeface="+mn-ea"/>
              <a:cs typeface="+mn-cs"/>
            </a:rPr>
            <a:t>、実質公債費比率の悪化が見込まれるが、普通会計のみならず、公営企業などの町債の新規発行の抑制に努めるとともに、償還スケジュールの調整について検討をすすめる。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満期一括償還地方債の償還の財源とする減債基金への積み立ては実施していない。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将来負担比率における分子値については、前年度と比較して</a:t>
          </a:r>
          <a:r>
            <a:rPr kumimoji="1" lang="ja-JP" altLang="en-US" sz="1400">
              <a:solidFill>
                <a:schemeClr val="dk1"/>
              </a:solidFill>
              <a:effectLst/>
              <a:latin typeface="+mn-lt"/>
              <a:ea typeface="+mn-ea"/>
              <a:cs typeface="+mn-cs"/>
            </a:rPr>
            <a:t>８３４</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主な要因としては、下水道事業特別会計が地方公営企業会計へ移行し、分流式下水道等に要する経費の算出に用いる数値が元利償還金ではなく、減価償却費及び長期前受金戻入額に変更になったことなどがあげられる。</a:t>
          </a:r>
          <a:endParaRPr lang="ja-JP" altLang="ja-JP" sz="1400">
            <a:effectLst/>
          </a:endParaRPr>
        </a:p>
        <a:p>
          <a:r>
            <a:rPr kumimoji="1" lang="ja-JP" altLang="ja-JP" sz="1400">
              <a:solidFill>
                <a:schemeClr val="dk1"/>
              </a:solidFill>
              <a:effectLst/>
              <a:latin typeface="+mn-lt"/>
              <a:ea typeface="+mn-ea"/>
              <a:cs typeface="+mn-cs"/>
            </a:rPr>
            <a:t>　今後も後世への負担を少しでも軽減するよう、各事業の見直しを行い、財政の健全化に努める。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基金全体について、前年度と比較して</a:t>
          </a:r>
          <a:r>
            <a:rPr kumimoji="1" lang="ja-JP" altLang="en-US" sz="1400">
              <a:solidFill>
                <a:schemeClr val="dk1"/>
              </a:solidFill>
              <a:effectLst/>
              <a:latin typeface="+mn-lt"/>
              <a:ea typeface="+mn-ea"/>
              <a:cs typeface="+mn-cs"/>
            </a:rPr>
            <a:t>５９</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a:t>
          </a:r>
          <a:r>
            <a:rPr kumimoji="1" lang="ja-JP" altLang="en-US" sz="1400">
              <a:solidFill>
                <a:schemeClr val="dk1"/>
              </a:solidFill>
              <a:effectLst/>
              <a:latin typeface="+mn-lt"/>
              <a:ea typeface="+mn-ea"/>
              <a:cs typeface="+mn-cs"/>
            </a:rPr>
            <a:t>いる。</a:t>
          </a:r>
          <a:r>
            <a:rPr kumimoji="1" lang="ja-JP" altLang="ja-JP" sz="1400">
              <a:solidFill>
                <a:schemeClr val="dk1"/>
              </a:solidFill>
              <a:effectLst/>
              <a:latin typeface="+mn-lt"/>
              <a:ea typeface="+mn-ea"/>
              <a:cs typeface="+mn-cs"/>
            </a:rPr>
            <a:t>内訳</a:t>
          </a:r>
          <a:r>
            <a:rPr kumimoji="1" lang="ja-JP" altLang="en-US" sz="1400">
              <a:solidFill>
                <a:schemeClr val="dk1"/>
              </a:solidFill>
              <a:effectLst/>
              <a:latin typeface="+mn-lt"/>
              <a:ea typeface="+mn-ea"/>
              <a:cs typeface="+mn-cs"/>
            </a:rPr>
            <a:t>としては、</a:t>
          </a:r>
          <a:r>
            <a:rPr kumimoji="1" lang="ja-JP" altLang="ja-JP" sz="1400">
              <a:solidFill>
                <a:schemeClr val="dk1"/>
              </a:solidFill>
              <a:effectLst/>
              <a:latin typeface="+mn-lt"/>
              <a:ea typeface="+mn-ea"/>
              <a:cs typeface="+mn-cs"/>
            </a:rPr>
            <a:t>減債基金積立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１２百万円</a:t>
          </a:r>
          <a:r>
            <a:rPr kumimoji="1" lang="ja-JP" altLang="en-US" sz="1400">
              <a:solidFill>
                <a:schemeClr val="dk1"/>
              </a:solidFill>
              <a:effectLst/>
              <a:latin typeface="+mn-lt"/>
              <a:ea typeface="+mn-ea"/>
              <a:cs typeface="+mn-cs"/>
            </a:rPr>
            <a:t>の増加、</a:t>
          </a:r>
          <a:r>
            <a:rPr kumimoji="1" lang="ja-JP" altLang="ja-JP" sz="1400">
              <a:solidFill>
                <a:schemeClr val="dk1"/>
              </a:solidFill>
              <a:effectLst/>
              <a:latin typeface="+mn-lt"/>
              <a:ea typeface="+mn-ea"/>
              <a:cs typeface="+mn-cs"/>
            </a:rPr>
            <a:t>その他特定目的基金</a:t>
          </a:r>
          <a:r>
            <a:rPr kumimoji="1" lang="ja-JP" altLang="en-US" sz="1400">
              <a:solidFill>
                <a:schemeClr val="dk1"/>
              </a:solidFill>
              <a:effectLst/>
              <a:latin typeface="+mn-lt"/>
              <a:ea typeface="+mn-ea"/>
              <a:cs typeface="+mn-cs"/>
            </a:rPr>
            <a:t>が４</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の増加、</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取崩しを実施したことから</a:t>
          </a:r>
          <a:r>
            <a:rPr kumimoji="1" lang="ja-JP" altLang="en-US" sz="1400">
              <a:solidFill>
                <a:schemeClr val="dk1"/>
              </a:solidFill>
              <a:effectLst/>
              <a:latin typeface="+mn-lt"/>
              <a:ea typeface="+mn-ea"/>
              <a:cs typeface="+mn-cs"/>
            </a:rPr>
            <a:t>７６百万円減少している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endParaRPr lang="en-US" altLang="ja-JP" sz="1800">
            <a:effectLst/>
          </a:endParaRPr>
        </a:p>
        <a:p>
          <a:endParaRPr lang="en-US" altLang="ja-JP" sz="1800">
            <a:effectLst/>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減債基金については、普通交付税措置が無い期間に生じる償還による負担を軽減するため、引き続き積み立てを実施する。</a:t>
          </a:r>
          <a:endParaRPr lang="ja-JP" altLang="ja-JP" sz="1800">
            <a:effectLst/>
          </a:endParaRPr>
        </a:p>
        <a:p>
          <a:r>
            <a:rPr kumimoji="1" lang="ja-JP" altLang="ja-JP" sz="1400">
              <a:solidFill>
                <a:schemeClr val="dk1"/>
              </a:solidFill>
              <a:effectLst/>
              <a:latin typeface="+mn-lt"/>
              <a:ea typeface="+mn-ea"/>
              <a:cs typeface="+mn-cs"/>
            </a:rPr>
            <a:t>その他特定目的基金については、ふるさと納税による寄付を財源として積立を行っており、引き続き積み立てを実施する。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福祉基金については、高齢者福祉及び障害者福祉等福祉活動の促進を図り、快適な生活環境の形成を目指す。</a:t>
          </a:r>
          <a:endParaRPr lang="ja-JP" altLang="ja-JP" sz="1800">
            <a:effectLst/>
          </a:endParaRPr>
        </a:p>
        <a:p>
          <a:r>
            <a:rPr kumimoji="1" lang="ja-JP" altLang="ja-JP" sz="1400">
              <a:solidFill>
                <a:schemeClr val="dk1"/>
              </a:solidFill>
              <a:effectLst/>
              <a:latin typeface="+mn-lt"/>
              <a:ea typeface="+mn-ea"/>
              <a:cs typeface="+mn-cs"/>
            </a:rPr>
            <a:t>文化振興基金については、文化の振興に関する事業を促進し、もって町民の文化の振興を図る。</a:t>
          </a:r>
          <a:endParaRPr lang="ja-JP" altLang="ja-JP" sz="1800">
            <a:effectLst/>
          </a:endParaRPr>
        </a:p>
        <a:p>
          <a:r>
            <a:rPr kumimoji="1" lang="ja-JP" altLang="ja-JP" sz="1400">
              <a:solidFill>
                <a:schemeClr val="dk1"/>
              </a:solidFill>
              <a:effectLst/>
              <a:latin typeface="+mn-lt"/>
              <a:ea typeface="+mn-ea"/>
              <a:cs typeface="+mn-cs"/>
            </a:rPr>
            <a:t>斑鳩の里歴史文化遺産保存・活用基金については、歴史文化資産を守り、次の世代に引き継ぐとともに、その調査、保存及び活用を図る。</a:t>
          </a:r>
          <a:endParaRPr lang="ja-JP" altLang="ja-JP" sz="1800">
            <a:effectLst/>
          </a:endParaRPr>
        </a:p>
        <a:p>
          <a:r>
            <a:rPr kumimoji="1" lang="ja-JP" altLang="ja-JP" sz="1400">
              <a:solidFill>
                <a:schemeClr val="dk1"/>
              </a:solidFill>
              <a:effectLst/>
              <a:latin typeface="+mn-lt"/>
              <a:ea typeface="+mn-ea"/>
              <a:cs typeface="+mn-cs"/>
            </a:rPr>
            <a:t>スポーツ振興基金については、スポーツの振興に関する事業を促進し、もって町民の生涯におけるスポーツの振興を図る。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その他特定目的基金について、前年度と比較して</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百万円増加しており、福祉基金と斑鳩の里歴史文化遺産保存・活用基金におけるふるさと納税による寄附を財源とする積み立てを行っている。</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現在行っている福祉基金と斑鳩の里歴史文化遺産保存・活用基金におけるふるさと納税による寄附を財源をする積み立てについては、引き続き実施する。</a:t>
          </a:r>
          <a:endParaRPr lang="ja-JP" altLang="ja-JP" sz="1800">
            <a:effectLst/>
          </a:endParaRPr>
        </a:p>
        <a:p>
          <a:r>
            <a:rPr kumimoji="1" lang="ja-JP" altLang="ja-JP" sz="1400">
              <a:solidFill>
                <a:schemeClr val="dk1"/>
              </a:solidFill>
              <a:effectLst/>
              <a:latin typeface="+mn-lt"/>
              <a:ea typeface="+mn-ea"/>
              <a:cs typeface="+mn-cs"/>
            </a:rPr>
            <a:t>文化振興基金とスポーツ振興基金については、今の水準を維持する。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財政調整基金について、取崩しを実施したことから、前年度と比較して残高は</a:t>
          </a:r>
          <a:r>
            <a:rPr kumimoji="1" lang="ja-JP" altLang="en-US" sz="1400">
              <a:solidFill>
                <a:schemeClr val="dk1"/>
              </a:solidFill>
              <a:effectLst/>
              <a:latin typeface="+mn-lt"/>
              <a:ea typeface="+mn-ea"/>
              <a:cs typeface="+mn-cs"/>
            </a:rPr>
            <a:t>７６百万円減少している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減債基金について、前年度と比較して残高は１２百万円増加しており、</a:t>
          </a:r>
          <a:r>
            <a:rPr kumimoji="1" lang="en-US" altLang="ja-JP" sz="1400">
              <a:solidFill>
                <a:schemeClr val="dk1"/>
              </a:solidFill>
              <a:effectLst/>
              <a:latin typeface="+mn-lt"/>
              <a:ea typeface="+mn-ea"/>
              <a:cs typeface="+mn-cs"/>
            </a:rPr>
            <a:t>JR</a:t>
          </a:r>
          <a:r>
            <a:rPr kumimoji="1" lang="ja-JP" altLang="ja-JP" sz="1400">
              <a:solidFill>
                <a:schemeClr val="dk1"/>
              </a:solidFill>
              <a:effectLst/>
              <a:latin typeface="+mn-lt"/>
              <a:ea typeface="+mn-ea"/>
              <a:cs typeface="+mn-cs"/>
            </a:rPr>
            <a:t>法隆寺駅橋上駅舎整備及び総合保健福祉会館の整備に要した借入分にかかる積み立てとなっている。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en-US" altLang="ja-JP" sz="1400">
              <a:solidFill>
                <a:schemeClr val="dk1"/>
              </a:solidFill>
              <a:effectLst/>
              <a:latin typeface="+mn-lt"/>
              <a:ea typeface="+mn-ea"/>
              <a:cs typeface="+mn-cs"/>
            </a:rPr>
            <a:t>JR</a:t>
          </a:r>
          <a:r>
            <a:rPr kumimoji="1" lang="ja-JP" altLang="ja-JP" sz="1400">
              <a:solidFill>
                <a:schemeClr val="dk1"/>
              </a:solidFill>
              <a:effectLst/>
              <a:latin typeface="+mn-lt"/>
              <a:ea typeface="+mn-ea"/>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a:t>
          </a:r>
          <a:r>
            <a:rPr kumimoji="1" lang="ja-JP" altLang="en-US" sz="1400">
              <a:solidFill>
                <a:schemeClr val="dk1"/>
              </a:solidFill>
              <a:effectLst/>
              <a:latin typeface="+mn-lt"/>
              <a:ea typeface="+mn-ea"/>
              <a:cs typeface="+mn-cs"/>
            </a:rPr>
            <a:t>令和</a:t>
          </a:r>
          <a:r>
            <a:rPr kumimoji="1" lang="ja-JP" altLang="ja-JP" sz="1400">
              <a:solidFill>
                <a:schemeClr val="dk1"/>
              </a:solidFill>
              <a:effectLst/>
              <a:latin typeface="+mn-lt"/>
              <a:ea typeface="+mn-ea"/>
              <a:cs typeface="+mn-cs"/>
            </a:rPr>
            <a:t>４年度まで引き続き積み立てていくものとする。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学校施設や幼稚園、橋りょうについては、建設時から大幅に年数が経過し老朽化していることで、類似団体よりも減価償却率が高くなっている。</a:t>
          </a:r>
          <a:endParaRPr lang="ja-JP" altLang="ja-JP">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今後は施設の統廃合の検討を含め、計画的に修繕を実施していく必要がある。</a:t>
          </a:r>
          <a:endParaRPr lang="ja-JP" altLang="ja-JP">
            <a:effectLst/>
            <a:latin typeface="ＭＳ Ｐゴシック" pitchFamily="50" charset="-128"/>
            <a:ea typeface="ＭＳ Ｐゴシック"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81" name="楕円 80"/>
        <xdr:cNvSpPr/>
      </xdr:nvSpPr>
      <xdr:spPr>
        <a:xfrm>
          <a:off x="47117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71046</xdr:rowOff>
    </xdr:from>
    <xdr:ext cx="405111" cy="259045"/>
    <xdr:sp macro="" textlink="">
      <xdr:nvSpPr>
        <xdr:cNvPr id="82" name="有形固定資産減価償却率該当値テキスト"/>
        <xdr:cNvSpPr txBox="1"/>
      </xdr:nvSpPr>
      <xdr:spPr>
        <a:xfrm>
          <a:off x="4813300" y="581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3" name="楕円 82"/>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142149</xdr:rowOff>
    </xdr:to>
    <xdr:cxnSp macro="">
      <xdr:nvCxnSpPr>
        <xdr:cNvPr id="84" name="直線コネクタ 83"/>
        <xdr:cNvCxnSpPr/>
      </xdr:nvCxnSpPr>
      <xdr:spPr>
        <a:xfrm flipV="1">
          <a:off x="4051300" y="601399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7711</xdr:rowOff>
    </xdr:to>
    <xdr:cxnSp macro="">
      <xdr:nvCxnSpPr>
        <xdr:cNvPr id="86" name="直線コネクタ 85"/>
        <xdr:cNvCxnSpPr/>
      </xdr:nvCxnSpPr>
      <xdr:spPr>
        <a:xfrm flipV="1">
          <a:off x="3289300" y="605717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7" name="楕円 86"/>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20048</xdr:rowOff>
    </xdr:to>
    <xdr:cxnSp macro="">
      <xdr:nvCxnSpPr>
        <xdr:cNvPr id="88" name="直線コネクタ 87"/>
        <xdr:cNvCxnSpPr/>
      </xdr:nvCxnSpPr>
      <xdr:spPr>
        <a:xfrm flipV="1">
          <a:off x="2527300" y="609418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2" name="n_1mainValue有形固定資産減価償却率"/>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93" name="n_2mainValue有形固定資産減価償却率"/>
        <xdr:cNvSpPr txBox="1"/>
      </xdr:nvSpPr>
      <xdr:spPr>
        <a:xfrm>
          <a:off x="3086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94" name="n_3mainValue有形固定資産減価償却率"/>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itchFamily="50" charset="-128"/>
              <a:ea typeface="ＭＳ Ｐゴシック" pitchFamily="50" charset="-128"/>
              <a:cs typeface="+mn-cs"/>
            </a:rPr>
            <a:t>奈良県平均と比べ数値は下回っているものの、全国平均と比べ高い値となっている。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a:t>
          </a:r>
          <a:endParaRPr lang="ja-JP" altLang="ja-JP">
            <a:effectLst/>
            <a:latin typeface="ＭＳ Ｐゴシック" pitchFamily="50" charset="-128"/>
            <a:ea typeface="ＭＳ Ｐゴシック"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97419</xdr:rowOff>
    </xdr:from>
    <xdr:to>
      <xdr:col>76</xdr:col>
      <xdr:colOff>73025</xdr:colOff>
      <xdr:row>31</xdr:row>
      <xdr:rowOff>27569</xdr:rowOff>
    </xdr:to>
    <xdr:sp macro="" textlink="">
      <xdr:nvSpPr>
        <xdr:cNvPr id="134" name="楕円 133"/>
        <xdr:cNvSpPr/>
      </xdr:nvSpPr>
      <xdr:spPr>
        <a:xfrm>
          <a:off x="14744700" y="60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120296</xdr:rowOff>
    </xdr:from>
    <xdr:ext cx="469744" cy="259045"/>
    <xdr:sp macro="" textlink="">
      <xdr:nvSpPr>
        <xdr:cNvPr id="135" name="債務償還比率該当値テキスト"/>
        <xdr:cNvSpPr txBox="1"/>
      </xdr:nvSpPr>
      <xdr:spPr>
        <a:xfrm>
          <a:off x="14846300" y="58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33340</xdr:rowOff>
    </xdr:from>
    <xdr:to>
      <xdr:col>72</xdr:col>
      <xdr:colOff>123825</xdr:colOff>
      <xdr:row>30</xdr:row>
      <xdr:rowOff>134940</xdr:rowOff>
    </xdr:to>
    <xdr:sp macro="" textlink="">
      <xdr:nvSpPr>
        <xdr:cNvPr id="136" name="楕円 135"/>
        <xdr:cNvSpPr/>
      </xdr:nvSpPr>
      <xdr:spPr>
        <a:xfrm>
          <a:off x="14033500" y="59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84140</xdr:rowOff>
    </xdr:from>
    <xdr:to>
      <xdr:col>76</xdr:col>
      <xdr:colOff>22225</xdr:colOff>
      <xdr:row>30</xdr:row>
      <xdr:rowOff>148219</xdr:rowOff>
    </xdr:to>
    <xdr:cxnSp macro="">
      <xdr:nvCxnSpPr>
        <xdr:cNvPr id="137" name="直線コネクタ 136"/>
        <xdr:cNvCxnSpPr/>
      </xdr:nvCxnSpPr>
      <xdr:spPr>
        <a:xfrm>
          <a:off x="14084300" y="5999165"/>
          <a:ext cx="711200" cy="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151467</xdr:rowOff>
    </xdr:from>
    <xdr:ext cx="469744" cy="259045"/>
    <xdr:sp macro="" textlink="">
      <xdr:nvSpPr>
        <xdr:cNvPr id="139" name="n_1mainValue債務償還比率"/>
        <xdr:cNvSpPr txBox="1"/>
      </xdr:nvSpPr>
      <xdr:spPr>
        <a:xfrm>
          <a:off x="13836727" y="57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2"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3" name="楕円 72"/>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139065</xdr:rowOff>
    </xdr:to>
    <xdr:cxnSp macro="">
      <xdr:nvCxnSpPr>
        <xdr:cNvPr id="74" name="直線コネクタ 73"/>
        <xdr:cNvCxnSpPr/>
      </xdr:nvCxnSpPr>
      <xdr:spPr>
        <a:xfrm flipV="1">
          <a:off x="3797300" y="64579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5" name="楕円 74"/>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139065</xdr:rowOff>
    </xdr:to>
    <xdr:cxnSp macro="">
      <xdr:nvCxnSpPr>
        <xdr:cNvPr id="76" name="直線コネクタ 75"/>
        <xdr:cNvCxnSpPr/>
      </xdr:nvCxnSpPr>
      <xdr:spPr>
        <a:xfrm>
          <a:off x="2908300" y="6482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7" name="楕円 76"/>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1905</xdr:rowOff>
    </xdr:to>
    <xdr:cxnSp macro="">
      <xdr:nvCxnSpPr>
        <xdr:cNvPr id="78" name="直線コネクタ 77"/>
        <xdr:cNvCxnSpPr/>
      </xdr:nvCxnSpPr>
      <xdr:spPr>
        <a:xfrm flipV="1">
          <a:off x="2019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2" name="n_1main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3"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4" name="n_3main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29514</xdr:rowOff>
    </xdr:from>
    <xdr:to>
      <xdr:col>55</xdr:col>
      <xdr:colOff>50800</xdr:colOff>
      <xdr:row>40</xdr:row>
      <xdr:rowOff>131114</xdr:rowOff>
    </xdr:to>
    <xdr:sp macro="" textlink="">
      <xdr:nvSpPr>
        <xdr:cNvPr id="121" name="楕円 120"/>
        <xdr:cNvSpPr/>
      </xdr:nvSpPr>
      <xdr:spPr>
        <a:xfrm>
          <a:off x="10426700" y="68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7941</xdr:rowOff>
    </xdr:from>
    <xdr:ext cx="469744" cy="259045"/>
    <xdr:sp macro="" textlink="">
      <xdr:nvSpPr>
        <xdr:cNvPr id="122" name="【道路】&#10;一人当たり延長該当値テキスト"/>
        <xdr:cNvSpPr txBox="1"/>
      </xdr:nvSpPr>
      <xdr:spPr>
        <a:xfrm>
          <a:off x="10515600" y="68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28372</xdr:rowOff>
    </xdr:from>
    <xdr:to>
      <xdr:col>50</xdr:col>
      <xdr:colOff>165100</xdr:colOff>
      <xdr:row>40</xdr:row>
      <xdr:rowOff>129972</xdr:rowOff>
    </xdr:to>
    <xdr:sp macro="" textlink="">
      <xdr:nvSpPr>
        <xdr:cNvPr id="123" name="楕円 122"/>
        <xdr:cNvSpPr/>
      </xdr:nvSpPr>
      <xdr:spPr>
        <a:xfrm>
          <a:off x="9588500" y="6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79172</xdr:rowOff>
    </xdr:from>
    <xdr:to>
      <xdr:col>55</xdr:col>
      <xdr:colOff>0</xdr:colOff>
      <xdr:row>40</xdr:row>
      <xdr:rowOff>80314</xdr:rowOff>
    </xdr:to>
    <xdr:cxnSp macro="">
      <xdr:nvCxnSpPr>
        <xdr:cNvPr id="124" name="直線コネクタ 123"/>
        <xdr:cNvCxnSpPr/>
      </xdr:nvCxnSpPr>
      <xdr:spPr>
        <a:xfrm>
          <a:off x="9639300" y="693717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29012</xdr:rowOff>
    </xdr:from>
    <xdr:to>
      <xdr:col>46</xdr:col>
      <xdr:colOff>38100</xdr:colOff>
      <xdr:row>40</xdr:row>
      <xdr:rowOff>130612</xdr:rowOff>
    </xdr:to>
    <xdr:sp macro="" textlink="">
      <xdr:nvSpPr>
        <xdr:cNvPr id="125" name="楕円 124"/>
        <xdr:cNvSpPr/>
      </xdr:nvSpPr>
      <xdr:spPr>
        <a:xfrm>
          <a:off x="8699500" y="6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79172</xdr:rowOff>
    </xdr:from>
    <xdr:to>
      <xdr:col>50</xdr:col>
      <xdr:colOff>114300</xdr:colOff>
      <xdr:row>40</xdr:row>
      <xdr:rowOff>79812</xdr:rowOff>
    </xdr:to>
    <xdr:cxnSp macro="">
      <xdr:nvCxnSpPr>
        <xdr:cNvPr id="126" name="直線コネクタ 125"/>
        <xdr:cNvCxnSpPr/>
      </xdr:nvCxnSpPr>
      <xdr:spPr>
        <a:xfrm flipV="1">
          <a:off x="8750300" y="693717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31435</xdr:rowOff>
    </xdr:from>
    <xdr:to>
      <xdr:col>41</xdr:col>
      <xdr:colOff>101600</xdr:colOff>
      <xdr:row>40</xdr:row>
      <xdr:rowOff>133035</xdr:rowOff>
    </xdr:to>
    <xdr:sp macro="" textlink="">
      <xdr:nvSpPr>
        <xdr:cNvPr id="127" name="楕円 126"/>
        <xdr:cNvSpPr/>
      </xdr:nvSpPr>
      <xdr:spPr>
        <a:xfrm>
          <a:off x="7810500" y="68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79812</xdr:rowOff>
    </xdr:from>
    <xdr:to>
      <xdr:col>45</xdr:col>
      <xdr:colOff>177800</xdr:colOff>
      <xdr:row>40</xdr:row>
      <xdr:rowOff>82235</xdr:rowOff>
    </xdr:to>
    <xdr:cxnSp macro="">
      <xdr:nvCxnSpPr>
        <xdr:cNvPr id="128" name="直線コネクタ 127"/>
        <xdr:cNvCxnSpPr/>
      </xdr:nvCxnSpPr>
      <xdr:spPr>
        <a:xfrm flipV="1">
          <a:off x="7861300" y="693781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121099</xdr:rowOff>
    </xdr:from>
    <xdr:ext cx="469744" cy="259045"/>
    <xdr:sp macro="" textlink="">
      <xdr:nvSpPr>
        <xdr:cNvPr id="132" name="n_1mainValue【道路】&#10;一人当たり延長"/>
        <xdr:cNvSpPr txBox="1"/>
      </xdr:nvSpPr>
      <xdr:spPr>
        <a:xfrm>
          <a:off x="9391727" y="69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121739</xdr:rowOff>
    </xdr:from>
    <xdr:ext cx="469744" cy="259045"/>
    <xdr:sp macro="" textlink="">
      <xdr:nvSpPr>
        <xdr:cNvPr id="133" name="n_2mainValue【道路】&#10;一人当たり延長"/>
        <xdr:cNvSpPr txBox="1"/>
      </xdr:nvSpPr>
      <xdr:spPr>
        <a:xfrm>
          <a:off x="8515427" y="69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124162</xdr:rowOff>
    </xdr:from>
    <xdr:ext cx="469744" cy="259045"/>
    <xdr:sp macro="" textlink="">
      <xdr:nvSpPr>
        <xdr:cNvPr id="134" name="n_3mainValue【道路】&#10;一人当たり延長"/>
        <xdr:cNvSpPr txBox="1"/>
      </xdr:nvSpPr>
      <xdr:spPr>
        <a:xfrm>
          <a:off x="7626427" y="698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119017</xdr:rowOff>
    </xdr:from>
    <xdr:to>
      <xdr:col>24</xdr:col>
      <xdr:colOff>114300</xdr:colOff>
      <xdr:row>57</xdr:row>
      <xdr:rowOff>49167</xdr:rowOff>
    </xdr:to>
    <xdr:sp macro="" textlink="">
      <xdr:nvSpPr>
        <xdr:cNvPr id="175" name="楕円 174"/>
        <xdr:cNvSpPr/>
      </xdr:nvSpPr>
      <xdr:spPr>
        <a:xfrm>
          <a:off x="45847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141894</xdr:rowOff>
    </xdr:from>
    <xdr:ext cx="405111" cy="259045"/>
    <xdr:sp macro="" textlink="">
      <xdr:nvSpPr>
        <xdr:cNvPr id="176" name="【橋りょう・トンネル】&#10;有形固定資産減価償却率該当値テキスト"/>
        <xdr:cNvSpPr txBox="1"/>
      </xdr:nvSpPr>
      <xdr:spPr>
        <a:xfrm>
          <a:off x="4673600" y="95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135346</xdr:rowOff>
    </xdr:from>
    <xdr:to>
      <xdr:col>20</xdr:col>
      <xdr:colOff>38100</xdr:colOff>
      <xdr:row>57</xdr:row>
      <xdr:rowOff>65496</xdr:rowOff>
    </xdr:to>
    <xdr:sp macro="" textlink="">
      <xdr:nvSpPr>
        <xdr:cNvPr id="177" name="楕円 176"/>
        <xdr:cNvSpPr/>
      </xdr:nvSpPr>
      <xdr:spPr>
        <a:xfrm>
          <a:off x="3746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169817</xdr:rowOff>
    </xdr:from>
    <xdr:to>
      <xdr:col>24</xdr:col>
      <xdr:colOff>63500</xdr:colOff>
      <xdr:row>57</xdr:row>
      <xdr:rowOff>14696</xdr:rowOff>
    </xdr:to>
    <xdr:cxnSp macro="">
      <xdr:nvCxnSpPr>
        <xdr:cNvPr id="178" name="直線コネクタ 177"/>
        <xdr:cNvCxnSpPr/>
      </xdr:nvCxnSpPr>
      <xdr:spPr>
        <a:xfrm flipV="1">
          <a:off x="3797300" y="97710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135346</xdr:rowOff>
    </xdr:from>
    <xdr:to>
      <xdr:col>15</xdr:col>
      <xdr:colOff>101600</xdr:colOff>
      <xdr:row>57</xdr:row>
      <xdr:rowOff>65496</xdr:rowOff>
    </xdr:to>
    <xdr:sp macro="" textlink="">
      <xdr:nvSpPr>
        <xdr:cNvPr id="179" name="楕円 178"/>
        <xdr:cNvSpPr/>
      </xdr:nvSpPr>
      <xdr:spPr>
        <a:xfrm>
          <a:off x="2857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14696</xdr:rowOff>
    </xdr:from>
    <xdr:to>
      <xdr:col>19</xdr:col>
      <xdr:colOff>177800</xdr:colOff>
      <xdr:row>57</xdr:row>
      <xdr:rowOff>14696</xdr:rowOff>
    </xdr:to>
    <xdr:cxnSp macro="">
      <xdr:nvCxnSpPr>
        <xdr:cNvPr id="180" name="直線コネクタ 179"/>
        <xdr:cNvCxnSpPr/>
      </xdr:nvCxnSpPr>
      <xdr:spPr>
        <a:xfrm>
          <a:off x="2908300" y="9787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146776</xdr:rowOff>
    </xdr:from>
    <xdr:to>
      <xdr:col>10</xdr:col>
      <xdr:colOff>165100</xdr:colOff>
      <xdr:row>57</xdr:row>
      <xdr:rowOff>76926</xdr:rowOff>
    </xdr:to>
    <xdr:sp macro="" textlink="">
      <xdr:nvSpPr>
        <xdr:cNvPr id="181" name="楕円 180"/>
        <xdr:cNvSpPr/>
      </xdr:nvSpPr>
      <xdr:spPr>
        <a:xfrm>
          <a:off x="1968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14696</xdr:rowOff>
    </xdr:from>
    <xdr:to>
      <xdr:col>15</xdr:col>
      <xdr:colOff>50800</xdr:colOff>
      <xdr:row>57</xdr:row>
      <xdr:rowOff>26126</xdr:rowOff>
    </xdr:to>
    <xdr:cxnSp macro="">
      <xdr:nvCxnSpPr>
        <xdr:cNvPr id="182" name="直線コネクタ 181"/>
        <xdr:cNvCxnSpPr/>
      </xdr:nvCxnSpPr>
      <xdr:spPr>
        <a:xfrm flipV="1">
          <a:off x="2019300" y="97873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82023</xdr:rowOff>
    </xdr:from>
    <xdr:ext cx="405111" cy="259045"/>
    <xdr:sp macro="" textlink="">
      <xdr:nvSpPr>
        <xdr:cNvPr id="186" name="n_1mainValue【橋りょう・トンネル】&#10;有形固定資産減価償却率"/>
        <xdr:cNvSpPr txBox="1"/>
      </xdr:nvSpPr>
      <xdr:spPr>
        <a:xfrm>
          <a:off x="3582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82023</xdr:rowOff>
    </xdr:from>
    <xdr:ext cx="405111" cy="259045"/>
    <xdr:sp macro="" textlink="">
      <xdr:nvSpPr>
        <xdr:cNvPr id="187" name="n_2mainValue【橋りょう・トンネル】&#10;有形固定資産減価償却率"/>
        <xdr:cNvSpPr txBox="1"/>
      </xdr:nvSpPr>
      <xdr:spPr>
        <a:xfrm>
          <a:off x="2705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93453</xdr:rowOff>
    </xdr:from>
    <xdr:ext cx="405111" cy="259045"/>
    <xdr:sp macro="" textlink="">
      <xdr:nvSpPr>
        <xdr:cNvPr id="188" name="n_3mainValue【橋りょう・トンネル】&#10;有形固定資産減価償却率"/>
        <xdr:cNvSpPr txBox="1"/>
      </xdr:nvSpPr>
      <xdr:spPr>
        <a:xfrm>
          <a:off x="18167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50532</xdr:rowOff>
    </xdr:from>
    <xdr:to>
      <xdr:col>55</xdr:col>
      <xdr:colOff>50800</xdr:colOff>
      <xdr:row>64</xdr:row>
      <xdr:rowOff>152132</xdr:rowOff>
    </xdr:to>
    <xdr:sp macro="" textlink="">
      <xdr:nvSpPr>
        <xdr:cNvPr id="229" name="楕円 228"/>
        <xdr:cNvSpPr/>
      </xdr:nvSpPr>
      <xdr:spPr>
        <a:xfrm>
          <a:off x="10426700" y="110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30" name="【橋りょう・トンネル】&#10;一人当たり有形固定資産（償却資産）額該当値テキスト"/>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50385</xdr:rowOff>
    </xdr:from>
    <xdr:to>
      <xdr:col>50</xdr:col>
      <xdr:colOff>165100</xdr:colOff>
      <xdr:row>64</xdr:row>
      <xdr:rowOff>151985</xdr:rowOff>
    </xdr:to>
    <xdr:sp macro="" textlink="">
      <xdr:nvSpPr>
        <xdr:cNvPr id="231" name="楕円 230"/>
        <xdr:cNvSpPr/>
      </xdr:nvSpPr>
      <xdr:spPr>
        <a:xfrm>
          <a:off x="9588500" y="110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101185</xdr:rowOff>
    </xdr:from>
    <xdr:to>
      <xdr:col>55</xdr:col>
      <xdr:colOff>0</xdr:colOff>
      <xdr:row>64</xdr:row>
      <xdr:rowOff>101332</xdr:rowOff>
    </xdr:to>
    <xdr:cxnSp macro="">
      <xdr:nvCxnSpPr>
        <xdr:cNvPr id="232" name="直線コネクタ 231"/>
        <xdr:cNvCxnSpPr/>
      </xdr:nvCxnSpPr>
      <xdr:spPr>
        <a:xfrm>
          <a:off x="9639300" y="11073985"/>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50467</xdr:rowOff>
    </xdr:from>
    <xdr:to>
      <xdr:col>46</xdr:col>
      <xdr:colOff>38100</xdr:colOff>
      <xdr:row>64</xdr:row>
      <xdr:rowOff>152067</xdr:rowOff>
    </xdr:to>
    <xdr:sp macro="" textlink="">
      <xdr:nvSpPr>
        <xdr:cNvPr id="233" name="楕円 232"/>
        <xdr:cNvSpPr/>
      </xdr:nvSpPr>
      <xdr:spPr>
        <a:xfrm>
          <a:off x="8699500" y="110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101185</xdr:rowOff>
    </xdr:from>
    <xdr:to>
      <xdr:col>50</xdr:col>
      <xdr:colOff>114300</xdr:colOff>
      <xdr:row>64</xdr:row>
      <xdr:rowOff>101267</xdr:rowOff>
    </xdr:to>
    <xdr:cxnSp macro="">
      <xdr:nvCxnSpPr>
        <xdr:cNvPr id="234" name="直線コネクタ 233"/>
        <xdr:cNvCxnSpPr/>
      </xdr:nvCxnSpPr>
      <xdr:spPr>
        <a:xfrm flipV="1">
          <a:off x="8750300" y="1107398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50936</xdr:rowOff>
    </xdr:from>
    <xdr:to>
      <xdr:col>41</xdr:col>
      <xdr:colOff>101600</xdr:colOff>
      <xdr:row>64</xdr:row>
      <xdr:rowOff>152536</xdr:rowOff>
    </xdr:to>
    <xdr:sp macro="" textlink="">
      <xdr:nvSpPr>
        <xdr:cNvPr id="235" name="楕円 234"/>
        <xdr:cNvSpPr/>
      </xdr:nvSpPr>
      <xdr:spPr>
        <a:xfrm>
          <a:off x="7810500" y="110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101267</xdr:rowOff>
    </xdr:from>
    <xdr:to>
      <xdr:col>45</xdr:col>
      <xdr:colOff>177800</xdr:colOff>
      <xdr:row>64</xdr:row>
      <xdr:rowOff>101736</xdr:rowOff>
    </xdr:to>
    <xdr:cxnSp macro="">
      <xdr:nvCxnSpPr>
        <xdr:cNvPr id="236" name="直線コネクタ 235"/>
        <xdr:cNvCxnSpPr/>
      </xdr:nvCxnSpPr>
      <xdr:spPr>
        <a:xfrm flipV="1">
          <a:off x="7861300" y="1107406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143112</xdr:rowOff>
    </xdr:from>
    <xdr:ext cx="534377" cy="259045"/>
    <xdr:sp macro="" textlink="">
      <xdr:nvSpPr>
        <xdr:cNvPr id="240" name="n_1mainValue【橋りょう・トンネル】&#10;一人当たり有形固定資産（償却資産）額"/>
        <xdr:cNvSpPr txBox="1"/>
      </xdr:nvSpPr>
      <xdr:spPr>
        <a:xfrm>
          <a:off x="9359411" y="111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143194</xdr:rowOff>
    </xdr:from>
    <xdr:ext cx="534377" cy="259045"/>
    <xdr:sp macro="" textlink="">
      <xdr:nvSpPr>
        <xdr:cNvPr id="241" name="n_2mainValue【橋りょう・トンネル】&#10;一人当たり有形固定資産（償却資産）額"/>
        <xdr:cNvSpPr txBox="1"/>
      </xdr:nvSpPr>
      <xdr:spPr>
        <a:xfrm>
          <a:off x="8483111" y="111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143663</xdr:rowOff>
    </xdr:from>
    <xdr:ext cx="534377" cy="259045"/>
    <xdr:sp macro="" textlink="">
      <xdr:nvSpPr>
        <xdr:cNvPr id="242" name="n_3mainValue【橋りょう・トンネル】&#10;一人当たり有形固定資産（償却資産）額"/>
        <xdr:cNvSpPr txBox="1"/>
      </xdr:nvSpPr>
      <xdr:spPr>
        <a:xfrm>
          <a:off x="7594111" y="111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62412</xdr:rowOff>
    </xdr:from>
    <xdr:to>
      <xdr:col>24</xdr:col>
      <xdr:colOff>114300</xdr:colOff>
      <xdr:row>81</xdr:row>
      <xdr:rowOff>164012</xdr:rowOff>
    </xdr:to>
    <xdr:sp macro="" textlink="">
      <xdr:nvSpPr>
        <xdr:cNvPr id="283" name="楕円 282"/>
        <xdr:cNvSpPr/>
      </xdr:nvSpPr>
      <xdr:spPr>
        <a:xfrm>
          <a:off x="45847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40839</xdr:rowOff>
    </xdr:from>
    <xdr:ext cx="405111" cy="259045"/>
    <xdr:sp macro="" textlink="">
      <xdr:nvSpPr>
        <xdr:cNvPr id="284" name="【公営住宅】&#10;有形固定資産減価償却率該当値テキスト"/>
        <xdr:cNvSpPr txBox="1"/>
      </xdr:nvSpPr>
      <xdr:spPr>
        <a:xfrm>
          <a:off x="4673600" y="1392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96701</xdr:rowOff>
    </xdr:from>
    <xdr:to>
      <xdr:col>20</xdr:col>
      <xdr:colOff>38100</xdr:colOff>
      <xdr:row>82</xdr:row>
      <xdr:rowOff>26851</xdr:rowOff>
    </xdr:to>
    <xdr:sp macro="" textlink="">
      <xdr:nvSpPr>
        <xdr:cNvPr id="285" name="楕円 284"/>
        <xdr:cNvSpPr/>
      </xdr:nvSpPr>
      <xdr:spPr>
        <a:xfrm>
          <a:off x="3746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113212</xdr:rowOff>
    </xdr:from>
    <xdr:to>
      <xdr:col>24</xdr:col>
      <xdr:colOff>63500</xdr:colOff>
      <xdr:row>81</xdr:row>
      <xdr:rowOff>147501</xdr:rowOff>
    </xdr:to>
    <xdr:cxnSp macro="">
      <xdr:nvCxnSpPr>
        <xdr:cNvPr id="286" name="直線コネクタ 285"/>
        <xdr:cNvCxnSpPr/>
      </xdr:nvCxnSpPr>
      <xdr:spPr>
        <a:xfrm flipV="1">
          <a:off x="3797300" y="140006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xdr:nvSpPr>
        <xdr:cNvPr id="287" name="楕円 286"/>
        <xdr:cNvSpPr/>
      </xdr:nvSpPr>
      <xdr:spPr>
        <a:xfrm>
          <a:off x="2857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81</xdr:row>
      <xdr:rowOff>147501</xdr:rowOff>
    </xdr:to>
    <xdr:cxnSp macro="">
      <xdr:nvCxnSpPr>
        <xdr:cNvPr id="288" name="直線コネクタ 287"/>
        <xdr:cNvCxnSpPr/>
      </xdr:nvCxnSpPr>
      <xdr:spPr>
        <a:xfrm>
          <a:off x="2908300" y="1403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9" name="楕円 288"/>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34834</xdr:rowOff>
    </xdr:to>
    <xdr:cxnSp macro="">
      <xdr:nvCxnSpPr>
        <xdr:cNvPr id="290" name="直線コネクタ 289"/>
        <xdr:cNvCxnSpPr/>
      </xdr:nvCxnSpPr>
      <xdr:spPr>
        <a:xfrm flipV="1">
          <a:off x="2019300" y="140349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17978</xdr:rowOff>
    </xdr:from>
    <xdr:ext cx="405111" cy="259045"/>
    <xdr:sp macro="" textlink="">
      <xdr:nvSpPr>
        <xdr:cNvPr id="294" name="n_1mainValue【公営住宅】&#10;有形固定資産減価償却率"/>
        <xdr:cNvSpPr txBox="1"/>
      </xdr:nvSpPr>
      <xdr:spPr>
        <a:xfrm>
          <a:off x="3582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17978</xdr:rowOff>
    </xdr:from>
    <xdr:ext cx="405111" cy="259045"/>
    <xdr:sp macro="" textlink="">
      <xdr:nvSpPr>
        <xdr:cNvPr id="295" name="n_2mainValue【公営住宅】&#10;有形固定資産減価償却率"/>
        <xdr:cNvSpPr txBox="1"/>
      </xdr:nvSpPr>
      <xdr:spPr>
        <a:xfrm>
          <a:off x="27057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6" name="n_3mainValue【公営住宅】&#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81189</xdr:rowOff>
    </xdr:from>
    <xdr:to>
      <xdr:col>55</xdr:col>
      <xdr:colOff>50800</xdr:colOff>
      <xdr:row>87</xdr:row>
      <xdr:rowOff>11339</xdr:rowOff>
    </xdr:to>
    <xdr:sp macro="" textlink="">
      <xdr:nvSpPr>
        <xdr:cNvPr id="337" name="楕円 336"/>
        <xdr:cNvSpPr/>
      </xdr:nvSpPr>
      <xdr:spPr>
        <a:xfrm>
          <a:off x="10426700" y="14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167566</xdr:rowOff>
    </xdr:from>
    <xdr:ext cx="469744" cy="259045"/>
    <xdr:sp macro="" textlink="">
      <xdr:nvSpPr>
        <xdr:cNvPr id="338" name="【公営住宅】&#10;一人当たり面積該当値テキスト"/>
        <xdr:cNvSpPr txBox="1"/>
      </xdr:nvSpPr>
      <xdr:spPr>
        <a:xfrm>
          <a:off x="10515600" y="1474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81026</xdr:rowOff>
    </xdr:from>
    <xdr:to>
      <xdr:col>50</xdr:col>
      <xdr:colOff>165100</xdr:colOff>
      <xdr:row>87</xdr:row>
      <xdr:rowOff>11176</xdr:rowOff>
    </xdr:to>
    <xdr:sp macro="" textlink="">
      <xdr:nvSpPr>
        <xdr:cNvPr id="339" name="楕円 338"/>
        <xdr:cNvSpPr/>
      </xdr:nvSpPr>
      <xdr:spPr>
        <a:xfrm>
          <a:off x="95885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131826</xdr:rowOff>
    </xdr:from>
    <xdr:to>
      <xdr:col>55</xdr:col>
      <xdr:colOff>0</xdr:colOff>
      <xdr:row>86</xdr:row>
      <xdr:rowOff>131989</xdr:rowOff>
    </xdr:to>
    <xdr:cxnSp macro="">
      <xdr:nvCxnSpPr>
        <xdr:cNvPr id="340" name="直線コネクタ 339"/>
        <xdr:cNvCxnSpPr/>
      </xdr:nvCxnSpPr>
      <xdr:spPr>
        <a:xfrm>
          <a:off x="9639300" y="1487652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81189</xdr:rowOff>
    </xdr:from>
    <xdr:to>
      <xdr:col>46</xdr:col>
      <xdr:colOff>38100</xdr:colOff>
      <xdr:row>87</xdr:row>
      <xdr:rowOff>11339</xdr:rowOff>
    </xdr:to>
    <xdr:sp macro="" textlink="">
      <xdr:nvSpPr>
        <xdr:cNvPr id="341" name="楕円 340"/>
        <xdr:cNvSpPr/>
      </xdr:nvSpPr>
      <xdr:spPr>
        <a:xfrm>
          <a:off x="8699500" y="14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131826</xdr:rowOff>
    </xdr:from>
    <xdr:to>
      <xdr:col>50</xdr:col>
      <xdr:colOff>114300</xdr:colOff>
      <xdr:row>86</xdr:row>
      <xdr:rowOff>131989</xdr:rowOff>
    </xdr:to>
    <xdr:cxnSp macro="">
      <xdr:nvCxnSpPr>
        <xdr:cNvPr id="342" name="直線コネクタ 341"/>
        <xdr:cNvCxnSpPr/>
      </xdr:nvCxnSpPr>
      <xdr:spPr>
        <a:xfrm flipV="1">
          <a:off x="8750300" y="1487652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43" name="楕円 342"/>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131989</xdr:rowOff>
    </xdr:to>
    <xdr:cxnSp macro="">
      <xdr:nvCxnSpPr>
        <xdr:cNvPr id="344" name="直線コネクタ 343"/>
        <xdr:cNvCxnSpPr/>
      </xdr:nvCxnSpPr>
      <xdr:spPr>
        <a:xfrm>
          <a:off x="7861300" y="1487423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2303</xdr:rowOff>
    </xdr:from>
    <xdr:ext cx="469744" cy="259045"/>
    <xdr:sp macro="" textlink="">
      <xdr:nvSpPr>
        <xdr:cNvPr id="348" name="n_1mainValue【公営住宅】&#10;一人当たり面積"/>
        <xdr:cNvSpPr txBox="1"/>
      </xdr:nvSpPr>
      <xdr:spPr>
        <a:xfrm>
          <a:off x="9391727" y="149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2466</xdr:rowOff>
    </xdr:from>
    <xdr:ext cx="469744" cy="259045"/>
    <xdr:sp macro="" textlink="">
      <xdr:nvSpPr>
        <xdr:cNvPr id="349" name="n_2mainValue【公営住宅】&#10;一人当たり面積"/>
        <xdr:cNvSpPr txBox="1"/>
      </xdr:nvSpPr>
      <xdr:spPr>
        <a:xfrm>
          <a:off x="8515427" y="149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50" name="n_3mainValue【公営住宅】&#10;一人当たり面積"/>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27033</xdr:rowOff>
    </xdr:from>
    <xdr:to>
      <xdr:col>85</xdr:col>
      <xdr:colOff>177800</xdr:colOff>
      <xdr:row>34</xdr:row>
      <xdr:rowOff>128633</xdr:rowOff>
    </xdr:to>
    <xdr:sp macro="" textlink="">
      <xdr:nvSpPr>
        <xdr:cNvPr id="407" name="楕円 406"/>
        <xdr:cNvSpPr/>
      </xdr:nvSpPr>
      <xdr:spPr>
        <a:xfrm>
          <a:off x="162687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49910</xdr:rowOff>
    </xdr:from>
    <xdr:ext cx="405111" cy="259045"/>
    <xdr:sp macro="" textlink="">
      <xdr:nvSpPr>
        <xdr:cNvPr id="408" name="【認定こども園・幼稚園・保育所】&#10;有形固定資産減価償却率該当値テキスト"/>
        <xdr:cNvSpPr txBox="1"/>
      </xdr:nvSpPr>
      <xdr:spPr>
        <a:xfrm>
          <a:off x="16357600"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46627</xdr:rowOff>
    </xdr:from>
    <xdr:to>
      <xdr:col>81</xdr:col>
      <xdr:colOff>101600</xdr:colOff>
      <xdr:row>34</xdr:row>
      <xdr:rowOff>148227</xdr:rowOff>
    </xdr:to>
    <xdr:sp macro="" textlink="">
      <xdr:nvSpPr>
        <xdr:cNvPr id="409" name="楕円 408"/>
        <xdr:cNvSpPr/>
      </xdr:nvSpPr>
      <xdr:spPr>
        <a:xfrm>
          <a:off x="15430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77833</xdr:rowOff>
    </xdr:from>
    <xdr:to>
      <xdr:col>85</xdr:col>
      <xdr:colOff>127000</xdr:colOff>
      <xdr:row>34</xdr:row>
      <xdr:rowOff>97427</xdr:rowOff>
    </xdr:to>
    <xdr:cxnSp macro="">
      <xdr:nvCxnSpPr>
        <xdr:cNvPr id="410" name="直線コネクタ 409"/>
        <xdr:cNvCxnSpPr/>
      </xdr:nvCxnSpPr>
      <xdr:spPr>
        <a:xfrm flipV="1">
          <a:off x="15481300" y="590713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46627</xdr:rowOff>
    </xdr:from>
    <xdr:to>
      <xdr:col>76</xdr:col>
      <xdr:colOff>165100</xdr:colOff>
      <xdr:row>34</xdr:row>
      <xdr:rowOff>148227</xdr:rowOff>
    </xdr:to>
    <xdr:sp macro="" textlink="">
      <xdr:nvSpPr>
        <xdr:cNvPr id="411" name="楕円 410"/>
        <xdr:cNvSpPr/>
      </xdr:nvSpPr>
      <xdr:spPr>
        <a:xfrm>
          <a:off x="14541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97427</xdr:rowOff>
    </xdr:from>
    <xdr:to>
      <xdr:col>81</xdr:col>
      <xdr:colOff>50800</xdr:colOff>
      <xdr:row>34</xdr:row>
      <xdr:rowOff>97427</xdr:rowOff>
    </xdr:to>
    <xdr:cxnSp macro="">
      <xdr:nvCxnSpPr>
        <xdr:cNvPr id="412" name="直線コネクタ 411"/>
        <xdr:cNvCxnSpPr/>
      </xdr:nvCxnSpPr>
      <xdr:spPr>
        <a:xfrm>
          <a:off x="14592300" y="592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90714</xdr:rowOff>
    </xdr:from>
    <xdr:to>
      <xdr:col>72</xdr:col>
      <xdr:colOff>38100</xdr:colOff>
      <xdr:row>35</xdr:row>
      <xdr:rowOff>20864</xdr:rowOff>
    </xdr:to>
    <xdr:sp macro="" textlink="">
      <xdr:nvSpPr>
        <xdr:cNvPr id="413" name="楕円 412"/>
        <xdr:cNvSpPr/>
      </xdr:nvSpPr>
      <xdr:spPr>
        <a:xfrm>
          <a:off x="13652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97427</xdr:rowOff>
    </xdr:from>
    <xdr:to>
      <xdr:col>76</xdr:col>
      <xdr:colOff>114300</xdr:colOff>
      <xdr:row>34</xdr:row>
      <xdr:rowOff>141514</xdr:rowOff>
    </xdr:to>
    <xdr:cxnSp macro="">
      <xdr:nvCxnSpPr>
        <xdr:cNvPr id="414" name="直線コネクタ 413"/>
        <xdr:cNvCxnSpPr/>
      </xdr:nvCxnSpPr>
      <xdr:spPr>
        <a:xfrm flipV="1">
          <a:off x="13703300" y="59267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164754</xdr:rowOff>
    </xdr:from>
    <xdr:ext cx="405111" cy="259045"/>
    <xdr:sp macro="" textlink="">
      <xdr:nvSpPr>
        <xdr:cNvPr id="418" name="n_1mainValue【認定こども園・幼稚園・保育所】&#10;有形固定資産減価償却率"/>
        <xdr:cNvSpPr txBox="1"/>
      </xdr:nvSpPr>
      <xdr:spPr>
        <a:xfrm>
          <a:off x="15266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164754</xdr:rowOff>
    </xdr:from>
    <xdr:ext cx="405111" cy="259045"/>
    <xdr:sp macro="" textlink="">
      <xdr:nvSpPr>
        <xdr:cNvPr id="419" name="n_2mainValue【認定こども園・幼稚園・保育所】&#10;有形固定資産減価償却率"/>
        <xdr:cNvSpPr txBox="1"/>
      </xdr:nvSpPr>
      <xdr:spPr>
        <a:xfrm>
          <a:off x="14389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37391</xdr:rowOff>
    </xdr:from>
    <xdr:ext cx="405111" cy="259045"/>
    <xdr:sp macro="" textlink="">
      <xdr:nvSpPr>
        <xdr:cNvPr id="420" name="n_3mainValue【認定こども園・幼稚園・保育所】&#10;有形固定資産減価償却率"/>
        <xdr:cNvSpPr txBox="1"/>
      </xdr:nvSpPr>
      <xdr:spPr>
        <a:xfrm>
          <a:off x="13500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59" name="楕円 458"/>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460"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xdr:rowOff>
    </xdr:from>
    <xdr:to>
      <xdr:col>112</xdr:col>
      <xdr:colOff>38100</xdr:colOff>
      <xdr:row>38</xdr:row>
      <xdr:rowOff>107950</xdr:rowOff>
    </xdr:to>
    <xdr:sp macro="" textlink="">
      <xdr:nvSpPr>
        <xdr:cNvPr id="461" name="楕円 460"/>
        <xdr:cNvSpPr/>
      </xdr:nvSpPr>
      <xdr:spPr>
        <a:xfrm>
          <a:off x="2127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57150</xdr:rowOff>
    </xdr:to>
    <xdr:cxnSp macro="">
      <xdr:nvCxnSpPr>
        <xdr:cNvPr id="462" name="直線コネクタ 461"/>
        <xdr:cNvCxnSpPr/>
      </xdr:nvCxnSpPr>
      <xdr:spPr>
        <a:xfrm flipV="1">
          <a:off x="21323300" y="6537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63" name="楕円 462"/>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57150</xdr:rowOff>
    </xdr:from>
    <xdr:to>
      <xdr:col>111</xdr:col>
      <xdr:colOff>177800</xdr:colOff>
      <xdr:row>38</xdr:row>
      <xdr:rowOff>60960</xdr:rowOff>
    </xdr:to>
    <xdr:cxnSp macro="">
      <xdr:nvCxnSpPr>
        <xdr:cNvPr id="464" name="直線コネクタ 463"/>
        <xdr:cNvCxnSpPr/>
      </xdr:nvCxnSpPr>
      <xdr:spPr>
        <a:xfrm flipV="1">
          <a:off x="20434300" y="6572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465" name="楕円 464"/>
        <xdr:cNvSpPr/>
      </xdr:nvSpPr>
      <xdr:spPr>
        <a:xfrm>
          <a:off x="19494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60960</xdr:rowOff>
    </xdr:from>
    <xdr:to>
      <xdr:col>107</xdr:col>
      <xdr:colOff>50800</xdr:colOff>
      <xdr:row>38</xdr:row>
      <xdr:rowOff>60960</xdr:rowOff>
    </xdr:to>
    <xdr:cxnSp macro="">
      <xdr:nvCxnSpPr>
        <xdr:cNvPr id="466" name="直線コネクタ 465"/>
        <xdr:cNvCxnSpPr/>
      </xdr:nvCxnSpPr>
      <xdr:spPr>
        <a:xfrm>
          <a:off x="19545300" y="6576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124477</xdr:rowOff>
    </xdr:from>
    <xdr:ext cx="469744" cy="259045"/>
    <xdr:sp macro="" textlink="">
      <xdr:nvSpPr>
        <xdr:cNvPr id="470" name="n_1mainValue【認定こども園・幼稚園・保育所】&#10;一人当たり面積"/>
        <xdr:cNvSpPr txBox="1"/>
      </xdr:nvSpPr>
      <xdr:spPr>
        <a:xfrm>
          <a:off x="210757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71" name="n_2main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128287</xdr:rowOff>
    </xdr:from>
    <xdr:ext cx="469744" cy="259045"/>
    <xdr:sp macro="" textlink="">
      <xdr:nvSpPr>
        <xdr:cNvPr id="472" name="n_3mainValue【認定こども園・幼稚園・保育所】&#10;一人当たり面積"/>
        <xdr:cNvSpPr txBox="1"/>
      </xdr:nvSpPr>
      <xdr:spPr>
        <a:xfrm>
          <a:off x="19310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50165</xdr:rowOff>
    </xdr:from>
    <xdr:to>
      <xdr:col>85</xdr:col>
      <xdr:colOff>177800</xdr:colOff>
      <xdr:row>56</xdr:row>
      <xdr:rowOff>151765</xdr:rowOff>
    </xdr:to>
    <xdr:sp macro="" textlink="">
      <xdr:nvSpPr>
        <xdr:cNvPr id="512" name="楕円 511"/>
        <xdr:cNvSpPr/>
      </xdr:nvSpPr>
      <xdr:spPr>
        <a:xfrm>
          <a:off x="16268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165117</xdr:rowOff>
    </xdr:from>
    <xdr:ext cx="405111" cy="259045"/>
    <xdr:sp macro="" textlink="">
      <xdr:nvSpPr>
        <xdr:cNvPr id="513" name="【学校施設】&#10;有形固定資産減価償却率該当値テキスト"/>
        <xdr:cNvSpPr txBox="1"/>
      </xdr:nvSpPr>
      <xdr:spPr>
        <a:xfrm>
          <a:off x="163576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65405</xdr:rowOff>
    </xdr:from>
    <xdr:to>
      <xdr:col>81</xdr:col>
      <xdr:colOff>101600</xdr:colOff>
      <xdr:row>56</xdr:row>
      <xdr:rowOff>167005</xdr:rowOff>
    </xdr:to>
    <xdr:sp macro="" textlink="">
      <xdr:nvSpPr>
        <xdr:cNvPr id="514" name="楕円 513"/>
        <xdr:cNvSpPr/>
      </xdr:nvSpPr>
      <xdr:spPr>
        <a:xfrm>
          <a:off x="15430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100965</xdr:rowOff>
    </xdr:from>
    <xdr:to>
      <xdr:col>85</xdr:col>
      <xdr:colOff>127000</xdr:colOff>
      <xdr:row>56</xdr:row>
      <xdr:rowOff>116205</xdr:rowOff>
    </xdr:to>
    <xdr:cxnSp macro="">
      <xdr:nvCxnSpPr>
        <xdr:cNvPr id="515" name="直線コネクタ 514"/>
        <xdr:cNvCxnSpPr/>
      </xdr:nvCxnSpPr>
      <xdr:spPr>
        <a:xfrm flipV="1">
          <a:off x="15481300" y="97021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16" name="楕円 515"/>
        <xdr:cNvSpPr/>
      </xdr:nvSpPr>
      <xdr:spPr>
        <a:xfrm>
          <a:off x="14541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116205</xdr:rowOff>
    </xdr:from>
    <xdr:to>
      <xdr:col>81</xdr:col>
      <xdr:colOff>50800</xdr:colOff>
      <xdr:row>56</xdr:row>
      <xdr:rowOff>116205</xdr:rowOff>
    </xdr:to>
    <xdr:cxnSp macro="">
      <xdr:nvCxnSpPr>
        <xdr:cNvPr id="517" name="直線コネクタ 516"/>
        <xdr:cNvCxnSpPr/>
      </xdr:nvCxnSpPr>
      <xdr:spPr>
        <a:xfrm>
          <a:off x="14592300" y="9717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99695</xdr:rowOff>
    </xdr:from>
    <xdr:to>
      <xdr:col>72</xdr:col>
      <xdr:colOff>38100</xdr:colOff>
      <xdr:row>57</xdr:row>
      <xdr:rowOff>29845</xdr:rowOff>
    </xdr:to>
    <xdr:sp macro="" textlink="">
      <xdr:nvSpPr>
        <xdr:cNvPr id="518" name="楕円 517"/>
        <xdr:cNvSpPr/>
      </xdr:nvSpPr>
      <xdr:spPr>
        <a:xfrm>
          <a:off x="13652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116205</xdr:rowOff>
    </xdr:from>
    <xdr:to>
      <xdr:col>76</xdr:col>
      <xdr:colOff>114300</xdr:colOff>
      <xdr:row>56</xdr:row>
      <xdr:rowOff>150495</xdr:rowOff>
    </xdr:to>
    <xdr:cxnSp macro="">
      <xdr:nvCxnSpPr>
        <xdr:cNvPr id="519" name="直線コネクタ 518"/>
        <xdr:cNvCxnSpPr/>
      </xdr:nvCxnSpPr>
      <xdr:spPr>
        <a:xfrm flipV="1">
          <a:off x="13703300" y="9717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12082</xdr:rowOff>
    </xdr:from>
    <xdr:ext cx="405111" cy="259045"/>
    <xdr:sp macro="" textlink="">
      <xdr:nvSpPr>
        <xdr:cNvPr id="523" name="n_1mainValue【学校施設】&#10;有形固定資産減価償却率"/>
        <xdr:cNvSpPr txBox="1"/>
      </xdr:nvSpPr>
      <xdr:spPr>
        <a:xfrm>
          <a:off x="152660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12082</xdr:rowOff>
    </xdr:from>
    <xdr:ext cx="405111" cy="259045"/>
    <xdr:sp macro="" textlink="">
      <xdr:nvSpPr>
        <xdr:cNvPr id="524" name="n_2mainValue【学校施設】&#10;有形固定資産減価償却率"/>
        <xdr:cNvSpPr txBox="1"/>
      </xdr:nvSpPr>
      <xdr:spPr>
        <a:xfrm>
          <a:off x="143897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46372</xdr:rowOff>
    </xdr:from>
    <xdr:ext cx="405111" cy="259045"/>
    <xdr:sp macro="" textlink="">
      <xdr:nvSpPr>
        <xdr:cNvPr id="525" name="n_3mainValue【学校施設】&#10;有形固定資産減価償却率"/>
        <xdr:cNvSpPr txBox="1"/>
      </xdr:nvSpPr>
      <xdr:spPr>
        <a:xfrm>
          <a:off x="13500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114706</xdr:rowOff>
    </xdr:from>
    <xdr:to>
      <xdr:col>116</xdr:col>
      <xdr:colOff>114300</xdr:colOff>
      <xdr:row>63</xdr:row>
      <xdr:rowOff>44856</xdr:rowOff>
    </xdr:to>
    <xdr:sp macro="" textlink="">
      <xdr:nvSpPr>
        <xdr:cNvPr id="563" name="楕円 562"/>
        <xdr:cNvSpPr/>
      </xdr:nvSpPr>
      <xdr:spPr>
        <a:xfrm>
          <a:off x="221107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93133</xdr:rowOff>
    </xdr:from>
    <xdr:ext cx="469744" cy="259045"/>
    <xdr:sp macro="" textlink="">
      <xdr:nvSpPr>
        <xdr:cNvPr id="564" name="【学校施設】&#10;一人当たり面積該当値テキスト"/>
        <xdr:cNvSpPr txBox="1"/>
      </xdr:nvSpPr>
      <xdr:spPr>
        <a:xfrm>
          <a:off x="22199600"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565" name="楕円 564"/>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62</xdr:row>
      <xdr:rowOff>165506</xdr:rowOff>
    </xdr:to>
    <xdr:cxnSp macro="">
      <xdr:nvCxnSpPr>
        <xdr:cNvPr id="566" name="直線コネクタ 565"/>
        <xdr:cNvCxnSpPr/>
      </xdr:nvCxnSpPr>
      <xdr:spPr>
        <a:xfrm>
          <a:off x="21323300" y="1079220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112878</xdr:rowOff>
    </xdr:from>
    <xdr:to>
      <xdr:col>107</xdr:col>
      <xdr:colOff>101600</xdr:colOff>
      <xdr:row>63</xdr:row>
      <xdr:rowOff>43028</xdr:rowOff>
    </xdr:to>
    <xdr:sp macro="" textlink="">
      <xdr:nvSpPr>
        <xdr:cNvPr id="567" name="楕円 566"/>
        <xdr:cNvSpPr/>
      </xdr:nvSpPr>
      <xdr:spPr>
        <a:xfrm>
          <a:off x="20383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163678</xdr:rowOff>
    </xdr:to>
    <xdr:cxnSp macro="">
      <xdr:nvCxnSpPr>
        <xdr:cNvPr id="568" name="直線コネクタ 567"/>
        <xdr:cNvCxnSpPr/>
      </xdr:nvCxnSpPr>
      <xdr:spPr>
        <a:xfrm flipV="1">
          <a:off x="20434300" y="107922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569" name="楕円 568"/>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162306</xdr:rowOff>
    </xdr:from>
    <xdr:to>
      <xdr:col>107</xdr:col>
      <xdr:colOff>50800</xdr:colOff>
      <xdr:row>62</xdr:row>
      <xdr:rowOff>163678</xdr:rowOff>
    </xdr:to>
    <xdr:cxnSp macro="">
      <xdr:nvCxnSpPr>
        <xdr:cNvPr id="570" name="直線コネクタ 569"/>
        <xdr:cNvCxnSpPr/>
      </xdr:nvCxnSpPr>
      <xdr:spPr>
        <a:xfrm>
          <a:off x="19545300" y="107922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574" name="n_1mainValue【学校施設】&#10;一人当たり面積"/>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34155</xdr:rowOff>
    </xdr:from>
    <xdr:ext cx="469744" cy="259045"/>
    <xdr:sp macro="" textlink="">
      <xdr:nvSpPr>
        <xdr:cNvPr id="575" name="n_2mainValue【学校施設】&#10;一人当たり面積"/>
        <xdr:cNvSpPr txBox="1"/>
      </xdr:nvSpPr>
      <xdr:spPr>
        <a:xfrm>
          <a:off x="201994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576" name="n_3mainValue【学校施設】&#10;一人当たり面積"/>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33" name="楕円 632"/>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34" name="【公民館】&#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635" name="楕円 634"/>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102</xdr:row>
      <xdr:rowOff>166007</xdr:rowOff>
    </xdr:to>
    <xdr:cxnSp macro="">
      <xdr:nvCxnSpPr>
        <xdr:cNvPr id="636" name="直線コネクタ 635"/>
        <xdr:cNvCxnSpPr/>
      </xdr:nvCxnSpPr>
      <xdr:spPr>
        <a:xfrm flipV="1">
          <a:off x="15481300" y="176212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637" name="楕円 636"/>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166007</xdr:rowOff>
    </xdr:from>
    <xdr:to>
      <xdr:col>81</xdr:col>
      <xdr:colOff>50800</xdr:colOff>
      <xdr:row>102</xdr:row>
      <xdr:rowOff>166007</xdr:rowOff>
    </xdr:to>
    <xdr:cxnSp macro="">
      <xdr:nvCxnSpPr>
        <xdr:cNvPr id="638" name="直線コネクタ 637"/>
        <xdr:cNvCxnSpPr/>
      </xdr:nvCxnSpPr>
      <xdr:spPr>
        <a:xfrm>
          <a:off x="14592300" y="176539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639" name="楕円 638"/>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48442</xdr:rowOff>
    </xdr:to>
    <xdr:cxnSp macro="">
      <xdr:nvCxnSpPr>
        <xdr:cNvPr id="640" name="直線コネクタ 639"/>
        <xdr:cNvCxnSpPr/>
      </xdr:nvCxnSpPr>
      <xdr:spPr>
        <a:xfrm flipV="1">
          <a:off x="13703300" y="176539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61884</xdr:rowOff>
    </xdr:from>
    <xdr:ext cx="405111" cy="259045"/>
    <xdr:sp macro="" textlink="">
      <xdr:nvSpPr>
        <xdr:cNvPr id="644" name="n_1mainValue【公民館】&#10;有形固定資産減価償却率"/>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645" name="n_2mainValue【公民館】&#10;有形固定資産減価償却率"/>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646" name="n_3mainValue【公民館】&#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687" name="楕円 686"/>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79301</xdr:rowOff>
    </xdr:from>
    <xdr:ext cx="469744" cy="259045"/>
    <xdr:sp macro="" textlink="">
      <xdr:nvSpPr>
        <xdr:cNvPr id="688" name="【公民館】&#10;一人当たり面積該当値テキスト"/>
        <xdr:cNvSpPr txBox="1"/>
      </xdr:nvSpPr>
      <xdr:spPr>
        <a:xfrm>
          <a:off x="22199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689" name="楕円 688"/>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107224</xdr:rowOff>
    </xdr:to>
    <xdr:cxnSp macro="">
      <xdr:nvCxnSpPr>
        <xdr:cNvPr id="690" name="直線コネクタ 689"/>
        <xdr:cNvCxnSpPr/>
      </xdr:nvCxnSpPr>
      <xdr:spPr>
        <a:xfrm>
          <a:off x="21323300" y="181062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91" name="楕円 690"/>
        <xdr:cNvSpPr/>
      </xdr:nvSpPr>
      <xdr:spPr>
        <a:xfrm>
          <a:off x="2038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103958</xdr:rowOff>
    </xdr:to>
    <xdr:cxnSp macro="">
      <xdr:nvCxnSpPr>
        <xdr:cNvPr id="692" name="直線コネクタ 691"/>
        <xdr:cNvCxnSpPr/>
      </xdr:nvCxnSpPr>
      <xdr:spPr>
        <a:xfrm>
          <a:off x="20434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693" name="楕円 692"/>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103958</xdr:rowOff>
    </xdr:from>
    <xdr:to>
      <xdr:col>107</xdr:col>
      <xdr:colOff>50800</xdr:colOff>
      <xdr:row>106</xdr:row>
      <xdr:rowOff>40277</xdr:rowOff>
    </xdr:to>
    <xdr:cxnSp macro="">
      <xdr:nvCxnSpPr>
        <xdr:cNvPr id="694" name="直線コネクタ 693"/>
        <xdr:cNvCxnSpPr/>
      </xdr:nvCxnSpPr>
      <xdr:spPr>
        <a:xfrm flipV="1">
          <a:off x="19545300" y="181062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98" name="n_1main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99" name="n_2main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82204</xdr:rowOff>
    </xdr:from>
    <xdr:ext cx="469744" cy="259045"/>
    <xdr:sp macro="" textlink="">
      <xdr:nvSpPr>
        <xdr:cNvPr id="700" name="n_3mainValue【公民館】&#10;一人当たり面積"/>
        <xdr:cNvSpPr txBox="1"/>
      </xdr:nvSpPr>
      <xdr:spPr>
        <a:xfrm>
          <a:off x="19310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itchFamily="50" charset="-128"/>
              <a:ea typeface="ＭＳ Ｐゴシック" pitchFamily="50" charset="-128"/>
              <a:cs typeface="+mn-cs"/>
            </a:rPr>
            <a:t>学校施設や幼稚園、橋りょうについては、建設時から大幅に年数が経過し老朽化していることで、類似団体よりも減価償却率が高くなっている。</a:t>
          </a:r>
          <a:endParaRPr lang="ja-JP" altLang="ja-JP" sz="1600">
            <a:effectLst/>
            <a:latin typeface="ＭＳ Ｐゴシック" pitchFamily="50" charset="-128"/>
            <a:ea typeface="ＭＳ Ｐゴシック" pitchFamily="50" charset="-128"/>
          </a:endParaRPr>
        </a:p>
        <a:p>
          <a:r>
            <a:rPr kumimoji="1" lang="ja-JP" altLang="ja-JP" sz="1600">
              <a:solidFill>
                <a:schemeClr val="dk1"/>
              </a:solidFill>
              <a:effectLst/>
              <a:latin typeface="ＭＳ Ｐゴシック" pitchFamily="50" charset="-128"/>
              <a:ea typeface="ＭＳ Ｐゴシック" pitchFamily="50" charset="-128"/>
              <a:cs typeface="+mn-cs"/>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endParaRPr lang="ja-JP" altLang="ja-JP" sz="1600">
            <a:effectLst/>
            <a:latin typeface="ＭＳ Ｐゴシック" pitchFamily="50" charset="-128"/>
            <a:ea typeface="ＭＳ Ｐゴシック"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3" name="【図書館】&#10;有形固定資産減価償却率該当値テキスト"/>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4" name="楕円 73"/>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30480</xdr:rowOff>
    </xdr:to>
    <xdr:cxnSp macro="">
      <xdr:nvCxnSpPr>
        <xdr:cNvPr id="75" name="直線コネクタ 74"/>
        <xdr:cNvCxnSpPr/>
      </xdr:nvCxnSpPr>
      <xdr:spPr>
        <a:xfrm flipV="1">
          <a:off x="3797300" y="65096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6" name="楕円 75"/>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30480</xdr:rowOff>
    </xdr:to>
    <xdr:cxnSp macro="">
      <xdr:nvCxnSpPr>
        <xdr:cNvPr id="77" name="直線コネクタ 76"/>
        <xdr:cNvCxnSpPr/>
      </xdr:nvCxnSpPr>
      <xdr:spPr>
        <a:xfrm>
          <a:off x="2908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78" name="楕円 77"/>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108857</xdr:rowOff>
    </xdr:to>
    <xdr:cxnSp macro="">
      <xdr:nvCxnSpPr>
        <xdr:cNvPr id="79" name="直線コネクタ 78"/>
        <xdr:cNvCxnSpPr/>
      </xdr:nvCxnSpPr>
      <xdr:spPr>
        <a:xfrm flipV="1">
          <a:off x="2019300" y="65455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3" name="n_1main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97807</xdr:rowOff>
    </xdr:from>
    <xdr:ext cx="405111" cy="259045"/>
    <xdr:sp macro="" textlink="">
      <xdr:nvSpPr>
        <xdr:cNvPr id="84" name="n_2mainValue【図書館】&#10;有形固定資産減価償却率"/>
        <xdr:cNvSpPr txBox="1"/>
      </xdr:nvSpPr>
      <xdr:spPr>
        <a:xfrm>
          <a:off x="2705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4734</xdr:rowOff>
    </xdr:from>
    <xdr:ext cx="405111" cy="259045"/>
    <xdr:sp macro="" textlink="">
      <xdr:nvSpPr>
        <xdr:cNvPr id="85" name="n_3mainValue【図書館】&#10;有形固定資産減価償却率"/>
        <xdr:cNvSpPr txBox="1"/>
      </xdr:nvSpPr>
      <xdr:spPr>
        <a:xfrm>
          <a:off x="1816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20" name="楕円 119"/>
        <xdr:cNvSpPr/>
      </xdr:nvSpPr>
      <xdr:spPr>
        <a:xfrm>
          <a:off x="10426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135272</xdr:rowOff>
    </xdr:from>
    <xdr:ext cx="469744" cy="259045"/>
    <xdr:sp macro="" textlink="">
      <xdr:nvSpPr>
        <xdr:cNvPr id="121" name="【図書館】&#10;一人当たり面積該当値テキスト"/>
        <xdr:cNvSpPr txBox="1"/>
      </xdr:nvSpPr>
      <xdr:spPr>
        <a:xfrm>
          <a:off x="10515600"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122" name="楕円 121"/>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36195</xdr:rowOff>
    </xdr:from>
    <xdr:to>
      <xdr:col>55</xdr:col>
      <xdr:colOff>0</xdr:colOff>
      <xdr:row>39</xdr:row>
      <xdr:rowOff>36195</xdr:rowOff>
    </xdr:to>
    <xdr:cxnSp macro="">
      <xdr:nvCxnSpPr>
        <xdr:cNvPr id="123" name="直線コネクタ 122"/>
        <xdr:cNvCxnSpPr/>
      </xdr:nvCxnSpPr>
      <xdr:spPr>
        <a:xfrm>
          <a:off x="9639300" y="6722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24" name="楕円 123"/>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36195</xdr:rowOff>
    </xdr:to>
    <xdr:cxnSp macro="">
      <xdr:nvCxnSpPr>
        <xdr:cNvPr id="125" name="直線コネクタ 124"/>
        <xdr:cNvCxnSpPr/>
      </xdr:nvCxnSpPr>
      <xdr:spPr>
        <a:xfrm>
          <a:off x="8750300" y="672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26" name="楕円 125"/>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36195</xdr:rowOff>
    </xdr:from>
    <xdr:to>
      <xdr:col>45</xdr:col>
      <xdr:colOff>177800</xdr:colOff>
      <xdr:row>39</xdr:row>
      <xdr:rowOff>36195</xdr:rowOff>
    </xdr:to>
    <xdr:cxnSp macro="">
      <xdr:nvCxnSpPr>
        <xdr:cNvPr id="127" name="直線コネクタ 126"/>
        <xdr:cNvCxnSpPr/>
      </xdr:nvCxnSpPr>
      <xdr:spPr>
        <a:xfrm>
          <a:off x="7861300" y="672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103522</xdr:rowOff>
    </xdr:from>
    <xdr:ext cx="469744" cy="259045"/>
    <xdr:sp macro="" textlink="">
      <xdr:nvSpPr>
        <xdr:cNvPr id="131" name="n_1main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2" name="n_2main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103522</xdr:rowOff>
    </xdr:from>
    <xdr:ext cx="469744" cy="259045"/>
    <xdr:sp macro="" textlink="">
      <xdr:nvSpPr>
        <xdr:cNvPr id="133" name="n_3mainValue【図書館】&#10;一人当たり面積"/>
        <xdr:cNvSpPr txBox="1"/>
      </xdr:nvSpPr>
      <xdr:spPr>
        <a:xfrm>
          <a:off x="7626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73" name="楕円 172"/>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74"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75" name="楕円 174"/>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59055</xdr:rowOff>
    </xdr:to>
    <xdr:cxnSp macro="">
      <xdr:nvCxnSpPr>
        <xdr:cNvPr id="176" name="直線コネクタ 175"/>
        <xdr:cNvCxnSpPr/>
      </xdr:nvCxnSpPr>
      <xdr:spPr>
        <a:xfrm flipV="1">
          <a:off x="3797300" y="101307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77" name="楕円 176"/>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59055</xdr:rowOff>
    </xdr:to>
    <xdr:cxnSp macro="">
      <xdr:nvCxnSpPr>
        <xdr:cNvPr id="178" name="直線コネクタ 177"/>
        <xdr:cNvCxnSpPr/>
      </xdr:nvCxnSpPr>
      <xdr:spPr>
        <a:xfrm>
          <a:off x="2908300" y="1017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9" name="楕円 178"/>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116205</xdr:rowOff>
    </xdr:to>
    <xdr:cxnSp macro="">
      <xdr:nvCxnSpPr>
        <xdr:cNvPr id="180" name="直線コネクタ 179"/>
        <xdr:cNvCxnSpPr/>
      </xdr:nvCxnSpPr>
      <xdr:spPr>
        <a:xfrm flipV="1">
          <a:off x="2019300" y="10174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184" name="n_1main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85" name="n_2mainValue【体育館・プール】&#10;有形固定資産減価償却率"/>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6"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25" name="楕円 224"/>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26" name="【体育館・プール】&#10;一人当たり面積該当値テキスト"/>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27" name="楕円 226"/>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95250</xdr:rowOff>
    </xdr:to>
    <xdr:cxnSp macro="">
      <xdr:nvCxnSpPr>
        <xdr:cNvPr id="228" name="直線コネクタ 227"/>
        <xdr:cNvCxnSpPr/>
      </xdr:nvCxnSpPr>
      <xdr:spPr>
        <a:xfrm>
          <a:off x="9639300" y="10723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29" name="楕円 228"/>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93345</xdr:rowOff>
    </xdr:to>
    <xdr:cxnSp macro="">
      <xdr:nvCxnSpPr>
        <xdr:cNvPr id="230" name="直線コネクタ 229"/>
        <xdr:cNvCxnSpPr/>
      </xdr:nvCxnSpPr>
      <xdr:spPr>
        <a:xfrm>
          <a:off x="8750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31" name="楕円 230"/>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118110</xdr:rowOff>
    </xdr:to>
    <xdr:cxnSp macro="">
      <xdr:nvCxnSpPr>
        <xdr:cNvPr id="232" name="直線コネクタ 231"/>
        <xdr:cNvCxnSpPr/>
      </xdr:nvCxnSpPr>
      <xdr:spPr>
        <a:xfrm flipV="1">
          <a:off x="7861300" y="10723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160672</xdr:rowOff>
    </xdr:from>
    <xdr:ext cx="469744" cy="259045"/>
    <xdr:sp macro="" textlink="">
      <xdr:nvSpPr>
        <xdr:cNvPr id="236" name="n_1main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160672</xdr:rowOff>
    </xdr:from>
    <xdr:ext cx="469744" cy="259045"/>
    <xdr:sp macro="" textlink="">
      <xdr:nvSpPr>
        <xdr:cNvPr id="237" name="n_2mainValue【体育館・プール】&#10;一人当たり面積"/>
        <xdr:cNvSpPr txBox="1"/>
      </xdr:nvSpPr>
      <xdr:spPr>
        <a:xfrm>
          <a:off x="8515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38" name="n_3mainValue【体育館・プール】&#10;一人当たり面積"/>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85"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89" name="フローチャート: 判断 288"/>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295" name="楕円 294"/>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31585</xdr:rowOff>
    </xdr:from>
    <xdr:ext cx="405111" cy="259045"/>
    <xdr:sp macro="" textlink="">
      <xdr:nvSpPr>
        <xdr:cNvPr id="296" name="【市民会館】&#10;有形固定資産減価償却率該当値テキスト"/>
        <xdr:cNvSpPr txBox="1"/>
      </xdr:nvSpPr>
      <xdr:spPr>
        <a:xfrm>
          <a:off x="4673600"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297" name="楕円 296"/>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104</xdr:row>
      <xdr:rowOff>130084</xdr:rowOff>
    </xdr:to>
    <xdr:cxnSp macro="">
      <xdr:nvCxnSpPr>
        <xdr:cNvPr id="298" name="直線コネクタ 297"/>
        <xdr:cNvCxnSpPr/>
      </xdr:nvCxnSpPr>
      <xdr:spPr>
        <a:xfrm flipV="1">
          <a:off x="3797300" y="179347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299" name="楕円 298"/>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130084</xdr:rowOff>
    </xdr:to>
    <xdr:cxnSp macro="">
      <xdr:nvCxnSpPr>
        <xdr:cNvPr id="300" name="直線コネクタ 299"/>
        <xdr:cNvCxnSpPr/>
      </xdr:nvCxnSpPr>
      <xdr:spPr>
        <a:xfrm>
          <a:off x="2908300" y="17960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xdr:rowOff>
    </xdr:from>
    <xdr:to>
      <xdr:col>10</xdr:col>
      <xdr:colOff>165100</xdr:colOff>
      <xdr:row>105</xdr:row>
      <xdr:rowOff>102507</xdr:rowOff>
    </xdr:to>
    <xdr:sp macro="" textlink="">
      <xdr:nvSpPr>
        <xdr:cNvPr id="301" name="楕円 300"/>
        <xdr:cNvSpPr/>
      </xdr:nvSpPr>
      <xdr:spPr>
        <a:xfrm>
          <a:off x="1968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105</xdr:row>
      <xdr:rowOff>51707</xdr:rowOff>
    </xdr:to>
    <xdr:cxnSp macro="">
      <xdr:nvCxnSpPr>
        <xdr:cNvPr id="302" name="直線コネクタ 301"/>
        <xdr:cNvCxnSpPr/>
      </xdr:nvCxnSpPr>
      <xdr:spPr>
        <a:xfrm flipV="1">
          <a:off x="2019300" y="1796088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03"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04"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05"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306"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07" name="n_2mainValue【市民会館】&#10;有形固定資産減価償却率"/>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93634</xdr:rowOff>
    </xdr:from>
    <xdr:ext cx="405111" cy="259045"/>
    <xdr:sp macro="" textlink="">
      <xdr:nvSpPr>
        <xdr:cNvPr id="308" name="n_3mainValue【市民会館】&#10;有形固定資産減価償却率"/>
        <xdr:cNvSpPr txBox="1"/>
      </xdr:nvSpPr>
      <xdr:spPr>
        <a:xfrm>
          <a:off x="1816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35"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39" name="フローチャート: 判断 338"/>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164846</xdr:rowOff>
    </xdr:from>
    <xdr:to>
      <xdr:col>55</xdr:col>
      <xdr:colOff>50800</xdr:colOff>
      <xdr:row>105</xdr:row>
      <xdr:rowOff>94996</xdr:rowOff>
    </xdr:to>
    <xdr:sp macro="" textlink="">
      <xdr:nvSpPr>
        <xdr:cNvPr id="345" name="楕円 344"/>
        <xdr:cNvSpPr/>
      </xdr:nvSpPr>
      <xdr:spPr>
        <a:xfrm>
          <a:off x="10426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16273</xdr:rowOff>
    </xdr:from>
    <xdr:ext cx="469744" cy="259045"/>
    <xdr:sp macro="" textlink="">
      <xdr:nvSpPr>
        <xdr:cNvPr id="346" name="【市民会館】&#10;一人当たり面積該当値テキスト"/>
        <xdr:cNvSpPr txBox="1"/>
      </xdr:nvSpPr>
      <xdr:spPr>
        <a:xfrm>
          <a:off x="10515600"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160274</xdr:rowOff>
    </xdr:from>
    <xdr:to>
      <xdr:col>50</xdr:col>
      <xdr:colOff>165100</xdr:colOff>
      <xdr:row>105</xdr:row>
      <xdr:rowOff>90424</xdr:rowOff>
    </xdr:to>
    <xdr:sp macro="" textlink="">
      <xdr:nvSpPr>
        <xdr:cNvPr id="347" name="楕円 346"/>
        <xdr:cNvSpPr/>
      </xdr:nvSpPr>
      <xdr:spPr>
        <a:xfrm>
          <a:off x="9588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39624</xdr:rowOff>
    </xdr:from>
    <xdr:to>
      <xdr:col>55</xdr:col>
      <xdr:colOff>0</xdr:colOff>
      <xdr:row>105</xdr:row>
      <xdr:rowOff>44196</xdr:rowOff>
    </xdr:to>
    <xdr:cxnSp macro="">
      <xdr:nvCxnSpPr>
        <xdr:cNvPr id="348" name="直線コネクタ 347"/>
        <xdr:cNvCxnSpPr/>
      </xdr:nvCxnSpPr>
      <xdr:spPr>
        <a:xfrm>
          <a:off x="9639300" y="180418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349" name="楕円 348"/>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39624</xdr:rowOff>
    </xdr:from>
    <xdr:to>
      <xdr:col>50</xdr:col>
      <xdr:colOff>114300</xdr:colOff>
      <xdr:row>105</xdr:row>
      <xdr:rowOff>41911</xdr:rowOff>
    </xdr:to>
    <xdr:cxnSp macro="">
      <xdr:nvCxnSpPr>
        <xdr:cNvPr id="350" name="直線コネクタ 349"/>
        <xdr:cNvCxnSpPr/>
      </xdr:nvCxnSpPr>
      <xdr:spPr>
        <a:xfrm flipV="1">
          <a:off x="8750300" y="180418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351" name="楕円 350"/>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41911</xdr:rowOff>
    </xdr:to>
    <xdr:cxnSp macro="">
      <xdr:nvCxnSpPr>
        <xdr:cNvPr id="352" name="直線コネクタ 351"/>
        <xdr:cNvCxnSpPr/>
      </xdr:nvCxnSpPr>
      <xdr:spPr>
        <a:xfrm>
          <a:off x="7861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54"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55"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106951</xdr:rowOff>
    </xdr:from>
    <xdr:ext cx="469744" cy="259045"/>
    <xdr:sp macro="" textlink="">
      <xdr:nvSpPr>
        <xdr:cNvPr id="356" name="n_1mainValue【市民会館】&#10;一人当たり面積"/>
        <xdr:cNvSpPr txBox="1"/>
      </xdr:nvSpPr>
      <xdr:spPr>
        <a:xfrm>
          <a:off x="9391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357"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58"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89"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3" name="フローチャート: 判断 392"/>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111942</xdr:rowOff>
    </xdr:from>
    <xdr:to>
      <xdr:col>85</xdr:col>
      <xdr:colOff>177800</xdr:colOff>
      <xdr:row>34</xdr:row>
      <xdr:rowOff>42092</xdr:rowOff>
    </xdr:to>
    <xdr:sp macro="" textlink="">
      <xdr:nvSpPr>
        <xdr:cNvPr id="399" name="楕円 398"/>
        <xdr:cNvSpPr/>
      </xdr:nvSpPr>
      <xdr:spPr>
        <a:xfrm>
          <a:off x="162687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26869</xdr:rowOff>
    </xdr:from>
    <xdr:ext cx="405111" cy="259045"/>
    <xdr:sp macro="" textlink="">
      <xdr:nvSpPr>
        <xdr:cNvPr id="400" name="【一般廃棄物処理施設】&#10;有形固定資産減価償却率該当値テキスト"/>
        <xdr:cNvSpPr txBox="1"/>
      </xdr:nvSpPr>
      <xdr:spPr>
        <a:xfrm>
          <a:off x="16357600" y="568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133169</xdr:rowOff>
    </xdr:from>
    <xdr:to>
      <xdr:col>81</xdr:col>
      <xdr:colOff>101600</xdr:colOff>
      <xdr:row>33</xdr:row>
      <xdr:rowOff>63319</xdr:rowOff>
    </xdr:to>
    <xdr:sp macro="" textlink="">
      <xdr:nvSpPr>
        <xdr:cNvPr id="401" name="楕円 400"/>
        <xdr:cNvSpPr/>
      </xdr:nvSpPr>
      <xdr:spPr>
        <a:xfrm>
          <a:off x="15430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12519</xdr:rowOff>
    </xdr:from>
    <xdr:to>
      <xdr:col>85</xdr:col>
      <xdr:colOff>127000</xdr:colOff>
      <xdr:row>33</xdr:row>
      <xdr:rowOff>162742</xdr:rowOff>
    </xdr:to>
    <xdr:cxnSp macro="">
      <xdr:nvCxnSpPr>
        <xdr:cNvPr id="402" name="直線コネクタ 401"/>
        <xdr:cNvCxnSpPr/>
      </xdr:nvCxnSpPr>
      <xdr:spPr>
        <a:xfrm>
          <a:off x="15481300" y="5670369"/>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133169</xdr:rowOff>
    </xdr:from>
    <xdr:to>
      <xdr:col>76</xdr:col>
      <xdr:colOff>165100</xdr:colOff>
      <xdr:row>33</xdr:row>
      <xdr:rowOff>63319</xdr:rowOff>
    </xdr:to>
    <xdr:sp macro="" textlink="">
      <xdr:nvSpPr>
        <xdr:cNvPr id="403" name="楕円 402"/>
        <xdr:cNvSpPr/>
      </xdr:nvSpPr>
      <xdr:spPr>
        <a:xfrm>
          <a:off x="14541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12519</xdr:rowOff>
    </xdr:from>
    <xdr:to>
      <xdr:col>81</xdr:col>
      <xdr:colOff>50800</xdr:colOff>
      <xdr:row>33</xdr:row>
      <xdr:rowOff>12519</xdr:rowOff>
    </xdr:to>
    <xdr:cxnSp macro="">
      <xdr:nvCxnSpPr>
        <xdr:cNvPr id="404" name="直線コネクタ 403"/>
        <xdr:cNvCxnSpPr/>
      </xdr:nvCxnSpPr>
      <xdr:spPr>
        <a:xfrm>
          <a:off x="14592300" y="5670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134801</xdr:rowOff>
    </xdr:from>
    <xdr:to>
      <xdr:col>72</xdr:col>
      <xdr:colOff>38100</xdr:colOff>
      <xdr:row>33</xdr:row>
      <xdr:rowOff>64951</xdr:rowOff>
    </xdr:to>
    <xdr:sp macro="" textlink="">
      <xdr:nvSpPr>
        <xdr:cNvPr id="405" name="楕円 404"/>
        <xdr:cNvSpPr/>
      </xdr:nvSpPr>
      <xdr:spPr>
        <a:xfrm>
          <a:off x="13652500" y="5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12519</xdr:rowOff>
    </xdr:from>
    <xdr:to>
      <xdr:col>76</xdr:col>
      <xdr:colOff>114300</xdr:colOff>
      <xdr:row>33</xdr:row>
      <xdr:rowOff>14151</xdr:rowOff>
    </xdr:to>
    <xdr:cxnSp macro="">
      <xdr:nvCxnSpPr>
        <xdr:cNvPr id="406" name="直線コネクタ 405"/>
        <xdr:cNvCxnSpPr/>
      </xdr:nvCxnSpPr>
      <xdr:spPr>
        <a:xfrm flipV="1">
          <a:off x="13703300" y="56703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07"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08"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09"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79846</xdr:rowOff>
    </xdr:from>
    <xdr:ext cx="405111" cy="259045"/>
    <xdr:sp macro="" textlink="">
      <xdr:nvSpPr>
        <xdr:cNvPr id="410" name="n_1mainValue【一般廃棄物処理施設】&#10;有形固定資産減価償却率"/>
        <xdr:cNvSpPr txBox="1"/>
      </xdr:nvSpPr>
      <xdr:spPr>
        <a:xfrm>
          <a:off x="15266044" y="539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79846</xdr:rowOff>
    </xdr:from>
    <xdr:ext cx="405111" cy="259045"/>
    <xdr:sp macro="" textlink="">
      <xdr:nvSpPr>
        <xdr:cNvPr id="411" name="n_2mainValue【一般廃棄物処理施設】&#10;有形固定資産減価償却率"/>
        <xdr:cNvSpPr txBox="1"/>
      </xdr:nvSpPr>
      <xdr:spPr>
        <a:xfrm>
          <a:off x="14389744" y="539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81478</xdr:rowOff>
    </xdr:from>
    <xdr:ext cx="405111" cy="259045"/>
    <xdr:sp macro="" textlink="">
      <xdr:nvSpPr>
        <xdr:cNvPr id="412" name="n_3mainValue【一般廃棄物処理施設】&#10;有形固定資産減価償却率"/>
        <xdr:cNvSpPr txBox="1"/>
      </xdr:nvSpPr>
      <xdr:spPr>
        <a:xfrm>
          <a:off x="13500744" y="53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3" name="直線コネクタ 42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4" name="テキスト ボックス 42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7" name="直線コネクタ 42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8" name="テキスト ボックス 42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2" name="直線コネクタ 431"/>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4" name="直線コネクタ 43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5"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6" name="直線コネクタ 435"/>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37"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8" name="フローチャート: 判断 437"/>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9" name="フローチャート: 判断 438"/>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0" name="フローチャート: 判断 439"/>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1" name="フローチャート: 判断 440"/>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63199</xdr:rowOff>
    </xdr:from>
    <xdr:to>
      <xdr:col>116</xdr:col>
      <xdr:colOff>114300</xdr:colOff>
      <xdr:row>40</xdr:row>
      <xdr:rowOff>164799</xdr:rowOff>
    </xdr:to>
    <xdr:sp macro="" textlink="">
      <xdr:nvSpPr>
        <xdr:cNvPr id="447" name="楕円 446"/>
        <xdr:cNvSpPr/>
      </xdr:nvSpPr>
      <xdr:spPr>
        <a:xfrm>
          <a:off x="22110700" y="69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149576</xdr:rowOff>
    </xdr:from>
    <xdr:ext cx="534377" cy="259045"/>
    <xdr:sp macro="" textlink="">
      <xdr:nvSpPr>
        <xdr:cNvPr id="448" name="【一般廃棄物処理施設】&#10;一人当たり有形固定資産（償却資産）額該当値テキスト"/>
        <xdr:cNvSpPr txBox="1"/>
      </xdr:nvSpPr>
      <xdr:spPr>
        <a:xfrm>
          <a:off x="22199600" y="683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69989</xdr:rowOff>
    </xdr:from>
    <xdr:to>
      <xdr:col>112</xdr:col>
      <xdr:colOff>38100</xdr:colOff>
      <xdr:row>41</xdr:row>
      <xdr:rowOff>139</xdr:rowOff>
    </xdr:to>
    <xdr:sp macro="" textlink="">
      <xdr:nvSpPr>
        <xdr:cNvPr id="449" name="楕円 448"/>
        <xdr:cNvSpPr/>
      </xdr:nvSpPr>
      <xdr:spPr>
        <a:xfrm>
          <a:off x="21272500" y="69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113999</xdr:rowOff>
    </xdr:from>
    <xdr:to>
      <xdr:col>116</xdr:col>
      <xdr:colOff>63500</xdr:colOff>
      <xdr:row>40</xdr:row>
      <xdr:rowOff>120789</xdr:rowOff>
    </xdr:to>
    <xdr:cxnSp macro="">
      <xdr:nvCxnSpPr>
        <xdr:cNvPr id="450" name="直線コネクタ 449"/>
        <xdr:cNvCxnSpPr/>
      </xdr:nvCxnSpPr>
      <xdr:spPr>
        <a:xfrm flipV="1">
          <a:off x="21323300" y="6971999"/>
          <a:ext cx="8382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70177</xdr:rowOff>
    </xdr:from>
    <xdr:to>
      <xdr:col>107</xdr:col>
      <xdr:colOff>101600</xdr:colOff>
      <xdr:row>41</xdr:row>
      <xdr:rowOff>327</xdr:rowOff>
    </xdr:to>
    <xdr:sp macro="" textlink="">
      <xdr:nvSpPr>
        <xdr:cNvPr id="451" name="楕円 450"/>
        <xdr:cNvSpPr/>
      </xdr:nvSpPr>
      <xdr:spPr>
        <a:xfrm>
          <a:off x="20383500" y="69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120789</xdr:rowOff>
    </xdr:from>
    <xdr:to>
      <xdr:col>111</xdr:col>
      <xdr:colOff>177800</xdr:colOff>
      <xdr:row>40</xdr:row>
      <xdr:rowOff>120977</xdr:rowOff>
    </xdr:to>
    <xdr:cxnSp macro="">
      <xdr:nvCxnSpPr>
        <xdr:cNvPr id="452" name="直線コネクタ 451"/>
        <xdr:cNvCxnSpPr/>
      </xdr:nvCxnSpPr>
      <xdr:spPr>
        <a:xfrm flipV="1">
          <a:off x="20434300" y="6978789"/>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70086</xdr:rowOff>
    </xdr:from>
    <xdr:to>
      <xdr:col>102</xdr:col>
      <xdr:colOff>165100</xdr:colOff>
      <xdr:row>41</xdr:row>
      <xdr:rowOff>236</xdr:rowOff>
    </xdr:to>
    <xdr:sp macro="" textlink="">
      <xdr:nvSpPr>
        <xdr:cNvPr id="453" name="楕円 452"/>
        <xdr:cNvSpPr/>
      </xdr:nvSpPr>
      <xdr:spPr>
        <a:xfrm>
          <a:off x="19494500" y="69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120886</xdr:rowOff>
    </xdr:from>
    <xdr:to>
      <xdr:col>107</xdr:col>
      <xdr:colOff>50800</xdr:colOff>
      <xdr:row>40</xdr:row>
      <xdr:rowOff>120977</xdr:rowOff>
    </xdr:to>
    <xdr:cxnSp macro="">
      <xdr:nvCxnSpPr>
        <xdr:cNvPr id="454" name="直線コネクタ 453"/>
        <xdr:cNvCxnSpPr/>
      </xdr:nvCxnSpPr>
      <xdr:spPr>
        <a:xfrm>
          <a:off x="19545300" y="69788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5"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56"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57"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162716</xdr:rowOff>
    </xdr:from>
    <xdr:ext cx="534377" cy="259045"/>
    <xdr:sp macro="" textlink="">
      <xdr:nvSpPr>
        <xdr:cNvPr id="458" name="n_1mainValue【一般廃棄物処理施設】&#10;一人当たり有形固定資産（償却資産）額"/>
        <xdr:cNvSpPr txBox="1"/>
      </xdr:nvSpPr>
      <xdr:spPr>
        <a:xfrm>
          <a:off x="21043411" y="70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162904</xdr:rowOff>
    </xdr:from>
    <xdr:ext cx="534377" cy="259045"/>
    <xdr:sp macro="" textlink="">
      <xdr:nvSpPr>
        <xdr:cNvPr id="459" name="n_2mainValue【一般廃棄物処理施設】&#10;一人当たり有形固定資産（償却資産）額"/>
        <xdr:cNvSpPr txBox="1"/>
      </xdr:nvSpPr>
      <xdr:spPr>
        <a:xfrm>
          <a:off x="20167111" y="70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162813</xdr:rowOff>
    </xdr:from>
    <xdr:ext cx="534377" cy="259045"/>
    <xdr:sp macro="" textlink="">
      <xdr:nvSpPr>
        <xdr:cNvPr id="460" name="n_3mainValue【一般廃棄物処理施設】&#10;一人当たり有形固定資産（償却資産）額"/>
        <xdr:cNvSpPr txBox="1"/>
      </xdr:nvSpPr>
      <xdr:spPr>
        <a:xfrm>
          <a:off x="19278111" y="70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2" name="テキスト ボックス 4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2" name="テキスト ボックス 4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6" name="直線コネクタ 485"/>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87"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8" name="直線コネクタ 48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9"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0" name="直線コネクタ 489"/>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1"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2" name="フローチャート: 判断 49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3" name="フローチャート: 判断 492"/>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4" name="フローチャート: 判断 49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5" name="フローチャート: 判断 494"/>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37374</xdr:rowOff>
    </xdr:from>
    <xdr:to>
      <xdr:col>85</xdr:col>
      <xdr:colOff>177800</xdr:colOff>
      <xdr:row>62</xdr:row>
      <xdr:rowOff>138974</xdr:rowOff>
    </xdr:to>
    <xdr:sp macro="" textlink="">
      <xdr:nvSpPr>
        <xdr:cNvPr id="501" name="楕円 500"/>
        <xdr:cNvSpPr/>
      </xdr:nvSpPr>
      <xdr:spPr>
        <a:xfrm>
          <a:off x="16268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15801</xdr:rowOff>
    </xdr:from>
    <xdr:ext cx="405111" cy="259045"/>
    <xdr:sp macro="" textlink="">
      <xdr:nvSpPr>
        <xdr:cNvPr id="502" name="【保健センター・保健所】&#10;有形固定資産減価償却率該当値テキスト"/>
        <xdr:cNvSpPr txBox="1"/>
      </xdr:nvSpPr>
      <xdr:spPr>
        <a:xfrm>
          <a:off x="16357600"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73297</xdr:rowOff>
    </xdr:from>
    <xdr:to>
      <xdr:col>81</xdr:col>
      <xdr:colOff>101600</xdr:colOff>
      <xdr:row>63</xdr:row>
      <xdr:rowOff>3447</xdr:rowOff>
    </xdr:to>
    <xdr:sp macro="" textlink="">
      <xdr:nvSpPr>
        <xdr:cNvPr id="503" name="楕円 502"/>
        <xdr:cNvSpPr/>
      </xdr:nvSpPr>
      <xdr:spPr>
        <a:xfrm>
          <a:off x="15430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88174</xdr:rowOff>
    </xdr:from>
    <xdr:to>
      <xdr:col>85</xdr:col>
      <xdr:colOff>127000</xdr:colOff>
      <xdr:row>62</xdr:row>
      <xdr:rowOff>124097</xdr:rowOff>
    </xdr:to>
    <xdr:cxnSp macro="">
      <xdr:nvCxnSpPr>
        <xdr:cNvPr id="504" name="直線コネクタ 503"/>
        <xdr:cNvCxnSpPr/>
      </xdr:nvCxnSpPr>
      <xdr:spPr>
        <a:xfrm flipV="1">
          <a:off x="15481300" y="107180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505" name="楕円 504"/>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124097</xdr:rowOff>
    </xdr:from>
    <xdr:to>
      <xdr:col>81</xdr:col>
      <xdr:colOff>50800</xdr:colOff>
      <xdr:row>62</xdr:row>
      <xdr:rowOff>124097</xdr:rowOff>
    </xdr:to>
    <xdr:cxnSp macro="">
      <xdr:nvCxnSpPr>
        <xdr:cNvPr id="506" name="直線コネクタ 505"/>
        <xdr:cNvCxnSpPr/>
      </xdr:nvCxnSpPr>
      <xdr:spPr>
        <a:xfrm>
          <a:off x="14592300" y="10753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143510</xdr:rowOff>
    </xdr:from>
    <xdr:to>
      <xdr:col>72</xdr:col>
      <xdr:colOff>38100</xdr:colOff>
      <xdr:row>63</xdr:row>
      <xdr:rowOff>73660</xdr:rowOff>
    </xdr:to>
    <xdr:sp macro="" textlink="">
      <xdr:nvSpPr>
        <xdr:cNvPr id="507" name="楕円 506"/>
        <xdr:cNvSpPr/>
      </xdr:nvSpPr>
      <xdr:spPr>
        <a:xfrm>
          <a:off x="1365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124097</xdr:rowOff>
    </xdr:from>
    <xdr:to>
      <xdr:col>76</xdr:col>
      <xdr:colOff>114300</xdr:colOff>
      <xdr:row>63</xdr:row>
      <xdr:rowOff>22860</xdr:rowOff>
    </xdr:to>
    <xdr:cxnSp macro="">
      <xdr:nvCxnSpPr>
        <xdr:cNvPr id="508" name="直線コネクタ 507"/>
        <xdr:cNvCxnSpPr/>
      </xdr:nvCxnSpPr>
      <xdr:spPr>
        <a:xfrm flipV="1">
          <a:off x="13703300" y="1075399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09"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0"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11"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166024</xdr:rowOff>
    </xdr:from>
    <xdr:ext cx="405111" cy="259045"/>
    <xdr:sp macro="" textlink="">
      <xdr:nvSpPr>
        <xdr:cNvPr id="512" name="n_1mainValue【保健センター・保健所】&#10;有形固定資産減価償却率"/>
        <xdr:cNvSpPr txBox="1"/>
      </xdr:nvSpPr>
      <xdr:spPr>
        <a:xfrm>
          <a:off x="15266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513" name="n_2mainValue【保健センター・保健所】&#10;有形固定資産減価償却率"/>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64787</xdr:rowOff>
    </xdr:from>
    <xdr:ext cx="405111" cy="259045"/>
    <xdr:sp macro="" textlink="">
      <xdr:nvSpPr>
        <xdr:cNvPr id="514" name="n_3mainValue【保健センター・保健所】&#10;有形固定資産減価償却率"/>
        <xdr:cNvSpPr txBox="1"/>
      </xdr:nvSpPr>
      <xdr:spPr>
        <a:xfrm>
          <a:off x="13500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0" name="直線コネクタ 539"/>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3"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4" name="直線コネクタ 54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45"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6" name="フローチャート: 判断 54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47" name="フローチャート: 判断 546"/>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48" name="フローチャート: 判断 547"/>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9" name="フローチャート: 判断 548"/>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123916</xdr:rowOff>
    </xdr:from>
    <xdr:to>
      <xdr:col>116</xdr:col>
      <xdr:colOff>114300</xdr:colOff>
      <xdr:row>62</xdr:row>
      <xdr:rowOff>54066</xdr:rowOff>
    </xdr:to>
    <xdr:sp macro="" textlink="">
      <xdr:nvSpPr>
        <xdr:cNvPr id="555" name="楕円 554"/>
        <xdr:cNvSpPr/>
      </xdr:nvSpPr>
      <xdr:spPr>
        <a:xfrm>
          <a:off x="22110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146793</xdr:rowOff>
    </xdr:from>
    <xdr:ext cx="469744" cy="259045"/>
    <xdr:sp macro="" textlink="">
      <xdr:nvSpPr>
        <xdr:cNvPr id="556" name="【保健センター・保健所】&#10;一人当たり面積該当値テキスト"/>
        <xdr:cNvSpPr txBox="1"/>
      </xdr:nvSpPr>
      <xdr:spPr>
        <a:xfrm>
          <a:off x="22199600"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57" name="楕円 55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3266</xdr:rowOff>
    </xdr:to>
    <xdr:cxnSp macro="">
      <xdr:nvCxnSpPr>
        <xdr:cNvPr id="558" name="直線コネクタ 557"/>
        <xdr:cNvCxnSpPr/>
      </xdr:nvCxnSpPr>
      <xdr:spPr>
        <a:xfrm>
          <a:off x="21323300" y="106299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59" name="楕円 55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60" name="直線コネクタ 559"/>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61" name="楕円 560"/>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562" name="直線コネクタ 561"/>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63"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64"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65"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566" name="n_1main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7"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68"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0" name="直線コネクタ 60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1"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2" name="直線コネクタ 61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15"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16" name="フローチャート: 判断 61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17" name="フローチャート: 判断 616"/>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18" name="フローチャート: 判断 617"/>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19" name="フローチャート: 判断 618"/>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625" name="楕円 624"/>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626" name="【庁舎】&#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27" name="楕円 626"/>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35379</xdr:rowOff>
    </xdr:to>
    <xdr:cxnSp macro="">
      <xdr:nvCxnSpPr>
        <xdr:cNvPr id="628" name="直線コネクタ 627"/>
        <xdr:cNvCxnSpPr/>
      </xdr:nvCxnSpPr>
      <xdr:spPr>
        <a:xfrm flipV="1">
          <a:off x="15481300" y="176604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629" name="楕円 628"/>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35379</xdr:rowOff>
    </xdr:to>
    <xdr:cxnSp macro="">
      <xdr:nvCxnSpPr>
        <xdr:cNvPr id="630" name="直線コネクタ 629"/>
        <xdr:cNvCxnSpPr/>
      </xdr:nvCxnSpPr>
      <xdr:spPr>
        <a:xfrm>
          <a:off x="14592300" y="17694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28666</xdr:rowOff>
    </xdr:from>
    <xdr:to>
      <xdr:col>72</xdr:col>
      <xdr:colOff>38100</xdr:colOff>
      <xdr:row>103</xdr:row>
      <xdr:rowOff>130266</xdr:rowOff>
    </xdr:to>
    <xdr:sp macro="" textlink="">
      <xdr:nvSpPr>
        <xdr:cNvPr id="631" name="楕円 630"/>
        <xdr:cNvSpPr/>
      </xdr:nvSpPr>
      <xdr:spPr>
        <a:xfrm>
          <a:off x="13652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35379</xdr:rowOff>
    </xdr:from>
    <xdr:to>
      <xdr:col>76</xdr:col>
      <xdr:colOff>114300</xdr:colOff>
      <xdr:row>103</xdr:row>
      <xdr:rowOff>79466</xdr:rowOff>
    </xdr:to>
    <xdr:cxnSp macro="">
      <xdr:nvCxnSpPr>
        <xdr:cNvPr id="632" name="直線コネクタ 631"/>
        <xdr:cNvCxnSpPr/>
      </xdr:nvCxnSpPr>
      <xdr:spPr>
        <a:xfrm flipV="1">
          <a:off x="13703300" y="176947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33"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34"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35"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636"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637" name="n_2mainValue【庁舎】&#10;有形固定資産減価償却率"/>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146793</xdr:rowOff>
    </xdr:from>
    <xdr:ext cx="405111" cy="259045"/>
    <xdr:sp macro="" textlink="">
      <xdr:nvSpPr>
        <xdr:cNvPr id="638" name="n_3mainValue【庁舎】&#10;有形固定資産減価償却率"/>
        <xdr:cNvSpPr txBox="1"/>
      </xdr:nvSpPr>
      <xdr:spPr>
        <a:xfrm>
          <a:off x="13500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2" name="直線コネクタ 661"/>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3"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4" name="直線コネクタ 663"/>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65"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66" name="直線コネクタ 665"/>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67"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68" name="フローチャート: 判断 667"/>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69" name="フローチャート: 判断 668"/>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70" name="フローチャート: 判断 669"/>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71" name="フローチャート: 判断 670"/>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57786</xdr:rowOff>
    </xdr:from>
    <xdr:to>
      <xdr:col>116</xdr:col>
      <xdr:colOff>114300</xdr:colOff>
      <xdr:row>106</xdr:row>
      <xdr:rowOff>159386</xdr:rowOff>
    </xdr:to>
    <xdr:sp macro="" textlink="">
      <xdr:nvSpPr>
        <xdr:cNvPr id="677" name="楕円 676"/>
        <xdr:cNvSpPr/>
      </xdr:nvSpPr>
      <xdr:spPr>
        <a:xfrm>
          <a:off x="22110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36213</xdr:rowOff>
    </xdr:from>
    <xdr:ext cx="469744" cy="259045"/>
    <xdr:sp macro="" textlink="">
      <xdr:nvSpPr>
        <xdr:cNvPr id="678" name="【庁舎】&#10;一人当たり面積該当値テキスト"/>
        <xdr:cNvSpPr txBox="1"/>
      </xdr:nvSpPr>
      <xdr:spPr>
        <a:xfrm>
          <a:off x="22199600"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679" name="楕円 678"/>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108586</xdr:rowOff>
    </xdr:to>
    <xdr:cxnSp macro="">
      <xdr:nvCxnSpPr>
        <xdr:cNvPr id="680" name="直線コネクタ 679"/>
        <xdr:cNvCxnSpPr/>
      </xdr:nvCxnSpPr>
      <xdr:spPr>
        <a:xfrm>
          <a:off x="21323300" y="182803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57786</xdr:rowOff>
    </xdr:from>
    <xdr:to>
      <xdr:col>107</xdr:col>
      <xdr:colOff>101600</xdr:colOff>
      <xdr:row>106</xdr:row>
      <xdr:rowOff>159386</xdr:rowOff>
    </xdr:to>
    <xdr:sp macro="" textlink="">
      <xdr:nvSpPr>
        <xdr:cNvPr id="681" name="楕円 680"/>
        <xdr:cNvSpPr/>
      </xdr:nvSpPr>
      <xdr:spPr>
        <a:xfrm>
          <a:off x="20383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108586</xdr:rowOff>
    </xdr:to>
    <xdr:cxnSp macro="">
      <xdr:nvCxnSpPr>
        <xdr:cNvPr id="682" name="直線コネクタ 681"/>
        <xdr:cNvCxnSpPr/>
      </xdr:nvCxnSpPr>
      <xdr:spPr>
        <a:xfrm flipV="1">
          <a:off x="20434300" y="18280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683" name="楕円 682"/>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108586</xdr:rowOff>
    </xdr:from>
    <xdr:to>
      <xdr:col>107</xdr:col>
      <xdr:colOff>50800</xdr:colOff>
      <xdr:row>106</xdr:row>
      <xdr:rowOff>110489</xdr:rowOff>
    </xdr:to>
    <xdr:cxnSp macro="">
      <xdr:nvCxnSpPr>
        <xdr:cNvPr id="684" name="直線コネクタ 683"/>
        <xdr:cNvCxnSpPr/>
      </xdr:nvCxnSpPr>
      <xdr:spPr>
        <a:xfrm flipV="1">
          <a:off x="19545300" y="182822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85"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86"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687"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2557</xdr:rowOff>
    </xdr:from>
    <xdr:ext cx="469744" cy="259045"/>
    <xdr:sp macro="" textlink="">
      <xdr:nvSpPr>
        <xdr:cNvPr id="688" name="n_1mainValue【庁舎】&#10;一人当たり面積"/>
        <xdr:cNvSpPr txBox="1"/>
      </xdr:nvSpPr>
      <xdr:spPr>
        <a:xfrm>
          <a:off x="210757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150513</xdr:rowOff>
    </xdr:from>
    <xdr:ext cx="469744" cy="259045"/>
    <xdr:sp macro="" textlink="">
      <xdr:nvSpPr>
        <xdr:cNvPr id="689" name="n_2mainValue【庁舎】&#10;一人当たり面積"/>
        <xdr:cNvSpPr txBox="1"/>
      </xdr:nvSpPr>
      <xdr:spPr>
        <a:xfrm>
          <a:off x="20199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6366</xdr:rowOff>
    </xdr:from>
    <xdr:ext cx="469744" cy="259045"/>
    <xdr:sp macro="" textlink="">
      <xdr:nvSpPr>
        <xdr:cNvPr id="690" name="n_3mainValue【庁舎】&#10;一人当たり面積"/>
        <xdr:cNvSpPr txBox="1"/>
      </xdr:nvSpPr>
      <xdr:spPr>
        <a:xfrm>
          <a:off x="19310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itchFamily="50" charset="-128"/>
              <a:ea typeface="ＭＳ Ｐゴシック" pitchFamily="50" charset="-128"/>
              <a:cs typeface="+mn-cs"/>
            </a:rPr>
            <a:t>一般廃棄物施設については、建設時から大幅に年数が経過し老朽化していることで、類似団体よりも減価償却率が高くなっている。</a:t>
          </a:r>
          <a:endParaRPr lang="ja-JP" altLang="ja-JP" sz="1600">
            <a:effectLst/>
            <a:latin typeface="ＭＳ Ｐゴシック" pitchFamily="50" charset="-128"/>
            <a:ea typeface="ＭＳ Ｐゴシック" pitchFamily="50" charset="-128"/>
          </a:endParaRPr>
        </a:p>
        <a:p>
          <a:r>
            <a:rPr kumimoji="1" lang="ja-JP" altLang="ja-JP" sz="1600">
              <a:solidFill>
                <a:schemeClr val="dk1"/>
              </a:solidFill>
              <a:effectLst/>
              <a:latin typeface="ＭＳ Ｐゴシック" pitchFamily="50" charset="-128"/>
              <a:ea typeface="ＭＳ Ｐゴシック" pitchFamily="50" charset="-128"/>
              <a:cs typeface="+mn-cs"/>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endParaRPr lang="ja-JP" altLang="ja-JP" sz="16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年度においては、基準財政需要額が単位費用や補正係数の見直し及び過年度に借入を行った町債の元利償還算入開始などにより増加とな</a:t>
          </a:r>
          <a:r>
            <a:rPr kumimoji="1" lang="ja-JP" altLang="en-US" sz="1200">
              <a:solidFill>
                <a:schemeClr val="dk1"/>
              </a:solidFill>
              <a:effectLst/>
              <a:latin typeface="+mn-lt"/>
              <a:ea typeface="+mn-ea"/>
              <a:cs typeface="+mn-cs"/>
            </a:rPr>
            <a:t>ったものの</a:t>
          </a:r>
          <a:r>
            <a:rPr kumimoji="1" lang="ja-JP" altLang="ja-JP" sz="1200">
              <a:solidFill>
                <a:schemeClr val="dk1"/>
              </a:solidFill>
              <a:effectLst/>
              <a:latin typeface="+mn-lt"/>
              <a:ea typeface="+mn-ea"/>
              <a:cs typeface="+mn-cs"/>
            </a:rPr>
            <a:t>、基準財政収入額が地方消費税交付金の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などにより</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となったため、財政力指数は前年度と比較して</a:t>
          </a:r>
          <a:r>
            <a:rPr kumimoji="1" lang="ja-JP" altLang="en-US" sz="1200">
              <a:solidFill>
                <a:schemeClr val="dk1"/>
              </a:solidFill>
              <a:effectLst/>
              <a:latin typeface="+mn-lt"/>
              <a:ea typeface="+mn-ea"/>
              <a:cs typeface="+mn-cs"/>
            </a:rPr>
            <a:t>横ばいとなった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引き続き、事務事業の見直しによる歳出の抑制及び使用料・手数料の最適化や徴収強化などにより、財政の健全化を図る。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町税や交付税、各種交付金、その他一般財源などの増により経常一般財源等が増加したことから、経常収支比率は前年度と比較して１．</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ポイント改善した。</a:t>
          </a:r>
          <a:endParaRPr lang="ja-JP" altLang="ja-JP" sz="1200">
            <a:effectLst/>
          </a:endParaRPr>
        </a:p>
        <a:p>
          <a:r>
            <a:rPr kumimoji="1" lang="ja-JP" altLang="ja-JP" sz="1200">
              <a:solidFill>
                <a:schemeClr val="dk1"/>
              </a:solidFill>
              <a:effectLst/>
              <a:latin typeface="+mn-lt"/>
              <a:ea typeface="+mn-ea"/>
              <a:cs typeface="+mn-cs"/>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lang="ja-JP" altLang="ja-JP" sz="1200">
            <a:effectLst/>
          </a:endParaRPr>
        </a:p>
        <a:p>
          <a:r>
            <a:rPr kumimoji="1" lang="ja-JP" altLang="ja-JP" sz="1200">
              <a:solidFill>
                <a:schemeClr val="dk1"/>
              </a:solidFill>
              <a:effectLst/>
              <a:latin typeface="+mn-lt"/>
              <a:ea typeface="+mn-ea"/>
              <a:cs typeface="+mn-cs"/>
            </a:rPr>
            <a:t>　今後もこうした厳しい状況が続くものと見込まれることから、引き続き徹底した行財政改革への取り組みを推進し、効率的な行政運営に努める。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99695</xdr:rowOff>
    </xdr:to>
    <xdr:cxnSp macro="">
      <xdr:nvCxnSpPr>
        <xdr:cNvPr id="128" name="直線コネクタ 127"/>
        <xdr:cNvCxnSpPr/>
      </xdr:nvCxnSpPr>
      <xdr:spPr>
        <a:xfrm flipV="1">
          <a:off x="4114800" y="110121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635</xdr:rowOff>
    </xdr:to>
    <xdr:cxnSp macro="">
      <xdr:nvCxnSpPr>
        <xdr:cNvPr id="131" name="直線コネクタ 130"/>
        <xdr:cNvCxnSpPr/>
      </xdr:nvCxnSpPr>
      <xdr:spPr>
        <a:xfrm flipV="1">
          <a:off x="3225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635</xdr:rowOff>
    </xdr:to>
    <xdr:cxnSp macro="">
      <xdr:nvCxnSpPr>
        <xdr:cNvPr id="134" name="直線コネクタ 133"/>
        <xdr:cNvCxnSpPr/>
      </xdr:nvCxnSpPr>
      <xdr:spPr>
        <a:xfrm>
          <a:off x="2336800" y="110483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133350</xdr:rowOff>
    </xdr:to>
    <xdr:cxnSp macro="">
      <xdr:nvCxnSpPr>
        <xdr:cNvPr id="137" name="直線コネクタ 136"/>
        <xdr:cNvCxnSpPr/>
      </xdr:nvCxnSpPr>
      <xdr:spPr>
        <a:xfrm flipV="1">
          <a:off x="1447800" y="1104836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7" name="楕円 146"/>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8"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49" name="楕円 148"/>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0" name="テキスト ボックス 149"/>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3" name="楕円 152"/>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4" name="テキスト ボックス 153"/>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5" name="楕円 154"/>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6" name="テキスト ボックス 155"/>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回っている要因としては、物件費について、衛生処理場での焼却廃止に伴う可燃ごみ処理業務の民間委託や、小・中学校での少人数学級の実施に係る講師の配置を行って</a:t>
          </a:r>
          <a:r>
            <a:rPr kumimoji="1" lang="ja-JP" altLang="en-US" sz="1200">
              <a:solidFill>
                <a:schemeClr val="dk1"/>
              </a:solidFill>
              <a:effectLst/>
              <a:latin typeface="+mn-lt"/>
              <a:ea typeface="+mn-ea"/>
              <a:cs typeface="+mn-cs"/>
            </a:rPr>
            <a:t>おり類似団体平均を上回っているものの、人件費について類似団体平均を下回って</a:t>
          </a:r>
          <a:r>
            <a:rPr kumimoji="1" lang="ja-JP" altLang="ja-JP" sz="1200">
              <a:solidFill>
                <a:schemeClr val="dk1"/>
              </a:solidFill>
              <a:effectLst/>
              <a:latin typeface="+mn-lt"/>
              <a:ea typeface="+mn-ea"/>
              <a:cs typeface="+mn-cs"/>
            </a:rPr>
            <a:t>いることがあげられる。</a:t>
          </a:r>
          <a:endParaRPr lang="ja-JP" altLang="ja-JP" sz="1200">
            <a:effectLst/>
          </a:endParaRPr>
        </a:p>
        <a:p>
          <a:r>
            <a:rPr kumimoji="1" lang="ja-JP" altLang="ja-JP" sz="1200">
              <a:solidFill>
                <a:schemeClr val="dk1"/>
              </a:solidFill>
              <a:effectLst/>
              <a:latin typeface="+mn-lt"/>
              <a:ea typeface="+mn-ea"/>
              <a:cs typeface="+mn-cs"/>
            </a:rPr>
            <a:t>　今後は、長期継続契約の活用による物件費の抑制や、事務の統廃合の推進などにより定員適正化を図っていく。</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83834</xdr:rowOff>
    </xdr:from>
    <xdr:to>
      <xdr:col>23</xdr:col>
      <xdr:colOff>133350</xdr:colOff>
      <xdr:row>80</xdr:row>
      <xdr:rowOff>87716</xdr:rowOff>
    </xdr:to>
    <xdr:cxnSp macro="">
      <xdr:nvCxnSpPr>
        <xdr:cNvPr id="193" name="直線コネクタ 192"/>
        <xdr:cNvCxnSpPr/>
      </xdr:nvCxnSpPr>
      <xdr:spPr>
        <a:xfrm>
          <a:off x="4114800" y="13799834"/>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83834</xdr:rowOff>
    </xdr:from>
    <xdr:to>
      <xdr:col>19</xdr:col>
      <xdr:colOff>133350</xdr:colOff>
      <xdr:row>80</xdr:row>
      <xdr:rowOff>90136</xdr:rowOff>
    </xdr:to>
    <xdr:cxnSp macro="">
      <xdr:nvCxnSpPr>
        <xdr:cNvPr id="196" name="直線コネクタ 195"/>
        <xdr:cNvCxnSpPr/>
      </xdr:nvCxnSpPr>
      <xdr:spPr>
        <a:xfrm flipV="1">
          <a:off x="3225800" y="1379983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86491</xdr:rowOff>
    </xdr:from>
    <xdr:to>
      <xdr:col>15</xdr:col>
      <xdr:colOff>82550</xdr:colOff>
      <xdr:row>80</xdr:row>
      <xdr:rowOff>90136</xdr:rowOff>
    </xdr:to>
    <xdr:cxnSp macro="">
      <xdr:nvCxnSpPr>
        <xdr:cNvPr id="199" name="直線コネクタ 198"/>
        <xdr:cNvCxnSpPr/>
      </xdr:nvCxnSpPr>
      <xdr:spPr>
        <a:xfrm>
          <a:off x="2336800" y="13802491"/>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76519</xdr:rowOff>
    </xdr:from>
    <xdr:to>
      <xdr:col>11</xdr:col>
      <xdr:colOff>31750</xdr:colOff>
      <xdr:row>80</xdr:row>
      <xdr:rowOff>86491</xdr:rowOff>
    </xdr:to>
    <xdr:cxnSp macro="">
      <xdr:nvCxnSpPr>
        <xdr:cNvPr id="202" name="直線コネクタ 201"/>
        <xdr:cNvCxnSpPr/>
      </xdr:nvCxnSpPr>
      <xdr:spPr>
        <a:xfrm>
          <a:off x="1447800" y="13792519"/>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36916</xdr:rowOff>
    </xdr:from>
    <xdr:to>
      <xdr:col>23</xdr:col>
      <xdr:colOff>184150</xdr:colOff>
      <xdr:row>80</xdr:row>
      <xdr:rowOff>138516</xdr:rowOff>
    </xdr:to>
    <xdr:sp macro="" textlink="">
      <xdr:nvSpPr>
        <xdr:cNvPr id="212" name="楕円 211"/>
        <xdr:cNvSpPr/>
      </xdr:nvSpPr>
      <xdr:spPr>
        <a:xfrm>
          <a:off x="4902200" y="137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53443</xdr:rowOff>
    </xdr:from>
    <xdr:ext cx="762000" cy="259045"/>
    <xdr:sp macro="" textlink="">
      <xdr:nvSpPr>
        <xdr:cNvPr id="213" name="人件費・物件費等の状況該当値テキスト"/>
        <xdr:cNvSpPr txBox="1"/>
      </xdr:nvSpPr>
      <xdr:spPr>
        <a:xfrm>
          <a:off x="5041900" y="135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33034</xdr:rowOff>
    </xdr:from>
    <xdr:to>
      <xdr:col>19</xdr:col>
      <xdr:colOff>184150</xdr:colOff>
      <xdr:row>80</xdr:row>
      <xdr:rowOff>134634</xdr:rowOff>
    </xdr:to>
    <xdr:sp macro="" textlink="">
      <xdr:nvSpPr>
        <xdr:cNvPr id="214" name="楕円 213"/>
        <xdr:cNvSpPr/>
      </xdr:nvSpPr>
      <xdr:spPr>
        <a:xfrm>
          <a:off x="4064000" y="137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119411</xdr:rowOff>
    </xdr:from>
    <xdr:ext cx="736600" cy="259045"/>
    <xdr:sp macro="" textlink="">
      <xdr:nvSpPr>
        <xdr:cNvPr id="215" name="テキスト ボックス 214"/>
        <xdr:cNvSpPr txBox="1"/>
      </xdr:nvSpPr>
      <xdr:spPr>
        <a:xfrm>
          <a:off x="3733800" y="1383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39336</xdr:rowOff>
    </xdr:from>
    <xdr:to>
      <xdr:col>15</xdr:col>
      <xdr:colOff>133350</xdr:colOff>
      <xdr:row>80</xdr:row>
      <xdr:rowOff>140936</xdr:rowOff>
    </xdr:to>
    <xdr:sp macro="" textlink="">
      <xdr:nvSpPr>
        <xdr:cNvPr id="216" name="楕円 215"/>
        <xdr:cNvSpPr/>
      </xdr:nvSpPr>
      <xdr:spPr>
        <a:xfrm>
          <a:off x="3175000" y="137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125713</xdr:rowOff>
    </xdr:from>
    <xdr:ext cx="762000" cy="259045"/>
    <xdr:sp macro="" textlink="">
      <xdr:nvSpPr>
        <xdr:cNvPr id="217" name="テキスト ボックス 216"/>
        <xdr:cNvSpPr txBox="1"/>
      </xdr:nvSpPr>
      <xdr:spPr>
        <a:xfrm>
          <a:off x="2844800" y="138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35691</xdr:rowOff>
    </xdr:from>
    <xdr:to>
      <xdr:col>11</xdr:col>
      <xdr:colOff>82550</xdr:colOff>
      <xdr:row>80</xdr:row>
      <xdr:rowOff>137291</xdr:rowOff>
    </xdr:to>
    <xdr:sp macro="" textlink="">
      <xdr:nvSpPr>
        <xdr:cNvPr id="218" name="楕円 217"/>
        <xdr:cNvSpPr/>
      </xdr:nvSpPr>
      <xdr:spPr>
        <a:xfrm>
          <a:off x="2286000" y="137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122068</xdr:rowOff>
    </xdr:from>
    <xdr:ext cx="762000" cy="259045"/>
    <xdr:sp macro="" textlink="">
      <xdr:nvSpPr>
        <xdr:cNvPr id="219" name="テキスト ボックス 218"/>
        <xdr:cNvSpPr txBox="1"/>
      </xdr:nvSpPr>
      <xdr:spPr>
        <a:xfrm>
          <a:off x="1955800" y="1383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25719</xdr:rowOff>
    </xdr:from>
    <xdr:to>
      <xdr:col>7</xdr:col>
      <xdr:colOff>31750</xdr:colOff>
      <xdr:row>80</xdr:row>
      <xdr:rowOff>127319</xdr:rowOff>
    </xdr:to>
    <xdr:sp macro="" textlink="">
      <xdr:nvSpPr>
        <xdr:cNvPr id="220" name="楕円 219"/>
        <xdr:cNvSpPr/>
      </xdr:nvSpPr>
      <xdr:spPr>
        <a:xfrm>
          <a:off x="1397000" y="13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112096</xdr:rowOff>
    </xdr:from>
    <xdr:ext cx="762000" cy="259045"/>
    <xdr:sp macro="" textlink="">
      <xdr:nvSpPr>
        <xdr:cNvPr id="221" name="テキスト ボックス 220"/>
        <xdr:cNvSpPr txBox="1"/>
      </xdr:nvSpPr>
      <xdr:spPr>
        <a:xfrm>
          <a:off x="1066800" y="1382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ラスパイレス指数については、給料表の引上率や職員構成の変動に伴う経験年数階層区分の変動</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、前年度と比較して</a:t>
          </a:r>
          <a:r>
            <a:rPr kumimoji="1" lang="ja-JP" altLang="en-US" sz="1400">
              <a:solidFill>
                <a:schemeClr val="dk1"/>
              </a:solidFill>
              <a:effectLst/>
              <a:latin typeface="+mn-lt"/>
              <a:ea typeface="+mn-ea"/>
              <a:cs typeface="+mn-cs"/>
            </a:rPr>
            <a:t>０．６ポイントの増加となった。</a:t>
          </a:r>
          <a:endParaRPr lang="ja-JP" altLang="ja-JP" sz="1400">
            <a:effectLst/>
          </a:endParaRPr>
        </a:p>
        <a:p>
          <a:r>
            <a:rPr kumimoji="1" lang="ja-JP" altLang="ja-JP" sz="1400">
              <a:solidFill>
                <a:schemeClr val="dk1"/>
              </a:solidFill>
              <a:effectLst/>
              <a:latin typeface="+mn-lt"/>
              <a:ea typeface="+mn-ea"/>
              <a:cs typeface="+mn-cs"/>
            </a:rPr>
            <a:t>　給与については、今後とも国準拠を基本に適正化に努める。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37395</xdr:rowOff>
    </xdr:to>
    <xdr:cxnSp macro="">
      <xdr:nvCxnSpPr>
        <xdr:cNvPr id="255" name="直線コネクタ 254"/>
        <xdr:cNvCxnSpPr/>
      </xdr:nvCxnSpPr>
      <xdr:spPr>
        <a:xfrm>
          <a:off x="16179800" y="148731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144639</xdr:rowOff>
    </xdr:to>
    <xdr:cxnSp macro="">
      <xdr:nvCxnSpPr>
        <xdr:cNvPr id="258" name="直線コネクタ 257"/>
        <xdr:cNvCxnSpPr/>
      </xdr:nvCxnSpPr>
      <xdr:spPr>
        <a:xfrm flipV="1">
          <a:off x="15290800" y="148731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144639</xdr:rowOff>
    </xdr:to>
    <xdr:cxnSp macro="">
      <xdr:nvCxnSpPr>
        <xdr:cNvPr id="261" name="直線コネクタ 260"/>
        <xdr:cNvCxnSpPr/>
      </xdr:nvCxnSpPr>
      <xdr:spPr>
        <a:xfrm>
          <a:off x="14401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87</xdr:row>
      <xdr:rowOff>50800</xdr:rowOff>
    </xdr:to>
    <xdr:cxnSp macro="">
      <xdr:nvCxnSpPr>
        <xdr:cNvPr id="264" name="直線コネクタ 263"/>
        <xdr:cNvCxnSpPr/>
      </xdr:nvCxnSpPr>
      <xdr:spPr>
        <a:xfrm>
          <a:off x="13512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4" name="楕円 273"/>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5"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6" name="楕円 275"/>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7" name="テキスト ボックス 276"/>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3" name="テキスト ボックス 282"/>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人口千人当たりの職員数については、前年度と比較して０．</a:t>
          </a:r>
          <a:r>
            <a:rPr kumimoji="1" lang="ja-JP" altLang="en-US" sz="1400">
              <a:solidFill>
                <a:schemeClr val="dk1"/>
              </a:solidFill>
              <a:effectLst/>
              <a:latin typeface="+mn-lt"/>
              <a:ea typeface="+mn-ea"/>
              <a:cs typeface="+mn-cs"/>
            </a:rPr>
            <a:t>１３</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業務の効率化・職員の資質向上を図ることにより、類似団体平均を大きく下回る水準となっている。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119290</xdr:rowOff>
    </xdr:from>
    <xdr:to>
      <xdr:col>81</xdr:col>
      <xdr:colOff>44450</xdr:colOff>
      <xdr:row>59</xdr:row>
      <xdr:rowOff>141696</xdr:rowOff>
    </xdr:to>
    <xdr:cxnSp macro="">
      <xdr:nvCxnSpPr>
        <xdr:cNvPr id="320" name="直線コネクタ 319"/>
        <xdr:cNvCxnSpPr/>
      </xdr:nvCxnSpPr>
      <xdr:spPr>
        <a:xfrm flipV="1">
          <a:off x="16179800" y="1023484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141696</xdr:rowOff>
    </xdr:to>
    <xdr:cxnSp macro="">
      <xdr:nvCxnSpPr>
        <xdr:cNvPr id="323" name="直線コネクタ 322"/>
        <xdr:cNvCxnSpPr/>
      </xdr:nvCxnSpPr>
      <xdr:spPr>
        <a:xfrm>
          <a:off x="15290800" y="102296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146866</xdr:rowOff>
    </xdr:to>
    <xdr:cxnSp macro="">
      <xdr:nvCxnSpPr>
        <xdr:cNvPr id="326" name="直線コネクタ 325"/>
        <xdr:cNvCxnSpPr/>
      </xdr:nvCxnSpPr>
      <xdr:spPr>
        <a:xfrm flipV="1">
          <a:off x="14401800" y="102296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146866</xdr:rowOff>
    </xdr:from>
    <xdr:to>
      <xdr:col>68</xdr:col>
      <xdr:colOff>152400</xdr:colOff>
      <xdr:row>60</xdr:row>
      <xdr:rowOff>16782</xdr:rowOff>
    </xdr:to>
    <xdr:cxnSp macro="">
      <xdr:nvCxnSpPr>
        <xdr:cNvPr id="329" name="直線コネクタ 328"/>
        <xdr:cNvCxnSpPr/>
      </xdr:nvCxnSpPr>
      <xdr:spPr>
        <a:xfrm flipV="1">
          <a:off x="13512800" y="102624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68490</xdr:rowOff>
    </xdr:from>
    <xdr:to>
      <xdr:col>81</xdr:col>
      <xdr:colOff>95250</xdr:colOff>
      <xdr:row>59</xdr:row>
      <xdr:rowOff>170090</xdr:rowOff>
    </xdr:to>
    <xdr:sp macro="" textlink="">
      <xdr:nvSpPr>
        <xdr:cNvPr id="339" name="楕円 338"/>
        <xdr:cNvSpPr/>
      </xdr:nvSpPr>
      <xdr:spPr>
        <a:xfrm>
          <a:off x="169672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85017</xdr:rowOff>
    </xdr:from>
    <xdr:ext cx="762000" cy="259045"/>
    <xdr:sp macro="" textlink="">
      <xdr:nvSpPr>
        <xdr:cNvPr id="340" name="定員管理の状況該当値テキスト"/>
        <xdr:cNvSpPr txBox="1"/>
      </xdr:nvSpPr>
      <xdr:spPr>
        <a:xfrm>
          <a:off x="17106900" y="1002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90896</xdr:rowOff>
    </xdr:from>
    <xdr:to>
      <xdr:col>77</xdr:col>
      <xdr:colOff>95250</xdr:colOff>
      <xdr:row>60</xdr:row>
      <xdr:rowOff>21046</xdr:rowOff>
    </xdr:to>
    <xdr:sp macro="" textlink="">
      <xdr:nvSpPr>
        <xdr:cNvPr id="341" name="楕円 340"/>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31223</xdr:rowOff>
    </xdr:from>
    <xdr:ext cx="736600" cy="259045"/>
    <xdr:sp macro="" textlink="">
      <xdr:nvSpPr>
        <xdr:cNvPr id="342" name="テキスト ボックス 341"/>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3" name="楕円 342"/>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4" name="テキスト ボックス 343"/>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96066</xdr:rowOff>
    </xdr:from>
    <xdr:to>
      <xdr:col>68</xdr:col>
      <xdr:colOff>203200</xdr:colOff>
      <xdr:row>60</xdr:row>
      <xdr:rowOff>26216</xdr:rowOff>
    </xdr:to>
    <xdr:sp macro="" textlink="">
      <xdr:nvSpPr>
        <xdr:cNvPr id="345" name="楕円 344"/>
        <xdr:cNvSpPr/>
      </xdr:nvSpPr>
      <xdr:spPr>
        <a:xfrm>
          <a:off x="14351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36393</xdr:rowOff>
    </xdr:from>
    <xdr:ext cx="762000" cy="259045"/>
    <xdr:sp macro="" textlink="">
      <xdr:nvSpPr>
        <xdr:cNvPr id="346" name="テキスト ボックス 345"/>
        <xdr:cNvSpPr txBox="1"/>
      </xdr:nvSpPr>
      <xdr:spPr>
        <a:xfrm>
          <a:off x="14020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137432</xdr:rowOff>
    </xdr:from>
    <xdr:to>
      <xdr:col>64</xdr:col>
      <xdr:colOff>152400</xdr:colOff>
      <xdr:row>60</xdr:row>
      <xdr:rowOff>67582</xdr:rowOff>
    </xdr:to>
    <xdr:sp macro="" textlink="">
      <xdr:nvSpPr>
        <xdr:cNvPr id="347" name="楕円 346"/>
        <xdr:cNvSpPr/>
      </xdr:nvSpPr>
      <xdr:spPr>
        <a:xfrm>
          <a:off x="13462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77759</xdr:rowOff>
    </xdr:from>
    <xdr:ext cx="762000" cy="259045"/>
    <xdr:sp macro="" textlink="">
      <xdr:nvSpPr>
        <xdr:cNvPr id="348" name="テキスト ボックス 347"/>
        <xdr:cNvSpPr txBox="1"/>
      </xdr:nvSpPr>
      <xdr:spPr>
        <a:xfrm>
          <a:off x="13131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教育施設の耐震補強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69088</xdr:rowOff>
    </xdr:to>
    <xdr:cxnSp macro="">
      <xdr:nvCxnSpPr>
        <xdr:cNvPr id="380" name="直線コネクタ 379"/>
        <xdr:cNvCxnSpPr/>
      </xdr:nvCxnSpPr>
      <xdr:spPr>
        <a:xfrm>
          <a:off x="16179800" y="69174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59436</xdr:rowOff>
    </xdr:to>
    <xdr:cxnSp macro="">
      <xdr:nvCxnSpPr>
        <xdr:cNvPr id="383" name="直線コネクタ 382"/>
        <xdr:cNvCxnSpPr/>
      </xdr:nvCxnSpPr>
      <xdr:spPr>
        <a:xfrm>
          <a:off x="15290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69088</xdr:rowOff>
    </xdr:to>
    <xdr:cxnSp macro="">
      <xdr:nvCxnSpPr>
        <xdr:cNvPr id="386" name="直線コネクタ 385"/>
        <xdr:cNvCxnSpPr/>
      </xdr:nvCxnSpPr>
      <xdr:spPr>
        <a:xfrm flipV="1">
          <a:off x="14401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69088</xdr:rowOff>
    </xdr:to>
    <xdr:cxnSp macro="">
      <xdr:nvCxnSpPr>
        <xdr:cNvPr id="389" name="直線コネクタ 388"/>
        <xdr:cNvCxnSpPr/>
      </xdr:nvCxnSpPr>
      <xdr:spPr>
        <a:xfrm>
          <a:off x="13512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400" name="公債費負担の状況該当値テキスト"/>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402" name="テキスト ボックス 40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406" name="テキスト ボックス 405"/>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7" name="楕円 406"/>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8" name="テキスト ボックス 407"/>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200">
              <a:solidFill>
                <a:schemeClr val="dk1"/>
              </a:solidFill>
              <a:effectLst/>
              <a:latin typeface="+mn-lt"/>
              <a:ea typeface="+mn-ea"/>
              <a:cs typeface="+mn-cs"/>
            </a:rPr>
            <a:t>　将来負担比率については前年度と比較して１</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これは、下水道事業特別会計が地方公営企業会計へ移行し、分流式下水道等に要する経費の算出に用いる数値が元利償還金ではなく、減価償却費及び長期前受金戻入額に変更になったことなどが要因である。</a:t>
          </a:r>
          <a:endParaRPr lang="ja-JP" altLang="ja-JP" sz="1200">
            <a:effectLst/>
          </a:endParaRPr>
        </a:p>
        <a:p>
          <a:pPr>
            <a:lnSpc>
              <a:spcPts val="1600"/>
            </a:lnSpc>
          </a:pPr>
          <a:r>
            <a:rPr kumimoji="1" lang="ja-JP" altLang="ja-JP" sz="1200">
              <a:solidFill>
                <a:schemeClr val="dk1"/>
              </a:solidFill>
              <a:effectLst/>
              <a:latin typeface="+mn-lt"/>
              <a:ea typeface="+mn-ea"/>
              <a:cs typeface="+mn-cs"/>
            </a:rPr>
            <a:t>　また、今後、税収や普通交付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27335</xdr:rowOff>
    </xdr:from>
    <xdr:to>
      <xdr:col>81</xdr:col>
      <xdr:colOff>44450</xdr:colOff>
      <xdr:row>17</xdr:row>
      <xdr:rowOff>50074</xdr:rowOff>
    </xdr:to>
    <xdr:cxnSp macro="">
      <xdr:nvCxnSpPr>
        <xdr:cNvPr id="444" name="直線コネクタ 443"/>
        <xdr:cNvCxnSpPr/>
      </xdr:nvCxnSpPr>
      <xdr:spPr>
        <a:xfrm flipV="1">
          <a:off x="16179800" y="2770535"/>
          <a:ext cx="8382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13547</xdr:rowOff>
    </xdr:from>
    <xdr:to>
      <xdr:col>77</xdr:col>
      <xdr:colOff>44450</xdr:colOff>
      <xdr:row>17</xdr:row>
      <xdr:rowOff>50074</xdr:rowOff>
    </xdr:to>
    <xdr:cxnSp macro="">
      <xdr:nvCxnSpPr>
        <xdr:cNvPr id="447" name="直線コネクタ 446"/>
        <xdr:cNvCxnSpPr/>
      </xdr:nvCxnSpPr>
      <xdr:spPr>
        <a:xfrm>
          <a:off x="15290800" y="2756747"/>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16</xdr:row>
      <xdr:rowOff>33081</xdr:rowOff>
    </xdr:to>
    <xdr:cxnSp macro="">
      <xdr:nvCxnSpPr>
        <xdr:cNvPr id="450" name="直線コネクタ 449"/>
        <xdr:cNvCxnSpPr/>
      </xdr:nvCxnSpPr>
      <xdr:spPr>
        <a:xfrm flipV="1">
          <a:off x="14401800" y="275674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171208</xdr:rowOff>
    </xdr:from>
    <xdr:to>
      <xdr:col>68</xdr:col>
      <xdr:colOff>152400</xdr:colOff>
      <xdr:row>16</xdr:row>
      <xdr:rowOff>33081</xdr:rowOff>
    </xdr:to>
    <xdr:cxnSp macro="">
      <xdr:nvCxnSpPr>
        <xdr:cNvPr id="453" name="直線コネクタ 452"/>
        <xdr:cNvCxnSpPr/>
      </xdr:nvCxnSpPr>
      <xdr:spPr>
        <a:xfrm>
          <a:off x="13512800" y="274295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147985</xdr:rowOff>
    </xdr:from>
    <xdr:to>
      <xdr:col>81</xdr:col>
      <xdr:colOff>95250</xdr:colOff>
      <xdr:row>16</xdr:row>
      <xdr:rowOff>78135</xdr:rowOff>
    </xdr:to>
    <xdr:sp macro="" textlink="">
      <xdr:nvSpPr>
        <xdr:cNvPr id="463" name="楕円 462"/>
        <xdr:cNvSpPr/>
      </xdr:nvSpPr>
      <xdr:spPr>
        <a:xfrm>
          <a:off x="169672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120062</xdr:rowOff>
    </xdr:from>
    <xdr:ext cx="762000" cy="259045"/>
    <xdr:sp macro="" textlink="">
      <xdr:nvSpPr>
        <xdr:cNvPr id="464" name="将来負担の状況該当値テキスト"/>
        <xdr:cNvSpPr txBox="1"/>
      </xdr:nvSpPr>
      <xdr:spPr>
        <a:xfrm>
          <a:off x="17106900" y="269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170724</xdr:rowOff>
    </xdr:from>
    <xdr:to>
      <xdr:col>77</xdr:col>
      <xdr:colOff>95250</xdr:colOff>
      <xdr:row>17</xdr:row>
      <xdr:rowOff>100874</xdr:rowOff>
    </xdr:to>
    <xdr:sp macro="" textlink="">
      <xdr:nvSpPr>
        <xdr:cNvPr id="465" name="楕円 464"/>
        <xdr:cNvSpPr/>
      </xdr:nvSpPr>
      <xdr:spPr>
        <a:xfrm>
          <a:off x="16129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85651</xdr:rowOff>
    </xdr:from>
    <xdr:ext cx="736600" cy="259045"/>
    <xdr:sp macro="" textlink="">
      <xdr:nvSpPr>
        <xdr:cNvPr id="466" name="テキスト ボックス 465"/>
        <xdr:cNvSpPr txBox="1"/>
      </xdr:nvSpPr>
      <xdr:spPr>
        <a:xfrm>
          <a:off x="15798800" y="300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67" name="楕円 466"/>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68" name="テキスト ボックス 467"/>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153731</xdr:rowOff>
    </xdr:from>
    <xdr:to>
      <xdr:col>68</xdr:col>
      <xdr:colOff>203200</xdr:colOff>
      <xdr:row>16</xdr:row>
      <xdr:rowOff>83881</xdr:rowOff>
    </xdr:to>
    <xdr:sp macro="" textlink="">
      <xdr:nvSpPr>
        <xdr:cNvPr id="469" name="楕円 468"/>
        <xdr:cNvSpPr/>
      </xdr:nvSpPr>
      <xdr:spPr>
        <a:xfrm>
          <a:off x="14351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68658</xdr:rowOff>
    </xdr:from>
    <xdr:ext cx="762000" cy="259045"/>
    <xdr:sp macro="" textlink="">
      <xdr:nvSpPr>
        <xdr:cNvPr id="470" name="テキスト ボックス 469"/>
        <xdr:cNvSpPr txBox="1"/>
      </xdr:nvSpPr>
      <xdr:spPr>
        <a:xfrm>
          <a:off x="14020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71" name="楕円 470"/>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72" name="テキスト ボックス 471"/>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人件費については、一般職給料や職員退職手当負担金の減により、前年度と比較して</a:t>
          </a:r>
          <a:r>
            <a:rPr kumimoji="1" lang="ja-JP" altLang="en-US" sz="1200">
              <a:solidFill>
                <a:schemeClr val="dk1"/>
              </a:solidFill>
              <a:effectLst/>
              <a:latin typeface="+mn-lt"/>
              <a:ea typeface="+mn-ea"/>
              <a:cs typeface="+mn-cs"/>
            </a:rPr>
            <a:t>０．２</a:t>
          </a:r>
          <a:r>
            <a:rPr kumimoji="1" lang="ja-JP" altLang="ja-JP" sz="1200">
              <a:solidFill>
                <a:schemeClr val="dk1"/>
              </a:solidFill>
              <a:effectLst/>
              <a:latin typeface="+mn-lt"/>
              <a:ea typeface="+mn-ea"/>
              <a:cs typeface="+mn-cs"/>
            </a:rPr>
            <a:t>ポイント減少した。</a:t>
          </a:r>
          <a:endParaRPr lang="ja-JP" altLang="ja-JP" sz="1200">
            <a:effectLst/>
          </a:endParaRPr>
        </a:p>
        <a:p>
          <a:r>
            <a:rPr kumimoji="1" lang="ja-JP" altLang="ja-JP" sz="12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94996</xdr:rowOff>
    </xdr:to>
    <xdr:cxnSp macro="">
      <xdr:nvCxnSpPr>
        <xdr:cNvPr id="64" name="直線コネクタ 63"/>
        <xdr:cNvCxnSpPr/>
      </xdr:nvCxnSpPr>
      <xdr:spPr>
        <a:xfrm flipV="1">
          <a:off x="3987800" y="6258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5842</xdr:rowOff>
    </xdr:to>
    <xdr:cxnSp macro="">
      <xdr:nvCxnSpPr>
        <xdr:cNvPr id="67" name="直線コネクタ 66"/>
        <xdr:cNvCxnSpPr/>
      </xdr:nvCxnSpPr>
      <xdr:spPr>
        <a:xfrm flipV="1">
          <a:off x="3098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14986</xdr:rowOff>
    </xdr:to>
    <xdr:cxnSp macro="">
      <xdr:nvCxnSpPr>
        <xdr:cNvPr id="70" name="直線コネクタ 69"/>
        <xdr:cNvCxnSpPr/>
      </xdr:nvCxnSpPr>
      <xdr:spPr>
        <a:xfrm flipV="1">
          <a:off x="2209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xdr:cNvCxnSpPr/>
      </xdr:nvCxnSpPr>
      <xdr:spPr>
        <a:xfrm flipV="1">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lang="ja-JP" altLang="ja-JP" sz="1050">
            <a:effectLst/>
          </a:endParaRPr>
        </a:p>
        <a:p>
          <a:r>
            <a:rPr kumimoji="1" lang="ja-JP" altLang="ja-JP" sz="1050">
              <a:solidFill>
                <a:schemeClr val="dk1"/>
              </a:solidFill>
              <a:effectLst/>
              <a:latin typeface="+mn-lt"/>
              <a:ea typeface="+mn-ea"/>
              <a:cs typeface="+mn-cs"/>
            </a:rPr>
            <a:t>　長期継続契約の活用や民間委託による施設運営による施設運営などを十分検討しながら、効果的な行財政運営に努めていく。</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161290</xdr:rowOff>
    </xdr:to>
    <xdr:cxnSp macro="">
      <xdr:nvCxnSpPr>
        <xdr:cNvPr id="125" name="直線コネクタ 124"/>
        <xdr:cNvCxnSpPr/>
      </xdr:nvCxnSpPr>
      <xdr:spPr>
        <a:xfrm>
          <a:off x="15671800" y="3380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100330</xdr:rowOff>
    </xdr:from>
    <xdr:to>
      <xdr:col>78</xdr:col>
      <xdr:colOff>69850</xdr:colOff>
      <xdr:row>19</xdr:row>
      <xdr:rowOff>123190</xdr:rowOff>
    </xdr:to>
    <xdr:cxnSp macro="">
      <xdr:nvCxnSpPr>
        <xdr:cNvPr id="128" name="直線コネクタ 127"/>
        <xdr:cNvCxnSpPr/>
      </xdr:nvCxnSpPr>
      <xdr:spPr>
        <a:xfrm>
          <a:off x="14782800" y="3357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100330</xdr:rowOff>
    </xdr:to>
    <xdr:cxnSp macro="">
      <xdr:nvCxnSpPr>
        <xdr:cNvPr id="131" name="直線コネクタ 130"/>
        <xdr:cNvCxnSpPr/>
      </xdr:nvCxnSpPr>
      <xdr:spPr>
        <a:xfrm>
          <a:off x="13893800" y="330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123190</xdr:rowOff>
    </xdr:to>
    <xdr:cxnSp macro="">
      <xdr:nvCxnSpPr>
        <xdr:cNvPr id="134" name="直線コネクタ 133"/>
        <xdr:cNvCxnSpPr/>
      </xdr:nvCxnSpPr>
      <xdr:spPr>
        <a:xfrm flipV="1">
          <a:off x="13004800" y="330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4" name="楕円 143"/>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5"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48" name="楕円 147"/>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135907</xdr:rowOff>
    </xdr:from>
    <xdr:ext cx="762000" cy="259045"/>
    <xdr:sp macro="" textlink="">
      <xdr:nvSpPr>
        <xdr:cNvPr id="149" name="テキスト ボックス 148"/>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2" name="楕円 151"/>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3" name="テキスト ボックス 152"/>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扶助費にかかる経常収支比率は、障害者介護給付・訓練等給付費や児童保育費の増加により、上昇傾向が続いている。</a:t>
          </a:r>
          <a:endParaRPr lang="ja-JP" altLang="ja-JP" sz="1200">
            <a:effectLst/>
          </a:endParaRPr>
        </a:p>
        <a:p>
          <a:r>
            <a:rPr kumimoji="1" lang="ja-JP" altLang="ja-JP" sz="1200">
              <a:solidFill>
                <a:schemeClr val="dk1"/>
              </a:solidFill>
              <a:effectLst/>
              <a:latin typeface="+mn-lt"/>
              <a:ea typeface="+mn-ea"/>
              <a:cs typeface="+mn-cs"/>
            </a:rPr>
            <a:t>　今後、社会保障関係経費の増加が見込まれるなか、町の単独事業の見直しなどを進めていくことで、引き続き適正な給付を行うよう努める。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86" name="直線コネクタ 185"/>
        <xdr:cNvCxnSpPr/>
      </xdr:nvCxnSpPr>
      <xdr:spPr>
        <a:xfrm>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88900</xdr:rowOff>
    </xdr:to>
    <xdr:cxnSp macro="">
      <xdr:nvCxnSpPr>
        <xdr:cNvPr id="189" name="直線コネクタ 188"/>
        <xdr:cNvCxnSpPr/>
      </xdr:nvCxnSpPr>
      <xdr:spPr>
        <a:xfrm>
          <a:off x="3098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63500</xdr:rowOff>
    </xdr:to>
    <xdr:cxnSp macro="">
      <xdr:nvCxnSpPr>
        <xdr:cNvPr id="192" name="直線コネクタ 191"/>
        <xdr:cNvCxnSpPr/>
      </xdr:nvCxnSpPr>
      <xdr:spPr>
        <a:xfrm>
          <a:off x="2209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0</xdr:rowOff>
    </xdr:to>
    <xdr:cxnSp macro="">
      <xdr:nvCxnSpPr>
        <xdr:cNvPr id="195" name="直線コネクタ 194"/>
        <xdr:cNvCxnSpPr/>
      </xdr:nvCxnSpPr>
      <xdr:spPr>
        <a:xfrm>
          <a:off x="1320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5" name="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0" name="テキスト ボックス 209"/>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3" name="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4" name="テキスト ボックス 213"/>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これまで</a:t>
          </a:r>
          <a:r>
            <a:rPr kumimoji="1" lang="ja-JP" altLang="ja-JP" sz="1050">
              <a:solidFill>
                <a:schemeClr val="dk1"/>
              </a:solidFill>
              <a:effectLst/>
              <a:latin typeface="+mn-lt"/>
              <a:ea typeface="+mn-ea"/>
              <a:cs typeface="+mn-cs"/>
            </a:rPr>
            <a:t>類似団体平均を上回ってい</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要因</a:t>
          </a:r>
          <a:r>
            <a:rPr kumimoji="1" lang="ja-JP" altLang="en-US" sz="1050">
              <a:solidFill>
                <a:schemeClr val="dk1"/>
              </a:solidFill>
              <a:effectLst/>
              <a:latin typeface="+mn-lt"/>
              <a:ea typeface="+mn-ea"/>
              <a:cs typeface="+mn-cs"/>
            </a:rPr>
            <a:t>については</a:t>
          </a:r>
          <a:r>
            <a:rPr kumimoji="1" lang="ja-JP" altLang="ja-JP" sz="1050">
              <a:solidFill>
                <a:schemeClr val="dk1"/>
              </a:solidFill>
              <a:effectLst/>
              <a:latin typeface="+mn-lt"/>
              <a:ea typeface="+mn-ea"/>
              <a:cs typeface="+mn-cs"/>
            </a:rPr>
            <a:t>、下水道施設の新設改良費などにかかる公営企業会計への繰出が必要となっていること、また、国民健康保険事業会計の財政状況にともない、赤字補填繰出を行っていることがあげられる。</a:t>
          </a:r>
          <a:r>
            <a:rPr kumimoji="1" lang="ja-JP" altLang="en-US" sz="1050">
              <a:solidFill>
                <a:schemeClr val="dk1"/>
              </a:solidFill>
              <a:effectLst/>
              <a:latin typeface="+mn-lt"/>
              <a:ea typeface="+mn-ea"/>
              <a:cs typeface="+mn-cs"/>
            </a:rPr>
            <a:t>今回、</a:t>
          </a:r>
          <a:r>
            <a:rPr kumimoji="1" lang="ja-JP" altLang="ja-JP" sz="1050">
              <a:solidFill>
                <a:schemeClr val="dk1"/>
              </a:solidFill>
              <a:effectLst/>
              <a:latin typeface="+mn-lt"/>
              <a:ea typeface="+mn-ea"/>
              <a:cs typeface="+mn-cs"/>
            </a:rPr>
            <a:t>公共下水道事業が地方公営企業会計へ移行し、繰出金で計上していた費用が補助費等へ移行したことに伴い</a:t>
          </a:r>
          <a:r>
            <a:rPr kumimoji="1" lang="ja-JP" altLang="en-US" sz="1050">
              <a:solidFill>
                <a:schemeClr val="dk1"/>
              </a:solidFill>
              <a:effectLst/>
              <a:latin typeface="+mn-lt"/>
              <a:ea typeface="+mn-ea"/>
              <a:cs typeface="+mn-cs"/>
            </a:rPr>
            <a:t>前年度と比較して２．４ポイント減少し、類似団体平均を下回った。</a:t>
          </a:r>
          <a:endParaRPr lang="ja-JP" altLang="ja-JP" sz="1050">
            <a:effectLst/>
          </a:endParaRPr>
        </a:p>
        <a:p>
          <a:pPr>
            <a:lnSpc>
              <a:spcPts val="1500"/>
            </a:lnSpc>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今後も引き続き、</a:t>
          </a:r>
          <a:r>
            <a:rPr kumimoji="1" lang="ja-JP" altLang="ja-JP" sz="1050">
              <a:solidFill>
                <a:schemeClr val="dk1"/>
              </a:solidFill>
              <a:effectLst/>
              <a:latin typeface="+mn-lt"/>
              <a:ea typeface="+mn-ea"/>
              <a:cs typeface="+mn-cs"/>
            </a:rPr>
            <a:t>経費の節減や国民健康保険税の適正化を図ることなどにより、普通会計の負担額を減らしていくよう努める。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57</xdr:row>
      <xdr:rowOff>165100</xdr:rowOff>
    </xdr:to>
    <xdr:cxnSp macro="">
      <xdr:nvCxnSpPr>
        <xdr:cNvPr id="251" name="直線コネクタ 250"/>
        <xdr:cNvCxnSpPr/>
      </xdr:nvCxnSpPr>
      <xdr:spPr>
        <a:xfrm flipV="1">
          <a:off x="15671800" y="97091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57</xdr:row>
      <xdr:rowOff>165100</xdr:rowOff>
    </xdr:to>
    <xdr:cxnSp macro="">
      <xdr:nvCxnSpPr>
        <xdr:cNvPr id="254" name="直線コネクタ 253"/>
        <xdr:cNvCxnSpPr/>
      </xdr:nvCxnSpPr>
      <xdr:spPr>
        <a:xfrm>
          <a:off x="14782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136525</xdr:rowOff>
    </xdr:from>
    <xdr:to>
      <xdr:col>73</xdr:col>
      <xdr:colOff>180975</xdr:colOff>
      <xdr:row>57</xdr:row>
      <xdr:rowOff>165100</xdr:rowOff>
    </xdr:to>
    <xdr:cxnSp macro="">
      <xdr:nvCxnSpPr>
        <xdr:cNvPr id="257" name="直線コネクタ 256"/>
        <xdr:cNvCxnSpPr/>
      </xdr:nvCxnSpPr>
      <xdr:spPr>
        <a:xfrm>
          <a:off x="13893800" y="990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58</xdr:row>
      <xdr:rowOff>12700</xdr:rowOff>
    </xdr:to>
    <xdr:cxnSp macro="">
      <xdr:nvCxnSpPr>
        <xdr:cNvPr id="260" name="直線コネクタ 259"/>
        <xdr:cNvCxnSpPr/>
      </xdr:nvCxnSpPr>
      <xdr:spPr>
        <a:xfrm flipV="1">
          <a:off x="13004800" y="9909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0" name="楕円 269"/>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73677</xdr:rowOff>
    </xdr:from>
    <xdr:ext cx="762000" cy="259045"/>
    <xdr:sp macro="" textlink="">
      <xdr:nvSpPr>
        <xdr:cNvPr id="271"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2" name="楕円 271"/>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3" name="テキスト ボックス 272"/>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4" name="楕円 273"/>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5" name="テキスト ボックス 274"/>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6" name="楕円 275"/>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7" name="テキスト ボックス 276"/>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補助費等については、公共下水道事業が地方公営企業会計へ移行し、繰出金で計上していた費用が補助費等へ移行したことに伴い、前年度と比較して、１．２ポイント増加した。</a:t>
          </a:r>
          <a:endParaRPr kumimoji="1" lang="en-US" altLang="ja-JP" sz="1050">
            <a:solidFill>
              <a:schemeClr val="dk1"/>
            </a:solidFill>
            <a:effectLst/>
            <a:latin typeface="+mn-lt"/>
            <a:ea typeface="+mn-ea"/>
            <a:cs typeface="+mn-cs"/>
          </a:endParaRPr>
        </a:p>
        <a:p>
          <a:pPr>
            <a:lnSpc>
              <a:spcPts val="1500"/>
            </a:lnSpc>
          </a:pPr>
          <a:r>
            <a:rPr kumimoji="1" lang="ja-JP" altLang="en-US" sz="1050">
              <a:solidFill>
                <a:schemeClr val="dk1"/>
              </a:solidFill>
              <a:effectLst/>
              <a:latin typeface="+mn-lt"/>
              <a:ea typeface="+mn-ea"/>
              <a:cs typeface="+mn-cs"/>
            </a:rPr>
            <a:t>　また、</a:t>
          </a:r>
          <a:r>
            <a:rPr kumimoji="1" lang="ja-JP" altLang="ja-JP" sz="1050">
              <a:solidFill>
                <a:schemeClr val="dk1"/>
              </a:solidFill>
              <a:effectLst/>
              <a:latin typeface="+mn-lt"/>
              <a:ea typeface="+mn-ea"/>
              <a:cs typeface="+mn-cs"/>
            </a:rPr>
            <a:t>団体補助に対する補助金は原則前年度同額の措置を講じており、例年類似団体平均を下回っている。</a:t>
          </a:r>
          <a:endParaRPr lang="ja-JP" altLang="ja-JP" sz="1050">
            <a:effectLst/>
          </a:endParaRPr>
        </a:p>
        <a:p>
          <a:pPr>
            <a:lnSpc>
              <a:spcPts val="1500"/>
            </a:lnSpc>
          </a:pPr>
          <a:r>
            <a:rPr kumimoji="1" lang="ja-JP" altLang="ja-JP" sz="1050">
              <a:solidFill>
                <a:schemeClr val="dk1"/>
              </a:solidFill>
              <a:effectLst/>
              <a:latin typeface="+mn-lt"/>
              <a:ea typeface="+mn-ea"/>
              <a:cs typeface="+mn-cs"/>
            </a:rPr>
            <a:t>　今後も、原則同額の措置を講じることとしており、その維持・抑制に努めるとともに、補助の額が適正かどうか、見直しや廃止の検討をすすめる。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62992</xdr:rowOff>
    </xdr:to>
    <xdr:cxnSp macro="">
      <xdr:nvCxnSpPr>
        <xdr:cNvPr id="309" name="直線コネクタ 308"/>
        <xdr:cNvCxnSpPr/>
      </xdr:nvCxnSpPr>
      <xdr:spPr>
        <a:xfrm>
          <a:off x="15671800" y="6180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12" name="直線コネクタ 311"/>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5" name="直線コネクタ 314"/>
        <xdr:cNvCxnSpPr/>
      </xdr:nvCxnSpPr>
      <xdr:spPr>
        <a:xfrm>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18" name="直線コネクタ 317"/>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4" name="楕円 333"/>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5" name="テキスト ボックス 334"/>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臨時財政対策債や可燃ごみ積み替え施設整備事業分の償還が開始した</a:t>
          </a:r>
          <a:r>
            <a:rPr kumimoji="1" lang="ja-JP" altLang="en-US" sz="1200">
              <a:solidFill>
                <a:schemeClr val="dk1"/>
              </a:solidFill>
              <a:effectLst/>
              <a:latin typeface="+mn-lt"/>
              <a:ea typeface="+mn-ea"/>
              <a:cs typeface="+mn-cs"/>
            </a:rPr>
            <a:t>ものの、臨時税収補てん債</a:t>
          </a:r>
          <a:r>
            <a:rPr kumimoji="1" lang="ja-JP" altLang="ja-JP" sz="1200">
              <a:solidFill>
                <a:schemeClr val="dk1"/>
              </a:solidFill>
              <a:effectLst/>
              <a:latin typeface="+mn-lt"/>
              <a:ea typeface="+mn-ea"/>
              <a:cs typeface="+mn-cs"/>
            </a:rPr>
            <a:t>の償還が完了したことなどにより、前年度と比較して０．</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今後も、普通建設事業の抑制に努めるとともに、公債費の縮減に向け地方債発行の適正化を図る。　</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157480</xdr:rowOff>
    </xdr:to>
    <xdr:cxnSp macro="">
      <xdr:nvCxnSpPr>
        <xdr:cNvPr id="370" name="直線コネクタ 369"/>
        <xdr:cNvCxnSpPr/>
      </xdr:nvCxnSpPr>
      <xdr:spPr>
        <a:xfrm flipV="1">
          <a:off x="3987800" y="13164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157480</xdr:rowOff>
    </xdr:to>
    <xdr:cxnSp macro="">
      <xdr:nvCxnSpPr>
        <xdr:cNvPr id="373" name="直線コネクタ 372"/>
        <xdr:cNvCxnSpPr/>
      </xdr:nvCxnSpPr>
      <xdr:spPr>
        <a:xfrm>
          <a:off x="3098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142239</xdr:rowOff>
    </xdr:to>
    <xdr:cxnSp macro="">
      <xdr:nvCxnSpPr>
        <xdr:cNvPr id="376" name="直線コネクタ 375"/>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46989</xdr:rowOff>
    </xdr:to>
    <xdr:cxnSp macro="">
      <xdr:nvCxnSpPr>
        <xdr:cNvPr id="379" name="直線コネクタ 378"/>
        <xdr:cNvCxnSpPr/>
      </xdr:nvCxnSpPr>
      <xdr:spPr>
        <a:xfrm flipV="1">
          <a:off x="1320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9" name="楕円 388"/>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0"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2" name="テキスト ボックス 391"/>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4" name="テキスト ボックス 393"/>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5" name="楕円 394"/>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6" name="テキスト ボックス 395"/>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8" name="テキスト ボックス 397"/>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公債費以外にかかる経常収支比率は、前年度と比較して</a:t>
          </a: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ポイント減少したものの、類似団体平均を平成２０年度以降上回っている。</a:t>
          </a:r>
          <a:endParaRPr lang="ja-JP" altLang="ja-JP" sz="1200">
            <a:effectLst/>
          </a:endParaRPr>
        </a:p>
        <a:p>
          <a:r>
            <a:rPr kumimoji="1" lang="ja-JP" altLang="ja-JP" sz="1200">
              <a:solidFill>
                <a:schemeClr val="dk1"/>
              </a:solidFill>
              <a:effectLst/>
              <a:latin typeface="+mn-lt"/>
              <a:ea typeface="+mn-ea"/>
              <a:cs typeface="+mn-cs"/>
            </a:rPr>
            <a:t>　町単独事業の見直しや、徹底した行財政改革の取組みを推進し、適切な財政運営に努めていく。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159004</xdr:rowOff>
    </xdr:to>
    <xdr:cxnSp macro="">
      <xdr:nvCxnSpPr>
        <xdr:cNvPr id="429" name="直線コネクタ 428"/>
        <xdr:cNvCxnSpPr/>
      </xdr:nvCxnSpPr>
      <xdr:spPr>
        <a:xfrm flipV="1">
          <a:off x="15671800" y="13500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51563</xdr:rowOff>
    </xdr:to>
    <xdr:cxnSp macro="">
      <xdr:nvCxnSpPr>
        <xdr:cNvPr id="432" name="直線コネクタ 431"/>
        <xdr:cNvCxnSpPr/>
      </xdr:nvCxnSpPr>
      <xdr:spPr>
        <a:xfrm flipV="1">
          <a:off x="14782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51563</xdr:rowOff>
    </xdr:to>
    <xdr:cxnSp macro="">
      <xdr:nvCxnSpPr>
        <xdr:cNvPr id="435" name="直線コネクタ 434"/>
        <xdr:cNvCxnSpPr/>
      </xdr:nvCxnSpPr>
      <xdr:spPr>
        <a:xfrm>
          <a:off x="13893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106426</xdr:rowOff>
    </xdr:to>
    <xdr:cxnSp macro="">
      <xdr:nvCxnSpPr>
        <xdr:cNvPr id="438" name="直線コネクタ 437"/>
        <xdr:cNvCxnSpPr/>
      </xdr:nvCxnSpPr>
      <xdr:spPr>
        <a:xfrm flipV="1">
          <a:off x="13004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8" name="楕円 447"/>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9"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0" name="楕円 449"/>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1" name="テキスト ボックス 450"/>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2" name="楕円 451"/>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3" name="テキスト ボックス 452"/>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4" name="楕円 453"/>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5" name="テキスト ボックス 454"/>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6" name="楕円 455"/>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7" name="テキスト ボックス 456"/>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154312</xdr:rowOff>
    </xdr:from>
    <xdr:to>
      <xdr:col>29</xdr:col>
      <xdr:colOff>127000</xdr:colOff>
      <xdr:row>17</xdr:row>
      <xdr:rowOff>166902</xdr:rowOff>
    </xdr:to>
    <xdr:cxnSp macro="">
      <xdr:nvCxnSpPr>
        <xdr:cNvPr id="52" name="直線コネクタ 51"/>
        <xdr:cNvCxnSpPr/>
      </xdr:nvCxnSpPr>
      <xdr:spPr bwMode="auto">
        <a:xfrm flipV="1">
          <a:off x="5003800" y="3116587"/>
          <a:ext cx="6477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139089</xdr:rowOff>
    </xdr:from>
    <xdr:ext cx="762000" cy="259045"/>
    <xdr:sp macro="" textlink="">
      <xdr:nvSpPr>
        <xdr:cNvPr id="53" name="人口1人当たり決算額の推移平均値テキスト130"/>
        <xdr:cNvSpPr txBox="1"/>
      </xdr:nvSpPr>
      <xdr:spPr>
        <a:xfrm>
          <a:off x="5740400" y="310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135714</xdr:rowOff>
    </xdr:from>
    <xdr:to>
      <xdr:col>26</xdr:col>
      <xdr:colOff>50800</xdr:colOff>
      <xdr:row>17</xdr:row>
      <xdr:rowOff>166902</xdr:rowOff>
    </xdr:to>
    <xdr:cxnSp macro="">
      <xdr:nvCxnSpPr>
        <xdr:cNvPr id="55" name="直線コネクタ 54"/>
        <xdr:cNvCxnSpPr/>
      </xdr:nvCxnSpPr>
      <xdr:spPr bwMode="auto">
        <a:xfrm>
          <a:off x="4305300" y="3097989"/>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89684</xdr:rowOff>
    </xdr:from>
    <xdr:to>
      <xdr:col>22</xdr:col>
      <xdr:colOff>114300</xdr:colOff>
      <xdr:row>17</xdr:row>
      <xdr:rowOff>135714</xdr:rowOff>
    </xdr:to>
    <xdr:cxnSp macro="">
      <xdr:nvCxnSpPr>
        <xdr:cNvPr id="58" name="直線コネクタ 57"/>
        <xdr:cNvCxnSpPr/>
      </xdr:nvCxnSpPr>
      <xdr:spPr bwMode="auto">
        <a:xfrm>
          <a:off x="3606800" y="3051959"/>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89684</xdr:rowOff>
    </xdr:from>
    <xdr:to>
      <xdr:col>18</xdr:col>
      <xdr:colOff>177800</xdr:colOff>
      <xdr:row>17</xdr:row>
      <xdr:rowOff>114928</xdr:rowOff>
    </xdr:to>
    <xdr:cxnSp macro="">
      <xdr:nvCxnSpPr>
        <xdr:cNvPr id="61" name="直線コネクタ 60"/>
        <xdr:cNvCxnSpPr/>
      </xdr:nvCxnSpPr>
      <xdr:spPr bwMode="auto">
        <a:xfrm flipV="1">
          <a:off x="2908300" y="3051959"/>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103512</xdr:rowOff>
    </xdr:from>
    <xdr:to>
      <xdr:col>29</xdr:col>
      <xdr:colOff>177800</xdr:colOff>
      <xdr:row>18</xdr:row>
      <xdr:rowOff>33662</xdr:rowOff>
    </xdr:to>
    <xdr:sp macro="" textlink="">
      <xdr:nvSpPr>
        <xdr:cNvPr id="71" name="楕円 70"/>
        <xdr:cNvSpPr/>
      </xdr:nvSpPr>
      <xdr:spPr bwMode="auto">
        <a:xfrm>
          <a:off x="56007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120039</xdr:rowOff>
    </xdr:from>
    <xdr:ext cx="762000" cy="259045"/>
    <xdr:sp macro="" textlink="">
      <xdr:nvSpPr>
        <xdr:cNvPr id="72" name="人口1人当たり決算額の推移該当値テキスト130"/>
        <xdr:cNvSpPr txBox="1"/>
      </xdr:nvSpPr>
      <xdr:spPr>
        <a:xfrm>
          <a:off x="5740400" y="291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116102</xdr:rowOff>
    </xdr:from>
    <xdr:to>
      <xdr:col>26</xdr:col>
      <xdr:colOff>101600</xdr:colOff>
      <xdr:row>18</xdr:row>
      <xdr:rowOff>46252</xdr:rowOff>
    </xdr:to>
    <xdr:sp macro="" textlink="">
      <xdr:nvSpPr>
        <xdr:cNvPr id="73" name="楕円 72"/>
        <xdr:cNvSpPr/>
      </xdr:nvSpPr>
      <xdr:spPr bwMode="auto">
        <a:xfrm>
          <a:off x="49530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56429</xdr:rowOff>
    </xdr:from>
    <xdr:ext cx="736600" cy="259045"/>
    <xdr:sp macro="" textlink="">
      <xdr:nvSpPr>
        <xdr:cNvPr id="74" name="テキスト ボックス 73"/>
        <xdr:cNvSpPr txBox="1"/>
      </xdr:nvSpPr>
      <xdr:spPr>
        <a:xfrm>
          <a:off x="4622800" y="284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84914</xdr:rowOff>
    </xdr:from>
    <xdr:to>
      <xdr:col>22</xdr:col>
      <xdr:colOff>165100</xdr:colOff>
      <xdr:row>18</xdr:row>
      <xdr:rowOff>15064</xdr:rowOff>
    </xdr:to>
    <xdr:sp macro="" textlink="">
      <xdr:nvSpPr>
        <xdr:cNvPr id="75" name="楕円 74"/>
        <xdr:cNvSpPr/>
      </xdr:nvSpPr>
      <xdr:spPr bwMode="auto">
        <a:xfrm>
          <a:off x="42545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25241</xdr:rowOff>
    </xdr:from>
    <xdr:ext cx="762000" cy="259045"/>
    <xdr:sp macro="" textlink="">
      <xdr:nvSpPr>
        <xdr:cNvPr id="76" name="テキスト ボックス 75"/>
        <xdr:cNvSpPr txBox="1"/>
      </xdr:nvSpPr>
      <xdr:spPr>
        <a:xfrm>
          <a:off x="3924300" y="28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38884</xdr:rowOff>
    </xdr:from>
    <xdr:to>
      <xdr:col>19</xdr:col>
      <xdr:colOff>38100</xdr:colOff>
      <xdr:row>17</xdr:row>
      <xdr:rowOff>140484</xdr:rowOff>
    </xdr:to>
    <xdr:sp macro="" textlink="">
      <xdr:nvSpPr>
        <xdr:cNvPr id="77" name="楕円 76"/>
        <xdr:cNvSpPr/>
      </xdr:nvSpPr>
      <xdr:spPr bwMode="auto">
        <a:xfrm>
          <a:off x="35560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150661</xdr:rowOff>
    </xdr:from>
    <xdr:ext cx="762000" cy="259045"/>
    <xdr:sp macro="" textlink="">
      <xdr:nvSpPr>
        <xdr:cNvPr id="78" name="テキスト ボックス 77"/>
        <xdr:cNvSpPr txBox="1"/>
      </xdr:nvSpPr>
      <xdr:spPr>
        <a:xfrm>
          <a:off x="3225800" y="27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64128</xdr:rowOff>
    </xdr:from>
    <xdr:to>
      <xdr:col>15</xdr:col>
      <xdr:colOff>101600</xdr:colOff>
      <xdr:row>17</xdr:row>
      <xdr:rowOff>165728</xdr:rowOff>
    </xdr:to>
    <xdr:sp macro="" textlink="">
      <xdr:nvSpPr>
        <xdr:cNvPr id="79" name="楕円 78"/>
        <xdr:cNvSpPr/>
      </xdr:nvSpPr>
      <xdr:spPr bwMode="auto">
        <a:xfrm>
          <a:off x="28575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4455</xdr:rowOff>
    </xdr:from>
    <xdr:ext cx="762000" cy="259045"/>
    <xdr:sp macro="" textlink="">
      <xdr:nvSpPr>
        <xdr:cNvPr id="80" name="テキスト ボックス 79"/>
        <xdr:cNvSpPr txBox="1"/>
      </xdr:nvSpPr>
      <xdr:spPr>
        <a:xfrm>
          <a:off x="2527300" y="27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214815</xdr:rowOff>
    </xdr:from>
    <xdr:to>
      <xdr:col>29</xdr:col>
      <xdr:colOff>127000</xdr:colOff>
      <xdr:row>35</xdr:row>
      <xdr:rowOff>264160</xdr:rowOff>
    </xdr:to>
    <xdr:cxnSp macro="">
      <xdr:nvCxnSpPr>
        <xdr:cNvPr id="115" name="直線コネクタ 114"/>
        <xdr:cNvCxnSpPr/>
      </xdr:nvCxnSpPr>
      <xdr:spPr bwMode="auto">
        <a:xfrm>
          <a:off x="5003800" y="6825165"/>
          <a:ext cx="6477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214815</xdr:rowOff>
    </xdr:from>
    <xdr:to>
      <xdr:col>26</xdr:col>
      <xdr:colOff>50800</xdr:colOff>
      <xdr:row>35</xdr:row>
      <xdr:rowOff>317619</xdr:rowOff>
    </xdr:to>
    <xdr:cxnSp macro="">
      <xdr:nvCxnSpPr>
        <xdr:cNvPr id="118" name="直線コネクタ 117"/>
        <xdr:cNvCxnSpPr/>
      </xdr:nvCxnSpPr>
      <xdr:spPr bwMode="auto">
        <a:xfrm flipV="1">
          <a:off x="4305300" y="6825165"/>
          <a:ext cx="698500" cy="10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277125</xdr:rowOff>
    </xdr:from>
    <xdr:to>
      <xdr:col>22</xdr:col>
      <xdr:colOff>114300</xdr:colOff>
      <xdr:row>35</xdr:row>
      <xdr:rowOff>317619</xdr:rowOff>
    </xdr:to>
    <xdr:cxnSp macro="">
      <xdr:nvCxnSpPr>
        <xdr:cNvPr id="121" name="直線コネクタ 120"/>
        <xdr:cNvCxnSpPr/>
      </xdr:nvCxnSpPr>
      <xdr:spPr bwMode="auto">
        <a:xfrm>
          <a:off x="3606800" y="6887475"/>
          <a:ext cx="6985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277125</xdr:rowOff>
    </xdr:from>
    <xdr:to>
      <xdr:col>18</xdr:col>
      <xdr:colOff>177800</xdr:colOff>
      <xdr:row>35</xdr:row>
      <xdr:rowOff>300148</xdr:rowOff>
    </xdr:to>
    <xdr:cxnSp macro="">
      <xdr:nvCxnSpPr>
        <xdr:cNvPr id="124" name="直線コネクタ 123"/>
        <xdr:cNvCxnSpPr/>
      </xdr:nvCxnSpPr>
      <xdr:spPr bwMode="auto">
        <a:xfrm flipV="1">
          <a:off x="2908300" y="6887475"/>
          <a:ext cx="6985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213360</xdr:rowOff>
    </xdr:from>
    <xdr:to>
      <xdr:col>29</xdr:col>
      <xdr:colOff>177800</xdr:colOff>
      <xdr:row>35</xdr:row>
      <xdr:rowOff>314960</xdr:rowOff>
    </xdr:to>
    <xdr:sp macro="" textlink="">
      <xdr:nvSpPr>
        <xdr:cNvPr id="134" name="楕円 133"/>
        <xdr:cNvSpPr/>
      </xdr:nvSpPr>
      <xdr:spPr bwMode="auto">
        <a:xfrm>
          <a:off x="56007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185437</xdr:rowOff>
    </xdr:from>
    <xdr:ext cx="762000" cy="259045"/>
    <xdr:sp macro="" textlink="">
      <xdr:nvSpPr>
        <xdr:cNvPr id="135" name="人口1人当たり決算額の推移該当値テキスト445"/>
        <xdr:cNvSpPr txBox="1"/>
      </xdr:nvSpPr>
      <xdr:spPr>
        <a:xfrm>
          <a:off x="57404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164015</xdr:rowOff>
    </xdr:from>
    <xdr:to>
      <xdr:col>26</xdr:col>
      <xdr:colOff>101600</xdr:colOff>
      <xdr:row>35</xdr:row>
      <xdr:rowOff>265615</xdr:rowOff>
    </xdr:to>
    <xdr:sp macro="" textlink="">
      <xdr:nvSpPr>
        <xdr:cNvPr id="136" name="楕円 135"/>
        <xdr:cNvSpPr/>
      </xdr:nvSpPr>
      <xdr:spPr bwMode="auto">
        <a:xfrm>
          <a:off x="4953000" y="67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275792</xdr:rowOff>
    </xdr:from>
    <xdr:ext cx="736600" cy="259045"/>
    <xdr:sp macro="" textlink="">
      <xdr:nvSpPr>
        <xdr:cNvPr id="137" name="テキスト ボックス 136"/>
        <xdr:cNvSpPr txBox="1"/>
      </xdr:nvSpPr>
      <xdr:spPr>
        <a:xfrm>
          <a:off x="4622800" y="654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266819</xdr:rowOff>
    </xdr:from>
    <xdr:to>
      <xdr:col>22</xdr:col>
      <xdr:colOff>165100</xdr:colOff>
      <xdr:row>36</xdr:row>
      <xdr:rowOff>25519</xdr:rowOff>
    </xdr:to>
    <xdr:sp macro="" textlink="">
      <xdr:nvSpPr>
        <xdr:cNvPr id="138" name="楕円 137"/>
        <xdr:cNvSpPr/>
      </xdr:nvSpPr>
      <xdr:spPr bwMode="auto">
        <a:xfrm>
          <a:off x="42545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10296</xdr:rowOff>
    </xdr:from>
    <xdr:ext cx="762000" cy="259045"/>
    <xdr:sp macro="" textlink="">
      <xdr:nvSpPr>
        <xdr:cNvPr id="139" name="テキスト ボックス 138"/>
        <xdr:cNvSpPr txBox="1"/>
      </xdr:nvSpPr>
      <xdr:spPr>
        <a:xfrm>
          <a:off x="3924300" y="69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226325</xdr:rowOff>
    </xdr:from>
    <xdr:to>
      <xdr:col>19</xdr:col>
      <xdr:colOff>38100</xdr:colOff>
      <xdr:row>35</xdr:row>
      <xdr:rowOff>327925</xdr:rowOff>
    </xdr:to>
    <xdr:sp macro="" textlink="">
      <xdr:nvSpPr>
        <xdr:cNvPr id="140" name="楕円 139"/>
        <xdr:cNvSpPr/>
      </xdr:nvSpPr>
      <xdr:spPr bwMode="auto">
        <a:xfrm>
          <a:off x="35560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338102</xdr:rowOff>
    </xdr:from>
    <xdr:ext cx="762000" cy="259045"/>
    <xdr:sp macro="" textlink="">
      <xdr:nvSpPr>
        <xdr:cNvPr id="141" name="テキスト ボックス 140"/>
        <xdr:cNvSpPr txBox="1"/>
      </xdr:nvSpPr>
      <xdr:spPr>
        <a:xfrm>
          <a:off x="3225800" y="66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249348</xdr:rowOff>
    </xdr:from>
    <xdr:to>
      <xdr:col>15</xdr:col>
      <xdr:colOff>101600</xdr:colOff>
      <xdr:row>36</xdr:row>
      <xdr:rowOff>8048</xdr:rowOff>
    </xdr:to>
    <xdr:sp macro="" textlink="">
      <xdr:nvSpPr>
        <xdr:cNvPr id="142" name="楕円 141"/>
        <xdr:cNvSpPr/>
      </xdr:nvSpPr>
      <xdr:spPr bwMode="auto">
        <a:xfrm>
          <a:off x="2857500" y="685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335725</xdr:rowOff>
    </xdr:from>
    <xdr:ext cx="762000" cy="259045"/>
    <xdr:sp macro="" textlink="">
      <xdr:nvSpPr>
        <xdr:cNvPr id="143" name="テキスト ボックス 142"/>
        <xdr:cNvSpPr txBox="1"/>
      </xdr:nvSpPr>
      <xdr:spPr>
        <a:xfrm>
          <a:off x="2527300" y="69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100707</xdr:rowOff>
    </xdr:from>
    <xdr:to>
      <xdr:col>24</xdr:col>
      <xdr:colOff>63500</xdr:colOff>
      <xdr:row>36</xdr:row>
      <xdr:rowOff>110717</xdr:rowOff>
    </xdr:to>
    <xdr:cxnSp macro="">
      <xdr:nvCxnSpPr>
        <xdr:cNvPr id="63" name="直線コネクタ 62"/>
        <xdr:cNvCxnSpPr/>
      </xdr:nvCxnSpPr>
      <xdr:spPr>
        <a:xfrm>
          <a:off x="3797300" y="6272907"/>
          <a:ext cx="8382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56979</xdr:rowOff>
    </xdr:from>
    <xdr:to>
      <xdr:col>19</xdr:col>
      <xdr:colOff>177800</xdr:colOff>
      <xdr:row>36</xdr:row>
      <xdr:rowOff>100707</xdr:rowOff>
    </xdr:to>
    <xdr:cxnSp macro="">
      <xdr:nvCxnSpPr>
        <xdr:cNvPr id="66" name="直線コネクタ 65"/>
        <xdr:cNvCxnSpPr/>
      </xdr:nvCxnSpPr>
      <xdr:spPr>
        <a:xfrm>
          <a:off x="2908300" y="6229179"/>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40243</xdr:rowOff>
    </xdr:from>
    <xdr:to>
      <xdr:col>15</xdr:col>
      <xdr:colOff>50800</xdr:colOff>
      <xdr:row>36</xdr:row>
      <xdr:rowOff>56979</xdr:rowOff>
    </xdr:to>
    <xdr:cxnSp macro="">
      <xdr:nvCxnSpPr>
        <xdr:cNvPr id="69" name="直線コネクタ 68"/>
        <xdr:cNvCxnSpPr/>
      </xdr:nvCxnSpPr>
      <xdr:spPr>
        <a:xfrm>
          <a:off x="2019300" y="6212443"/>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40243</xdr:rowOff>
    </xdr:from>
    <xdr:to>
      <xdr:col>10</xdr:col>
      <xdr:colOff>114300</xdr:colOff>
      <xdr:row>36</xdr:row>
      <xdr:rowOff>61290</xdr:rowOff>
    </xdr:to>
    <xdr:cxnSp macro="">
      <xdr:nvCxnSpPr>
        <xdr:cNvPr id="72" name="直線コネクタ 71"/>
        <xdr:cNvCxnSpPr/>
      </xdr:nvCxnSpPr>
      <xdr:spPr>
        <a:xfrm flipV="1">
          <a:off x="1130300" y="621244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59917</xdr:rowOff>
    </xdr:from>
    <xdr:to>
      <xdr:col>24</xdr:col>
      <xdr:colOff>114300</xdr:colOff>
      <xdr:row>36</xdr:row>
      <xdr:rowOff>161517</xdr:rowOff>
    </xdr:to>
    <xdr:sp macro="" textlink="">
      <xdr:nvSpPr>
        <xdr:cNvPr id="82" name="楕円 81"/>
        <xdr:cNvSpPr/>
      </xdr:nvSpPr>
      <xdr:spPr>
        <a:xfrm>
          <a:off x="4584700" y="62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38344</xdr:rowOff>
    </xdr:from>
    <xdr:ext cx="534377" cy="259045"/>
    <xdr:sp macro="" textlink="">
      <xdr:nvSpPr>
        <xdr:cNvPr id="83" name="人件費該当値テキスト"/>
        <xdr:cNvSpPr txBox="1"/>
      </xdr:nvSpPr>
      <xdr:spPr>
        <a:xfrm>
          <a:off x="4686300" y="62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49907</xdr:rowOff>
    </xdr:from>
    <xdr:to>
      <xdr:col>20</xdr:col>
      <xdr:colOff>38100</xdr:colOff>
      <xdr:row>36</xdr:row>
      <xdr:rowOff>151507</xdr:rowOff>
    </xdr:to>
    <xdr:sp macro="" textlink="">
      <xdr:nvSpPr>
        <xdr:cNvPr id="84" name="楕円 83"/>
        <xdr:cNvSpPr/>
      </xdr:nvSpPr>
      <xdr:spPr>
        <a:xfrm>
          <a:off x="3746500" y="62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142634</xdr:rowOff>
    </xdr:from>
    <xdr:ext cx="534377" cy="259045"/>
    <xdr:sp macro="" textlink="">
      <xdr:nvSpPr>
        <xdr:cNvPr id="85" name="テキスト ボックス 84"/>
        <xdr:cNvSpPr txBox="1"/>
      </xdr:nvSpPr>
      <xdr:spPr>
        <a:xfrm>
          <a:off x="3530111" y="63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6179</xdr:rowOff>
    </xdr:from>
    <xdr:to>
      <xdr:col>15</xdr:col>
      <xdr:colOff>101600</xdr:colOff>
      <xdr:row>36</xdr:row>
      <xdr:rowOff>107779</xdr:rowOff>
    </xdr:to>
    <xdr:sp macro="" textlink="">
      <xdr:nvSpPr>
        <xdr:cNvPr id="86" name="楕円 85"/>
        <xdr:cNvSpPr/>
      </xdr:nvSpPr>
      <xdr:spPr>
        <a:xfrm>
          <a:off x="2857500" y="61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98906</xdr:rowOff>
    </xdr:from>
    <xdr:ext cx="534377" cy="259045"/>
    <xdr:sp macro="" textlink="">
      <xdr:nvSpPr>
        <xdr:cNvPr id="87" name="テキスト ボックス 86"/>
        <xdr:cNvSpPr txBox="1"/>
      </xdr:nvSpPr>
      <xdr:spPr>
        <a:xfrm>
          <a:off x="2641111" y="62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160893</xdr:rowOff>
    </xdr:from>
    <xdr:to>
      <xdr:col>10</xdr:col>
      <xdr:colOff>165100</xdr:colOff>
      <xdr:row>36</xdr:row>
      <xdr:rowOff>91043</xdr:rowOff>
    </xdr:to>
    <xdr:sp macro="" textlink="">
      <xdr:nvSpPr>
        <xdr:cNvPr id="88" name="楕円 87"/>
        <xdr:cNvSpPr/>
      </xdr:nvSpPr>
      <xdr:spPr>
        <a:xfrm>
          <a:off x="1968500" y="61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82170</xdr:rowOff>
    </xdr:from>
    <xdr:ext cx="534377" cy="259045"/>
    <xdr:sp macro="" textlink="">
      <xdr:nvSpPr>
        <xdr:cNvPr id="89" name="テキスト ボックス 88"/>
        <xdr:cNvSpPr txBox="1"/>
      </xdr:nvSpPr>
      <xdr:spPr>
        <a:xfrm>
          <a:off x="1752111" y="62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10490</xdr:rowOff>
    </xdr:from>
    <xdr:to>
      <xdr:col>6</xdr:col>
      <xdr:colOff>38100</xdr:colOff>
      <xdr:row>36</xdr:row>
      <xdr:rowOff>112090</xdr:rowOff>
    </xdr:to>
    <xdr:sp macro="" textlink="">
      <xdr:nvSpPr>
        <xdr:cNvPr id="90" name="楕円 89"/>
        <xdr:cNvSpPr/>
      </xdr:nvSpPr>
      <xdr:spPr>
        <a:xfrm>
          <a:off x="1079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103217</xdr:rowOff>
    </xdr:from>
    <xdr:ext cx="534377" cy="259045"/>
    <xdr:sp macro="" textlink="">
      <xdr:nvSpPr>
        <xdr:cNvPr id="91" name="テキスト ボックス 90"/>
        <xdr:cNvSpPr txBox="1"/>
      </xdr:nvSpPr>
      <xdr:spPr>
        <a:xfrm>
          <a:off x="863111" y="62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49942</xdr:rowOff>
    </xdr:from>
    <xdr:to>
      <xdr:col>24</xdr:col>
      <xdr:colOff>63500</xdr:colOff>
      <xdr:row>58</xdr:row>
      <xdr:rowOff>54785</xdr:rowOff>
    </xdr:to>
    <xdr:cxnSp macro="">
      <xdr:nvCxnSpPr>
        <xdr:cNvPr id="122" name="直線コネクタ 121"/>
        <xdr:cNvCxnSpPr/>
      </xdr:nvCxnSpPr>
      <xdr:spPr>
        <a:xfrm flipV="1">
          <a:off x="3797300" y="9994042"/>
          <a:ext cx="8382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54063</xdr:rowOff>
    </xdr:from>
    <xdr:to>
      <xdr:col>19</xdr:col>
      <xdr:colOff>177800</xdr:colOff>
      <xdr:row>58</xdr:row>
      <xdr:rowOff>54785</xdr:rowOff>
    </xdr:to>
    <xdr:cxnSp macro="">
      <xdr:nvCxnSpPr>
        <xdr:cNvPr id="125" name="直線コネクタ 124"/>
        <xdr:cNvCxnSpPr/>
      </xdr:nvCxnSpPr>
      <xdr:spPr>
        <a:xfrm>
          <a:off x="2908300" y="9998163"/>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54063</xdr:rowOff>
    </xdr:from>
    <xdr:to>
      <xdr:col>15</xdr:col>
      <xdr:colOff>50800</xdr:colOff>
      <xdr:row>58</xdr:row>
      <xdr:rowOff>63426</xdr:rowOff>
    </xdr:to>
    <xdr:cxnSp macro="">
      <xdr:nvCxnSpPr>
        <xdr:cNvPr id="128" name="直線コネクタ 127"/>
        <xdr:cNvCxnSpPr/>
      </xdr:nvCxnSpPr>
      <xdr:spPr>
        <a:xfrm flipV="1">
          <a:off x="2019300" y="9998163"/>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63426</xdr:rowOff>
    </xdr:from>
    <xdr:to>
      <xdr:col>10</xdr:col>
      <xdr:colOff>114300</xdr:colOff>
      <xdr:row>58</xdr:row>
      <xdr:rowOff>68755</xdr:rowOff>
    </xdr:to>
    <xdr:cxnSp macro="">
      <xdr:nvCxnSpPr>
        <xdr:cNvPr id="131" name="直線コネクタ 130"/>
        <xdr:cNvCxnSpPr/>
      </xdr:nvCxnSpPr>
      <xdr:spPr>
        <a:xfrm flipV="1">
          <a:off x="1130300" y="10007526"/>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170592</xdr:rowOff>
    </xdr:from>
    <xdr:to>
      <xdr:col>24</xdr:col>
      <xdr:colOff>114300</xdr:colOff>
      <xdr:row>58</xdr:row>
      <xdr:rowOff>100742</xdr:rowOff>
    </xdr:to>
    <xdr:sp macro="" textlink="">
      <xdr:nvSpPr>
        <xdr:cNvPr id="141" name="楕円 140"/>
        <xdr:cNvSpPr/>
      </xdr:nvSpPr>
      <xdr:spPr>
        <a:xfrm>
          <a:off x="4584700" y="99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129969</xdr:rowOff>
    </xdr:from>
    <xdr:ext cx="534377" cy="259045"/>
    <xdr:sp macro="" textlink="">
      <xdr:nvSpPr>
        <xdr:cNvPr id="142" name="物件費該当値テキスト"/>
        <xdr:cNvSpPr txBox="1"/>
      </xdr:nvSpPr>
      <xdr:spPr>
        <a:xfrm>
          <a:off x="4686300" y="97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3985</xdr:rowOff>
    </xdr:from>
    <xdr:to>
      <xdr:col>20</xdr:col>
      <xdr:colOff>38100</xdr:colOff>
      <xdr:row>58</xdr:row>
      <xdr:rowOff>105585</xdr:rowOff>
    </xdr:to>
    <xdr:sp macro="" textlink="">
      <xdr:nvSpPr>
        <xdr:cNvPr id="143" name="楕円 142"/>
        <xdr:cNvSpPr/>
      </xdr:nvSpPr>
      <xdr:spPr>
        <a:xfrm>
          <a:off x="3746500" y="99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122112</xdr:rowOff>
    </xdr:from>
    <xdr:ext cx="534377" cy="259045"/>
    <xdr:sp macro="" textlink="">
      <xdr:nvSpPr>
        <xdr:cNvPr id="144" name="テキスト ボックス 143"/>
        <xdr:cNvSpPr txBox="1"/>
      </xdr:nvSpPr>
      <xdr:spPr>
        <a:xfrm>
          <a:off x="3530111" y="972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3263</xdr:rowOff>
    </xdr:from>
    <xdr:to>
      <xdr:col>15</xdr:col>
      <xdr:colOff>101600</xdr:colOff>
      <xdr:row>58</xdr:row>
      <xdr:rowOff>104863</xdr:rowOff>
    </xdr:to>
    <xdr:sp macro="" textlink="">
      <xdr:nvSpPr>
        <xdr:cNvPr id="145" name="楕円 144"/>
        <xdr:cNvSpPr/>
      </xdr:nvSpPr>
      <xdr:spPr>
        <a:xfrm>
          <a:off x="2857500" y="99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121390</xdr:rowOff>
    </xdr:from>
    <xdr:ext cx="534377" cy="259045"/>
    <xdr:sp macro="" textlink="">
      <xdr:nvSpPr>
        <xdr:cNvPr id="146" name="テキスト ボックス 145"/>
        <xdr:cNvSpPr txBox="1"/>
      </xdr:nvSpPr>
      <xdr:spPr>
        <a:xfrm>
          <a:off x="2641111" y="972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12626</xdr:rowOff>
    </xdr:from>
    <xdr:to>
      <xdr:col>10</xdr:col>
      <xdr:colOff>165100</xdr:colOff>
      <xdr:row>58</xdr:row>
      <xdr:rowOff>114226</xdr:rowOff>
    </xdr:to>
    <xdr:sp macro="" textlink="">
      <xdr:nvSpPr>
        <xdr:cNvPr id="147" name="楕円 146"/>
        <xdr:cNvSpPr/>
      </xdr:nvSpPr>
      <xdr:spPr>
        <a:xfrm>
          <a:off x="1968500" y="99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130753</xdr:rowOff>
    </xdr:from>
    <xdr:ext cx="534377" cy="259045"/>
    <xdr:sp macro="" textlink="">
      <xdr:nvSpPr>
        <xdr:cNvPr id="148" name="テキスト ボックス 147"/>
        <xdr:cNvSpPr txBox="1"/>
      </xdr:nvSpPr>
      <xdr:spPr>
        <a:xfrm>
          <a:off x="1752111" y="97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17955</xdr:rowOff>
    </xdr:from>
    <xdr:to>
      <xdr:col>6</xdr:col>
      <xdr:colOff>38100</xdr:colOff>
      <xdr:row>58</xdr:row>
      <xdr:rowOff>119555</xdr:rowOff>
    </xdr:to>
    <xdr:sp macro="" textlink="">
      <xdr:nvSpPr>
        <xdr:cNvPr id="149" name="楕円 148"/>
        <xdr:cNvSpPr/>
      </xdr:nvSpPr>
      <xdr:spPr>
        <a:xfrm>
          <a:off x="1079500" y="99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136082</xdr:rowOff>
    </xdr:from>
    <xdr:ext cx="534377" cy="259045"/>
    <xdr:sp macro="" textlink="">
      <xdr:nvSpPr>
        <xdr:cNvPr id="150" name="テキスト ボックス 149"/>
        <xdr:cNvSpPr txBox="1"/>
      </xdr:nvSpPr>
      <xdr:spPr>
        <a:xfrm>
          <a:off x="863111" y="97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68911</xdr:rowOff>
    </xdr:from>
    <xdr:to>
      <xdr:col>24</xdr:col>
      <xdr:colOff>63500</xdr:colOff>
      <xdr:row>77</xdr:row>
      <xdr:rowOff>75616</xdr:rowOff>
    </xdr:to>
    <xdr:cxnSp macro="">
      <xdr:nvCxnSpPr>
        <xdr:cNvPr id="179" name="直線コネクタ 178"/>
        <xdr:cNvCxnSpPr/>
      </xdr:nvCxnSpPr>
      <xdr:spPr>
        <a:xfrm flipV="1">
          <a:off x="3797300" y="13270561"/>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63805</xdr:rowOff>
    </xdr:from>
    <xdr:to>
      <xdr:col>19</xdr:col>
      <xdr:colOff>177800</xdr:colOff>
      <xdr:row>77</xdr:row>
      <xdr:rowOff>75616</xdr:rowOff>
    </xdr:to>
    <xdr:cxnSp macro="">
      <xdr:nvCxnSpPr>
        <xdr:cNvPr id="182" name="直線コネクタ 181"/>
        <xdr:cNvCxnSpPr/>
      </xdr:nvCxnSpPr>
      <xdr:spPr>
        <a:xfrm>
          <a:off x="2908300" y="132654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63805</xdr:rowOff>
    </xdr:from>
    <xdr:to>
      <xdr:col>15</xdr:col>
      <xdr:colOff>50800</xdr:colOff>
      <xdr:row>77</xdr:row>
      <xdr:rowOff>68757</xdr:rowOff>
    </xdr:to>
    <xdr:cxnSp macro="">
      <xdr:nvCxnSpPr>
        <xdr:cNvPr id="185" name="直線コネクタ 184"/>
        <xdr:cNvCxnSpPr/>
      </xdr:nvCxnSpPr>
      <xdr:spPr>
        <a:xfrm flipV="1">
          <a:off x="2019300" y="1326545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56566</xdr:rowOff>
    </xdr:from>
    <xdr:to>
      <xdr:col>10</xdr:col>
      <xdr:colOff>114300</xdr:colOff>
      <xdr:row>77</xdr:row>
      <xdr:rowOff>68757</xdr:rowOff>
    </xdr:to>
    <xdr:cxnSp macro="">
      <xdr:nvCxnSpPr>
        <xdr:cNvPr id="188" name="直線コネクタ 187"/>
        <xdr:cNvCxnSpPr/>
      </xdr:nvCxnSpPr>
      <xdr:spPr>
        <a:xfrm>
          <a:off x="1130300" y="132582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18111</xdr:rowOff>
    </xdr:from>
    <xdr:to>
      <xdr:col>24</xdr:col>
      <xdr:colOff>114300</xdr:colOff>
      <xdr:row>77</xdr:row>
      <xdr:rowOff>119711</xdr:rowOff>
    </xdr:to>
    <xdr:sp macro="" textlink="">
      <xdr:nvSpPr>
        <xdr:cNvPr id="198" name="楕円 197"/>
        <xdr:cNvSpPr/>
      </xdr:nvSpPr>
      <xdr:spPr>
        <a:xfrm>
          <a:off x="4584700" y="132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40988</xdr:rowOff>
    </xdr:from>
    <xdr:ext cx="469744" cy="259045"/>
    <xdr:sp macro="" textlink="">
      <xdr:nvSpPr>
        <xdr:cNvPr id="199" name="維持補修費該当値テキスト"/>
        <xdr:cNvSpPr txBox="1"/>
      </xdr:nvSpPr>
      <xdr:spPr>
        <a:xfrm>
          <a:off x="4686300" y="130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24816</xdr:rowOff>
    </xdr:from>
    <xdr:to>
      <xdr:col>20</xdr:col>
      <xdr:colOff>38100</xdr:colOff>
      <xdr:row>77</xdr:row>
      <xdr:rowOff>126416</xdr:rowOff>
    </xdr:to>
    <xdr:sp macro="" textlink="">
      <xdr:nvSpPr>
        <xdr:cNvPr id="200" name="楕円 199"/>
        <xdr:cNvSpPr/>
      </xdr:nvSpPr>
      <xdr:spPr>
        <a:xfrm>
          <a:off x="3746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142943</xdr:rowOff>
    </xdr:from>
    <xdr:ext cx="469744" cy="259045"/>
    <xdr:sp macro="" textlink="">
      <xdr:nvSpPr>
        <xdr:cNvPr id="201" name="テキスト ボックス 200"/>
        <xdr:cNvSpPr txBox="1"/>
      </xdr:nvSpPr>
      <xdr:spPr>
        <a:xfrm>
          <a:off x="3562428" y="130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13005</xdr:rowOff>
    </xdr:from>
    <xdr:to>
      <xdr:col>15</xdr:col>
      <xdr:colOff>101600</xdr:colOff>
      <xdr:row>77</xdr:row>
      <xdr:rowOff>114605</xdr:rowOff>
    </xdr:to>
    <xdr:sp macro="" textlink="">
      <xdr:nvSpPr>
        <xdr:cNvPr id="202" name="楕円 201"/>
        <xdr:cNvSpPr/>
      </xdr:nvSpPr>
      <xdr:spPr>
        <a:xfrm>
          <a:off x="28575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131132</xdr:rowOff>
    </xdr:from>
    <xdr:ext cx="469744" cy="259045"/>
    <xdr:sp macro="" textlink="">
      <xdr:nvSpPr>
        <xdr:cNvPr id="203" name="テキスト ボックス 202"/>
        <xdr:cNvSpPr txBox="1"/>
      </xdr:nvSpPr>
      <xdr:spPr>
        <a:xfrm>
          <a:off x="2673428" y="1298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17957</xdr:rowOff>
    </xdr:from>
    <xdr:to>
      <xdr:col>10</xdr:col>
      <xdr:colOff>165100</xdr:colOff>
      <xdr:row>77</xdr:row>
      <xdr:rowOff>119557</xdr:rowOff>
    </xdr:to>
    <xdr:sp macro="" textlink="">
      <xdr:nvSpPr>
        <xdr:cNvPr id="204" name="楕円 203"/>
        <xdr:cNvSpPr/>
      </xdr:nvSpPr>
      <xdr:spPr>
        <a:xfrm>
          <a:off x="1968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136084</xdr:rowOff>
    </xdr:from>
    <xdr:ext cx="469744" cy="259045"/>
    <xdr:sp macro="" textlink="">
      <xdr:nvSpPr>
        <xdr:cNvPr id="205" name="テキスト ボックス 204"/>
        <xdr:cNvSpPr txBox="1"/>
      </xdr:nvSpPr>
      <xdr:spPr>
        <a:xfrm>
          <a:off x="1784428" y="129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5766</xdr:rowOff>
    </xdr:from>
    <xdr:to>
      <xdr:col>6</xdr:col>
      <xdr:colOff>38100</xdr:colOff>
      <xdr:row>77</xdr:row>
      <xdr:rowOff>107366</xdr:rowOff>
    </xdr:to>
    <xdr:sp macro="" textlink="">
      <xdr:nvSpPr>
        <xdr:cNvPr id="206" name="楕円 205"/>
        <xdr:cNvSpPr/>
      </xdr:nvSpPr>
      <xdr:spPr>
        <a:xfrm>
          <a:off x="1079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123893</xdr:rowOff>
    </xdr:from>
    <xdr:ext cx="469744" cy="259045"/>
    <xdr:sp macro="" textlink="">
      <xdr:nvSpPr>
        <xdr:cNvPr id="207" name="テキスト ボックス 206"/>
        <xdr:cNvSpPr txBox="1"/>
      </xdr:nvSpPr>
      <xdr:spPr>
        <a:xfrm>
          <a:off x="895428"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89084</xdr:rowOff>
    </xdr:from>
    <xdr:to>
      <xdr:col>24</xdr:col>
      <xdr:colOff>63500</xdr:colOff>
      <xdr:row>97</xdr:row>
      <xdr:rowOff>108820</xdr:rowOff>
    </xdr:to>
    <xdr:cxnSp macro="">
      <xdr:nvCxnSpPr>
        <xdr:cNvPr id="237" name="直線コネクタ 236"/>
        <xdr:cNvCxnSpPr/>
      </xdr:nvCxnSpPr>
      <xdr:spPr>
        <a:xfrm flipV="1">
          <a:off x="3797300" y="16719734"/>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98800</xdr:rowOff>
    </xdr:from>
    <xdr:to>
      <xdr:col>19</xdr:col>
      <xdr:colOff>177800</xdr:colOff>
      <xdr:row>97</xdr:row>
      <xdr:rowOff>108820</xdr:rowOff>
    </xdr:to>
    <xdr:cxnSp macro="">
      <xdr:nvCxnSpPr>
        <xdr:cNvPr id="240" name="直線コネクタ 239"/>
        <xdr:cNvCxnSpPr/>
      </xdr:nvCxnSpPr>
      <xdr:spPr>
        <a:xfrm>
          <a:off x="2908300" y="1672945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98800</xdr:rowOff>
    </xdr:from>
    <xdr:to>
      <xdr:col>15</xdr:col>
      <xdr:colOff>50800</xdr:colOff>
      <xdr:row>98</xdr:row>
      <xdr:rowOff>23895</xdr:rowOff>
    </xdr:to>
    <xdr:cxnSp macro="">
      <xdr:nvCxnSpPr>
        <xdr:cNvPr id="243" name="直線コネクタ 242"/>
        <xdr:cNvCxnSpPr/>
      </xdr:nvCxnSpPr>
      <xdr:spPr>
        <a:xfrm flipV="1">
          <a:off x="2019300" y="16729450"/>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23895</xdr:rowOff>
    </xdr:from>
    <xdr:to>
      <xdr:col>10</xdr:col>
      <xdr:colOff>114300</xdr:colOff>
      <xdr:row>98</xdr:row>
      <xdr:rowOff>96971</xdr:rowOff>
    </xdr:to>
    <xdr:cxnSp macro="">
      <xdr:nvCxnSpPr>
        <xdr:cNvPr id="246" name="直線コネクタ 245"/>
        <xdr:cNvCxnSpPr/>
      </xdr:nvCxnSpPr>
      <xdr:spPr>
        <a:xfrm flipV="1">
          <a:off x="1130300" y="16825995"/>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38284</xdr:rowOff>
    </xdr:from>
    <xdr:to>
      <xdr:col>24</xdr:col>
      <xdr:colOff>114300</xdr:colOff>
      <xdr:row>97</xdr:row>
      <xdr:rowOff>139884</xdr:rowOff>
    </xdr:to>
    <xdr:sp macro="" textlink="">
      <xdr:nvSpPr>
        <xdr:cNvPr id="256" name="楕円 255"/>
        <xdr:cNvSpPr/>
      </xdr:nvSpPr>
      <xdr:spPr>
        <a:xfrm>
          <a:off x="4584700" y="166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16711</xdr:rowOff>
    </xdr:from>
    <xdr:ext cx="534377" cy="259045"/>
    <xdr:sp macro="" textlink="">
      <xdr:nvSpPr>
        <xdr:cNvPr id="257" name="扶助費該当値テキスト"/>
        <xdr:cNvSpPr txBox="1"/>
      </xdr:nvSpPr>
      <xdr:spPr>
        <a:xfrm>
          <a:off x="4686300" y="166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58020</xdr:rowOff>
    </xdr:from>
    <xdr:to>
      <xdr:col>20</xdr:col>
      <xdr:colOff>38100</xdr:colOff>
      <xdr:row>97</xdr:row>
      <xdr:rowOff>159620</xdr:rowOff>
    </xdr:to>
    <xdr:sp macro="" textlink="">
      <xdr:nvSpPr>
        <xdr:cNvPr id="258" name="楕円 257"/>
        <xdr:cNvSpPr/>
      </xdr:nvSpPr>
      <xdr:spPr>
        <a:xfrm>
          <a:off x="3746500" y="166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150747</xdr:rowOff>
    </xdr:from>
    <xdr:ext cx="534377" cy="259045"/>
    <xdr:sp macro="" textlink="">
      <xdr:nvSpPr>
        <xdr:cNvPr id="259" name="テキスト ボックス 258"/>
        <xdr:cNvSpPr txBox="1"/>
      </xdr:nvSpPr>
      <xdr:spPr>
        <a:xfrm>
          <a:off x="3530111" y="167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48000</xdr:rowOff>
    </xdr:from>
    <xdr:to>
      <xdr:col>15</xdr:col>
      <xdr:colOff>101600</xdr:colOff>
      <xdr:row>97</xdr:row>
      <xdr:rowOff>149600</xdr:rowOff>
    </xdr:to>
    <xdr:sp macro="" textlink="">
      <xdr:nvSpPr>
        <xdr:cNvPr id="260" name="楕円 259"/>
        <xdr:cNvSpPr/>
      </xdr:nvSpPr>
      <xdr:spPr>
        <a:xfrm>
          <a:off x="2857500" y="1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140727</xdr:rowOff>
    </xdr:from>
    <xdr:ext cx="534377" cy="259045"/>
    <xdr:sp macro="" textlink="">
      <xdr:nvSpPr>
        <xdr:cNvPr id="261" name="テキスト ボックス 260"/>
        <xdr:cNvSpPr txBox="1"/>
      </xdr:nvSpPr>
      <xdr:spPr>
        <a:xfrm>
          <a:off x="2641111" y="167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144545</xdr:rowOff>
    </xdr:from>
    <xdr:to>
      <xdr:col>10</xdr:col>
      <xdr:colOff>165100</xdr:colOff>
      <xdr:row>98</xdr:row>
      <xdr:rowOff>74695</xdr:rowOff>
    </xdr:to>
    <xdr:sp macro="" textlink="">
      <xdr:nvSpPr>
        <xdr:cNvPr id="262" name="楕円 261"/>
        <xdr:cNvSpPr/>
      </xdr:nvSpPr>
      <xdr:spPr>
        <a:xfrm>
          <a:off x="19685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65822</xdr:rowOff>
    </xdr:from>
    <xdr:ext cx="534377" cy="259045"/>
    <xdr:sp macro="" textlink="">
      <xdr:nvSpPr>
        <xdr:cNvPr id="263" name="テキスト ボックス 262"/>
        <xdr:cNvSpPr txBox="1"/>
      </xdr:nvSpPr>
      <xdr:spPr>
        <a:xfrm>
          <a:off x="1752111" y="168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46171</xdr:rowOff>
    </xdr:from>
    <xdr:to>
      <xdr:col>6</xdr:col>
      <xdr:colOff>38100</xdr:colOff>
      <xdr:row>98</xdr:row>
      <xdr:rowOff>147771</xdr:rowOff>
    </xdr:to>
    <xdr:sp macro="" textlink="">
      <xdr:nvSpPr>
        <xdr:cNvPr id="264" name="楕円 263"/>
        <xdr:cNvSpPr/>
      </xdr:nvSpPr>
      <xdr:spPr>
        <a:xfrm>
          <a:off x="1079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138898</xdr:rowOff>
    </xdr:from>
    <xdr:ext cx="534377" cy="259045"/>
    <xdr:sp macro="" textlink="">
      <xdr:nvSpPr>
        <xdr:cNvPr id="265" name="テキスト ボックス 264"/>
        <xdr:cNvSpPr txBox="1"/>
      </xdr:nvSpPr>
      <xdr:spPr>
        <a:xfrm>
          <a:off x="863111" y="169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148942</xdr:rowOff>
    </xdr:from>
    <xdr:to>
      <xdr:col>55</xdr:col>
      <xdr:colOff>0</xdr:colOff>
      <xdr:row>37</xdr:row>
      <xdr:rowOff>166740</xdr:rowOff>
    </xdr:to>
    <xdr:cxnSp macro="">
      <xdr:nvCxnSpPr>
        <xdr:cNvPr id="296" name="直線コネクタ 295"/>
        <xdr:cNvCxnSpPr/>
      </xdr:nvCxnSpPr>
      <xdr:spPr>
        <a:xfrm flipV="1">
          <a:off x="9639300" y="6321142"/>
          <a:ext cx="838200" cy="1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166740</xdr:rowOff>
    </xdr:from>
    <xdr:to>
      <xdr:col>50</xdr:col>
      <xdr:colOff>114300</xdr:colOff>
      <xdr:row>37</xdr:row>
      <xdr:rowOff>166784</xdr:rowOff>
    </xdr:to>
    <xdr:cxnSp macro="">
      <xdr:nvCxnSpPr>
        <xdr:cNvPr id="299" name="直線コネクタ 298"/>
        <xdr:cNvCxnSpPr/>
      </xdr:nvCxnSpPr>
      <xdr:spPr>
        <a:xfrm flipV="1">
          <a:off x="8750300" y="651039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152371</xdr:rowOff>
    </xdr:from>
    <xdr:to>
      <xdr:col>45</xdr:col>
      <xdr:colOff>177800</xdr:colOff>
      <xdr:row>37</xdr:row>
      <xdr:rowOff>166784</xdr:rowOff>
    </xdr:to>
    <xdr:cxnSp macro="">
      <xdr:nvCxnSpPr>
        <xdr:cNvPr id="302" name="直線コネクタ 301"/>
        <xdr:cNvCxnSpPr/>
      </xdr:nvCxnSpPr>
      <xdr:spPr>
        <a:xfrm>
          <a:off x="7861300" y="6496021"/>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152371</xdr:rowOff>
    </xdr:from>
    <xdr:to>
      <xdr:col>41</xdr:col>
      <xdr:colOff>50800</xdr:colOff>
      <xdr:row>38</xdr:row>
      <xdr:rowOff>2812</xdr:rowOff>
    </xdr:to>
    <xdr:cxnSp macro="">
      <xdr:nvCxnSpPr>
        <xdr:cNvPr id="305" name="直線コネクタ 304"/>
        <xdr:cNvCxnSpPr/>
      </xdr:nvCxnSpPr>
      <xdr:spPr>
        <a:xfrm flipV="1">
          <a:off x="6972300" y="6496021"/>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98142</xdr:rowOff>
    </xdr:from>
    <xdr:to>
      <xdr:col>55</xdr:col>
      <xdr:colOff>50800</xdr:colOff>
      <xdr:row>37</xdr:row>
      <xdr:rowOff>28292</xdr:rowOff>
    </xdr:to>
    <xdr:sp macro="" textlink="">
      <xdr:nvSpPr>
        <xdr:cNvPr id="315" name="楕円 314"/>
        <xdr:cNvSpPr/>
      </xdr:nvSpPr>
      <xdr:spPr>
        <a:xfrm>
          <a:off x="10426700" y="6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76569</xdr:rowOff>
    </xdr:from>
    <xdr:ext cx="534377" cy="259045"/>
    <xdr:sp macro="" textlink="">
      <xdr:nvSpPr>
        <xdr:cNvPr id="316" name="補助費等該当値テキスト"/>
        <xdr:cNvSpPr txBox="1"/>
      </xdr:nvSpPr>
      <xdr:spPr>
        <a:xfrm>
          <a:off x="10528300" y="62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115940</xdr:rowOff>
    </xdr:from>
    <xdr:to>
      <xdr:col>50</xdr:col>
      <xdr:colOff>165100</xdr:colOff>
      <xdr:row>38</xdr:row>
      <xdr:rowOff>46090</xdr:rowOff>
    </xdr:to>
    <xdr:sp macro="" textlink="">
      <xdr:nvSpPr>
        <xdr:cNvPr id="317" name="楕円 316"/>
        <xdr:cNvSpPr/>
      </xdr:nvSpPr>
      <xdr:spPr>
        <a:xfrm>
          <a:off x="95885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37217</xdr:rowOff>
    </xdr:from>
    <xdr:ext cx="534377" cy="259045"/>
    <xdr:sp macro="" textlink="">
      <xdr:nvSpPr>
        <xdr:cNvPr id="318" name="テキスト ボックス 317"/>
        <xdr:cNvSpPr txBox="1"/>
      </xdr:nvSpPr>
      <xdr:spPr>
        <a:xfrm>
          <a:off x="9372111" y="65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115984</xdr:rowOff>
    </xdr:from>
    <xdr:to>
      <xdr:col>46</xdr:col>
      <xdr:colOff>38100</xdr:colOff>
      <xdr:row>38</xdr:row>
      <xdr:rowOff>46134</xdr:rowOff>
    </xdr:to>
    <xdr:sp macro="" textlink="">
      <xdr:nvSpPr>
        <xdr:cNvPr id="319" name="楕円 318"/>
        <xdr:cNvSpPr/>
      </xdr:nvSpPr>
      <xdr:spPr>
        <a:xfrm>
          <a:off x="8699500" y="64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37261</xdr:rowOff>
    </xdr:from>
    <xdr:ext cx="534377" cy="259045"/>
    <xdr:sp macro="" textlink="">
      <xdr:nvSpPr>
        <xdr:cNvPr id="320" name="テキスト ボックス 319"/>
        <xdr:cNvSpPr txBox="1"/>
      </xdr:nvSpPr>
      <xdr:spPr>
        <a:xfrm>
          <a:off x="8483111" y="65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101571</xdr:rowOff>
    </xdr:from>
    <xdr:to>
      <xdr:col>41</xdr:col>
      <xdr:colOff>101600</xdr:colOff>
      <xdr:row>38</xdr:row>
      <xdr:rowOff>31721</xdr:rowOff>
    </xdr:to>
    <xdr:sp macro="" textlink="">
      <xdr:nvSpPr>
        <xdr:cNvPr id="321" name="楕円 320"/>
        <xdr:cNvSpPr/>
      </xdr:nvSpPr>
      <xdr:spPr>
        <a:xfrm>
          <a:off x="7810500" y="6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22848</xdr:rowOff>
    </xdr:from>
    <xdr:ext cx="534377" cy="259045"/>
    <xdr:sp macro="" textlink="">
      <xdr:nvSpPr>
        <xdr:cNvPr id="322" name="テキスト ボックス 321"/>
        <xdr:cNvSpPr txBox="1"/>
      </xdr:nvSpPr>
      <xdr:spPr>
        <a:xfrm>
          <a:off x="7594111" y="65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123462</xdr:rowOff>
    </xdr:from>
    <xdr:to>
      <xdr:col>36</xdr:col>
      <xdr:colOff>165100</xdr:colOff>
      <xdr:row>38</xdr:row>
      <xdr:rowOff>53612</xdr:rowOff>
    </xdr:to>
    <xdr:sp macro="" textlink="">
      <xdr:nvSpPr>
        <xdr:cNvPr id="323" name="楕円 322"/>
        <xdr:cNvSpPr/>
      </xdr:nvSpPr>
      <xdr:spPr>
        <a:xfrm>
          <a:off x="6921500" y="64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44739</xdr:rowOff>
    </xdr:from>
    <xdr:ext cx="534377" cy="259045"/>
    <xdr:sp macro="" textlink="">
      <xdr:nvSpPr>
        <xdr:cNvPr id="324" name="テキスト ボックス 323"/>
        <xdr:cNvSpPr txBox="1"/>
      </xdr:nvSpPr>
      <xdr:spPr>
        <a:xfrm>
          <a:off x="6705111" y="65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1687</xdr:rowOff>
    </xdr:from>
    <xdr:to>
      <xdr:col>55</xdr:col>
      <xdr:colOff>0</xdr:colOff>
      <xdr:row>58</xdr:row>
      <xdr:rowOff>51110</xdr:rowOff>
    </xdr:to>
    <xdr:cxnSp macro="">
      <xdr:nvCxnSpPr>
        <xdr:cNvPr id="353" name="直線コネクタ 352"/>
        <xdr:cNvCxnSpPr/>
      </xdr:nvCxnSpPr>
      <xdr:spPr>
        <a:xfrm>
          <a:off x="9639300" y="9945787"/>
          <a:ext cx="8382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1687</xdr:rowOff>
    </xdr:from>
    <xdr:to>
      <xdr:col>50</xdr:col>
      <xdr:colOff>114300</xdr:colOff>
      <xdr:row>58</xdr:row>
      <xdr:rowOff>36640</xdr:rowOff>
    </xdr:to>
    <xdr:cxnSp macro="">
      <xdr:nvCxnSpPr>
        <xdr:cNvPr id="356" name="直線コネクタ 355"/>
        <xdr:cNvCxnSpPr/>
      </xdr:nvCxnSpPr>
      <xdr:spPr>
        <a:xfrm flipV="1">
          <a:off x="8750300" y="9945787"/>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36640</xdr:rowOff>
    </xdr:from>
    <xdr:to>
      <xdr:col>45</xdr:col>
      <xdr:colOff>177800</xdr:colOff>
      <xdr:row>58</xdr:row>
      <xdr:rowOff>52748</xdr:rowOff>
    </xdr:to>
    <xdr:cxnSp macro="">
      <xdr:nvCxnSpPr>
        <xdr:cNvPr id="359" name="直線コネクタ 358"/>
        <xdr:cNvCxnSpPr/>
      </xdr:nvCxnSpPr>
      <xdr:spPr>
        <a:xfrm flipV="1">
          <a:off x="7861300" y="9980740"/>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169791</xdr:rowOff>
    </xdr:from>
    <xdr:to>
      <xdr:col>41</xdr:col>
      <xdr:colOff>50800</xdr:colOff>
      <xdr:row>58</xdr:row>
      <xdr:rowOff>52748</xdr:rowOff>
    </xdr:to>
    <xdr:cxnSp macro="">
      <xdr:nvCxnSpPr>
        <xdr:cNvPr id="362" name="直線コネクタ 361"/>
        <xdr:cNvCxnSpPr/>
      </xdr:nvCxnSpPr>
      <xdr:spPr>
        <a:xfrm>
          <a:off x="6972300" y="994244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xdr:rowOff>
    </xdr:from>
    <xdr:to>
      <xdr:col>55</xdr:col>
      <xdr:colOff>50800</xdr:colOff>
      <xdr:row>58</xdr:row>
      <xdr:rowOff>101910</xdr:rowOff>
    </xdr:to>
    <xdr:sp macro="" textlink="">
      <xdr:nvSpPr>
        <xdr:cNvPr id="372" name="楕円 371"/>
        <xdr:cNvSpPr/>
      </xdr:nvSpPr>
      <xdr:spPr>
        <a:xfrm>
          <a:off x="10426700" y="99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86687</xdr:rowOff>
    </xdr:from>
    <xdr:ext cx="534377" cy="259045"/>
    <xdr:sp macro="" textlink="">
      <xdr:nvSpPr>
        <xdr:cNvPr id="373" name="普通建設事業費該当値テキスト"/>
        <xdr:cNvSpPr txBox="1"/>
      </xdr:nvSpPr>
      <xdr:spPr>
        <a:xfrm>
          <a:off x="10528300" y="985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122337</xdr:rowOff>
    </xdr:from>
    <xdr:to>
      <xdr:col>50</xdr:col>
      <xdr:colOff>165100</xdr:colOff>
      <xdr:row>58</xdr:row>
      <xdr:rowOff>52487</xdr:rowOff>
    </xdr:to>
    <xdr:sp macro="" textlink="">
      <xdr:nvSpPr>
        <xdr:cNvPr id="374" name="楕円 373"/>
        <xdr:cNvSpPr/>
      </xdr:nvSpPr>
      <xdr:spPr>
        <a:xfrm>
          <a:off x="9588500" y="98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43614</xdr:rowOff>
    </xdr:from>
    <xdr:ext cx="534377" cy="259045"/>
    <xdr:sp macro="" textlink="">
      <xdr:nvSpPr>
        <xdr:cNvPr id="375" name="テキスト ボックス 374"/>
        <xdr:cNvSpPr txBox="1"/>
      </xdr:nvSpPr>
      <xdr:spPr>
        <a:xfrm>
          <a:off x="9372111" y="99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157290</xdr:rowOff>
    </xdr:from>
    <xdr:to>
      <xdr:col>46</xdr:col>
      <xdr:colOff>38100</xdr:colOff>
      <xdr:row>58</xdr:row>
      <xdr:rowOff>87440</xdr:rowOff>
    </xdr:to>
    <xdr:sp macro="" textlink="">
      <xdr:nvSpPr>
        <xdr:cNvPr id="376" name="楕円 375"/>
        <xdr:cNvSpPr/>
      </xdr:nvSpPr>
      <xdr:spPr>
        <a:xfrm>
          <a:off x="8699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78567</xdr:rowOff>
    </xdr:from>
    <xdr:ext cx="534377" cy="259045"/>
    <xdr:sp macro="" textlink="">
      <xdr:nvSpPr>
        <xdr:cNvPr id="377" name="テキスト ボックス 376"/>
        <xdr:cNvSpPr txBox="1"/>
      </xdr:nvSpPr>
      <xdr:spPr>
        <a:xfrm>
          <a:off x="8483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1948</xdr:rowOff>
    </xdr:from>
    <xdr:to>
      <xdr:col>41</xdr:col>
      <xdr:colOff>101600</xdr:colOff>
      <xdr:row>58</xdr:row>
      <xdr:rowOff>103548</xdr:rowOff>
    </xdr:to>
    <xdr:sp macro="" textlink="">
      <xdr:nvSpPr>
        <xdr:cNvPr id="378" name="楕円 377"/>
        <xdr:cNvSpPr/>
      </xdr:nvSpPr>
      <xdr:spPr>
        <a:xfrm>
          <a:off x="7810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94675</xdr:rowOff>
    </xdr:from>
    <xdr:ext cx="534377" cy="259045"/>
    <xdr:sp macro="" textlink="">
      <xdr:nvSpPr>
        <xdr:cNvPr id="379" name="テキスト ボックス 378"/>
        <xdr:cNvSpPr txBox="1"/>
      </xdr:nvSpPr>
      <xdr:spPr>
        <a:xfrm>
          <a:off x="7594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118991</xdr:rowOff>
    </xdr:from>
    <xdr:to>
      <xdr:col>36</xdr:col>
      <xdr:colOff>165100</xdr:colOff>
      <xdr:row>58</xdr:row>
      <xdr:rowOff>49141</xdr:rowOff>
    </xdr:to>
    <xdr:sp macro="" textlink="">
      <xdr:nvSpPr>
        <xdr:cNvPr id="380" name="楕円 379"/>
        <xdr:cNvSpPr/>
      </xdr:nvSpPr>
      <xdr:spPr>
        <a:xfrm>
          <a:off x="6921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40268</xdr:rowOff>
    </xdr:from>
    <xdr:ext cx="534377" cy="259045"/>
    <xdr:sp macro="" textlink="">
      <xdr:nvSpPr>
        <xdr:cNvPr id="381" name="テキスト ボックス 380"/>
        <xdr:cNvSpPr txBox="1"/>
      </xdr:nvSpPr>
      <xdr:spPr>
        <a:xfrm>
          <a:off x="6705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139461</xdr:rowOff>
    </xdr:from>
    <xdr:to>
      <xdr:col>55</xdr:col>
      <xdr:colOff>0</xdr:colOff>
      <xdr:row>78</xdr:row>
      <xdr:rowOff>151707</xdr:rowOff>
    </xdr:to>
    <xdr:cxnSp macro="">
      <xdr:nvCxnSpPr>
        <xdr:cNvPr id="412" name="直線コネクタ 411"/>
        <xdr:cNvCxnSpPr/>
      </xdr:nvCxnSpPr>
      <xdr:spPr>
        <a:xfrm flipV="1">
          <a:off x="9639300" y="13512561"/>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151707</xdr:rowOff>
    </xdr:from>
    <xdr:to>
      <xdr:col>50</xdr:col>
      <xdr:colOff>114300</xdr:colOff>
      <xdr:row>79</xdr:row>
      <xdr:rowOff>31355</xdr:rowOff>
    </xdr:to>
    <xdr:cxnSp macro="">
      <xdr:nvCxnSpPr>
        <xdr:cNvPr id="415" name="直線コネクタ 414"/>
        <xdr:cNvCxnSpPr/>
      </xdr:nvCxnSpPr>
      <xdr:spPr>
        <a:xfrm flipV="1">
          <a:off x="8750300" y="13524807"/>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30886</xdr:rowOff>
    </xdr:from>
    <xdr:to>
      <xdr:col>45</xdr:col>
      <xdr:colOff>177800</xdr:colOff>
      <xdr:row>79</xdr:row>
      <xdr:rowOff>31355</xdr:rowOff>
    </xdr:to>
    <xdr:cxnSp macro="">
      <xdr:nvCxnSpPr>
        <xdr:cNvPr id="418" name="直線コネクタ 417"/>
        <xdr:cNvCxnSpPr/>
      </xdr:nvCxnSpPr>
      <xdr:spPr>
        <a:xfrm>
          <a:off x="7861300" y="13575436"/>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148746</xdr:rowOff>
    </xdr:from>
    <xdr:to>
      <xdr:col>41</xdr:col>
      <xdr:colOff>50800</xdr:colOff>
      <xdr:row>79</xdr:row>
      <xdr:rowOff>30886</xdr:rowOff>
    </xdr:to>
    <xdr:cxnSp macro="">
      <xdr:nvCxnSpPr>
        <xdr:cNvPr id="421" name="直線コネクタ 420"/>
        <xdr:cNvCxnSpPr/>
      </xdr:nvCxnSpPr>
      <xdr:spPr>
        <a:xfrm>
          <a:off x="6972300" y="13521846"/>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88661</xdr:rowOff>
    </xdr:from>
    <xdr:to>
      <xdr:col>55</xdr:col>
      <xdr:colOff>50800</xdr:colOff>
      <xdr:row>79</xdr:row>
      <xdr:rowOff>18811</xdr:rowOff>
    </xdr:to>
    <xdr:sp macro="" textlink="">
      <xdr:nvSpPr>
        <xdr:cNvPr id="431" name="楕円 430"/>
        <xdr:cNvSpPr/>
      </xdr:nvSpPr>
      <xdr:spPr>
        <a:xfrm>
          <a:off x="10426700" y="13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67088</xdr:rowOff>
    </xdr:from>
    <xdr:ext cx="534377" cy="259045"/>
    <xdr:sp macro="" textlink="">
      <xdr:nvSpPr>
        <xdr:cNvPr id="432" name="普通建設事業費 （ うち新規整備　）該当値テキスト"/>
        <xdr:cNvSpPr txBox="1"/>
      </xdr:nvSpPr>
      <xdr:spPr>
        <a:xfrm>
          <a:off x="10528300" y="134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100907</xdr:rowOff>
    </xdr:from>
    <xdr:to>
      <xdr:col>50</xdr:col>
      <xdr:colOff>165100</xdr:colOff>
      <xdr:row>79</xdr:row>
      <xdr:rowOff>31057</xdr:rowOff>
    </xdr:to>
    <xdr:sp macro="" textlink="">
      <xdr:nvSpPr>
        <xdr:cNvPr id="433" name="楕円 432"/>
        <xdr:cNvSpPr/>
      </xdr:nvSpPr>
      <xdr:spPr>
        <a:xfrm>
          <a:off x="9588500" y="134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22184</xdr:rowOff>
    </xdr:from>
    <xdr:ext cx="534377" cy="259045"/>
    <xdr:sp macro="" textlink="">
      <xdr:nvSpPr>
        <xdr:cNvPr id="434" name="テキスト ボックス 433"/>
        <xdr:cNvSpPr txBox="1"/>
      </xdr:nvSpPr>
      <xdr:spPr>
        <a:xfrm>
          <a:off x="9372111" y="135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152005</xdr:rowOff>
    </xdr:from>
    <xdr:to>
      <xdr:col>46</xdr:col>
      <xdr:colOff>38100</xdr:colOff>
      <xdr:row>79</xdr:row>
      <xdr:rowOff>82155</xdr:rowOff>
    </xdr:to>
    <xdr:sp macro="" textlink="">
      <xdr:nvSpPr>
        <xdr:cNvPr id="435" name="楕円 434"/>
        <xdr:cNvSpPr/>
      </xdr:nvSpPr>
      <xdr:spPr>
        <a:xfrm>
          <a:off x="8699500" y="135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73282</xdr:rowOff>
    </xdr:from>
    <xdr:ext cx="469744" cy="259045"/>
    <xdr:sp macro="" textlink="">
      <xdr:nvSpPr>
        <xdr:cNvPr id="436" name="テキスト ボックス 435"/>
        <xdr:cNvSpPr txBox="1"/>
      </xdr:nvSpPr>
      <xdr:spPr>
        <a:xfrm>
          <a:off x="8515428" y="136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151536</xdr:rowOff>
    </xdr:from>
    <xdr:to>
      <xdr:col>41</xdr:col>
      <xdr:colOff>101600</xdr:colOff>
      <xdr:row>79</xdr:row>
      <xdr:rowOff>81686</xdr:rowOff>
    </xdr:to>
    <xdr:sp macro="" textlink="">
      <xdr:nvSpPr>
        <xdr:cNvPr id="437" name="楕円 436"/>
        <xdr:cNvSpPr/>
      </xdr:nvSpPr>
      <xdr:spPr>
        <a:xfrm>
          <a:off x="7810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72813</xdr:rowOff>
    </xdr:from>
    <xdr:ext cx="469744" cy="259045"/>
    <xdr:sp macro="" textlink="">
      <xdr:nvSpPr>
        <xdr:cNvPr id="438" name="テキスト ボックス 437"/>
        <xdr:cNvSpPr txBox="1"/>
      </xdr:nvSpPr>
      <xdr:spPr>
        <a:xfrm>
          <a:off x="7626428" y="136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97946</xdr:rowOff>
    </xdr:from>
    <xdr:to>
      <xdr:col>36</xdr:col>
      <xdr:colOff>165100</xdr:colOff>
      <xdr:row>79</xdr:row>
      <xdr:rowOff>28096</xdr:rowOff>
    </xdr:to>
    <xdr:sp macro="" textlink="">
      <xdr:nvSpPr>
        <xdr:cNvPr id="439" name="楕円 438"/>
        <xdr:cNvSpPr/>
      </xdr:nvSpPr>
      <xdr:spPr>
        <a:xfrm>
          <a:off x="6921500" y="13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19223</xdr:rowOff>
    </xdr:from>
    <xdr:ext cx="534377" cy="259045"/>
    <xdr:sp macro="" textlink="">
      <xdr:nvSpPr>
        <xdr:cNvPr id="440" name="テキスト ボックス 439"/>
        <xdr:cNvSpPr txBox="1"/>
      </xdr:nvSpPr>
      <xdr:spPr>
        <a:xfrm>
          <a:off x="6705111" y="135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119290</xdr:rowOff>
    </xdr:from>
    <xdr:to>
      <xdr:col>55</xdr:col>
      <xdr:colOff>0</xdr:colOff>
      <xdr:row>98</xdr:row>
      <xdr:rowOff>135280</xdr:rowOff>
    </xdr:to>
    <xdr:cxnSp macro="">
      <xdr:nvCxnSpPr>
        <xdr:cNvPr id="469" name="直線コネクタ 468"/>
        <xdr:cNvCxnSpPr/>
      </xdr:nvCxnSpPr>
      <xdr:spPr>
        <a:xfrm flipV="1">
          <a:off x="9639300" y="16921390"/>
          <a:ext cx="8382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72937</xdr:rowOff>
    </xdr:from>
    <xdr:to>
      <xdr:col>50</xdr:col>
      <xdr:colOff>114300</xdr:colOff>
      <xdr:row>98</xdr:row>
      <xdr:rowOff>135280</xdr:rowOff>
    </xdr:to>
    <xdr:cxnSp macro="">
      <xdr:nvCxnSpPr>
        <xdr:cNvPr id="472" name="直線コネクタ 471"/>
        <xdr:cNvCxnSpPr/>
      </xdr:nvCxnSpPr>
      <xdr:spPr>
        <a:xfrm>
          <a:off x="8750300" y="16875037"/>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72937</xdr:rowOff>
    </xdr:from>
    <xdr:to>
      <xdr:col>45</xdr:col>
      <xdr:colOff>177800</xdr:colOff>
      <xdr:row>98</xdr:row>
      <xdr:rowOff>76822</xdr:rowOff>
    </xdr:to>
    <xdr:cxnSp macro="">
      <xdr:nvCxnSpPr>
        <xdr:cNvPr id="475" name="直線コネクタ 474"/>
        <xdr:cNvCxnSpPr/>
      </xdr:nvCxnSpPr>
      <xdr:spPr>
        <a:xfrm flipV="1">
          <a:off x="7861300" y="1687503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76822</xdr:rowOff>
    </xdr:from>
    <xdr:to>
      <xdr:col>41</xdr:col>
      <xdr:colOff>50800</xdr:colOff>
      <xdr:row>98</xdr:row>
      <xdr:rowOff>152654</xdr:rowOff>
    </xdr:to>
    <xdr:cxnSp macro="">
      <xdr:nvCxnSpPr>
        <xdr:cNvPr id="478" name="直線コネクタ 477"/>
        <xdr:cNvCxnSpPr/>
      </xdr:nvCxnSpPr>
      <xdr:spPr>
        <a:xfrm flipV="1">
          <a:off x="6972300" y="1687892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68490</xdr:rowOff>
    </xdr:from>
    <xdr:to>
      <xdr:col>55</xdr:col>
      <xdr:colOff>50800</xdr:colOff>
      <xdr:row>98</xdr:row>
      <xdr:rowOff>170090</xdr:rowOff>
    </xdr:to>
    <xdr:sp macro="" textlink="">
      <xdr:nvSpPr>
        <xdr:cNvPr id="488" name="楕円 487"/>
        <xdr:cNvSpPr/>
      </xdr:nvSpPr>
      <xdr:spPr>
        <a:xfrm>
          <a:off x="10426700" y="168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154867</xdr:rowOff>
    </xdr:from>
    <xdr:ext cx="469744" cy="259045"/>
    <xdr:sp macro="" textlink="">
      <xdr:nvSpPr>
        <xdr:cNvPr id="489" name="普通建設事業費 （ うち更新整備　）該当値テキスト"/>
        <xdr:cNvSpPr txBox="1"/>
      </xdr:nvSpPr>
      <xdr:spPr>
        <a:xfrm>
          <a:off x="10528300" y="167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84480</xdr:rowOff>
    </xdr:from>
    <xdr:to>
      <xdr:col>50</xdr:col>
      <xdr:colOff>165100</xdr:colOff>
      <xdr:row>99</xdr:row>
      <xdr:rowOff>14630</xdr:rowOff>
    </xdr:to>
    <xdr:sp macro="" textlink="">
      <xdr:nvSpPr>
        <xdr:cNvPr id="490" name="楕円 489"/>
        <xdr:cNvSpPr/>
      </xdr:nvSpPr>
      <xdr:spPr>
        <a:xfrm>
          <a:off x="9588500" y="168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5757</xdr:rowOff>
    </xdr:from>
    <xdr:ext cx="469744" cy="259045"/>
    <xdr:sp macro="" textlink="">
      <xdr:nvSpPr>
        <xdr:cNvPr id="491" name="テキスト ボックス 490"/>
        <xdr:cNvSpPr txBox="1"/>
      </xdr:nvSpPr>
      <xdr:spPr>
        <a:xfrm>
          <a:off x="9404428" y="169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22137</xdr:rowOff>
    </xdr:from>
    <xdr:to>
      <xdr:col>46</xdr:col>
      <xdr:colOff>38100</xdr:colOff>
      <xdr:row>98</xdr:row>
      <xdr:rowOff>123737</xdr:rowOff>
    </xdr:to>
    <xdr:sp macro="" textlink="">
      <xdr:nvSpPr>
        <xdr:cNvPr id="492" name="楕円 491"/>
        <xdr:cNvSpPr/>
      </xdr:nvSpPr>
      <xdr:spPr>
        <a:xfrm>
          <a:off x="86995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114864</xdr:rowOff>
    </xdr:from>
    <xdr:ext cx="534377" cy="259045"/>
    <xdr:sp macro="" textlink="">
      <xdr:nvSpPr>
        <xdr:cNvPr id="493" name="テキスト ボックス 492"/>
        <xdr:cNvSpPr txBox="1"/>
      </xdr:nvSpPr>
      <xdr:spPr>
        <a:xfrm>
          <a:off x="8483111" y="169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26022</xdr:rowOff>
    </xdr:from>
    <xdr:to>
      <xdr:col>41</xdr:col>
      <xdr:colOff>101600</xdr:colOff>
      <xdr:row>98</xdr:row>
      <xdr:rowOff>127622</xdr:rowOff>
    </xdr:to>
    <xdr:sp macro="" textlink="">
      <xdr:nvSpPr>
        <xdr:cNvPr id="494" name="楕円 493"/>
        <xdr:cNvSpPr/>
      </xdr:nvSpPr>
      <xdr:spPr>
        <a:xfrm>
          <a:off x="7810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118749</xdr:rowOff>
    </xdr:from>
    <xdr:ext cx="534377" cy="259045"/>
    <xdr:sp macro="" textlink="">
      <xdr:nvSpPr>
        <xdr:cNvPr id="495" name="テキスト ボックス 494"/>
        <xdr:cNvSpPr txBox="1"/>
      </xdr:nvSpPr>
      <xdr:spPr>
        <a:xfrm>
          <a:off x="7594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101854</xdr:rowOff>
    </xdr:from>
    <xdr:to>
      <xdr:col>36</xdr:col>
      <xdr:colOff>165100</xdr:colOff>
      <xdr:row>99</xdr:row>
      <xdr:rowOff>32004</xdr:rowOff>
    </xdr:to>
    <xdr:sp macro="" textlink="">
      <xdr:nvSpPr>
        <xdr:cNvPr id="496" name="楕円 495"/>
        <xdr:cNvSpPr/>
      </xdr:nvSpPr>
      <xdr:spPr>
        <a:xfrm>
          <a:off x="6921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23131</xdr:rowOff>
    </xdr:from>
    <xdr:ext cx="469744" cy="259045"/>
    <xdr:sp macro="" textlink="">
      <xdr:nvSpPr>
        <xdr:cNvPr id="497" name="テキスト ボックス 496"/>
        <xdr:cNvSpPr txBox="1"/>
      </xdr:nvSpPr>
      <xdr:spPr>
        <a:xfrm>
          <a:off x="6737428"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42808</xdr:rowOff>
    </xdr:from>
    <xdr:to>
      <xdr:col>85</xdr:col>
      <xdr:colOff>127000</xdr:colOff>
      <xdr:row>39</xdr:row>
      <xdr:rowOff>44450</xdr:rowOff>
    </xdr:to>
    <xdr:cxnSp macro="">
      <xdr:nvCxnSpPr>
        <xdr:cNvPr id="526" name="直線コネクタ 525"/>
        <xdr:cNvCxnSpPr/>
      </xdr:nvCxnSpPr>
      <xdr:spPr>
        <a:xfrm flipV="1">
          <a:off x="15481300" y="672935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163458</xdr:rowOff>
    </xdr:from>
    <xdr:to>
      <xdr:col>85</xdr:col>
      <xdr:colOff>177800</xdr:colOff>
      <xdr:row>39</xdr:row>
      <xdr:rowOff>93608</xdr:rowOff>
    </xdr:to>
    <xdr:sp macro="" textlink="">
      <xdr:nvSpPr>
        <xdr:cNvPr id="545" name="楕円 544"/>
        <xdr:cNvSpPr/>
      </xdr:nvSpPr>
      <xdr:spPr>
        <a:xfrm>
          <a:off x="162687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2146</xdr:rowOff>
    </xdr:from>
    <xdr:to>
      <xdr:col>85</xdr:col>
      <xdr:colOff>127000</xdr:colOff>
      <xdr:row>77</xdr:row>
      <xdr:rowOff>5017</xdr:rowOff>
    </xdr:to>
    <xdr:cxnSp macro="">
      <xdr:nvCxnSpPr>
        <xdr:cNvPr id="632" name="直線コネクタ 631"/>
        <xdr:cNvCxnSpPr/>
      </xdr:nvCxnSpPr>
      <xdr:spPr>
        <a:xfrm>
          <a:off x="15481300" y="13203796"/>
          <a:ext cx="8382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2146</xdr:rowOff>
    </xdr:from>
    <xdr:to>
      <xdr:col>81</xdr:col>
      <xdr:colOff>50800</xdr:colOff>
      <xdr:row>77</xdr:row>
      <xdr:rowOff>15787</xdr:rowOff>
    </xdr:to>
    <xdr:cxnSp macro="">
      <xdr:nvCxnSpPr>
        <xdr:cNvPr id="635" name="直線コネクタ 634"/>
        <xdr:cNvCxnSpPr/>
      </xdr:nvCxnSpPr>
      <xdr:spPr>
        <a:xfrm flipV="1">
          <a:off x="14592300" y="13203796"/>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1499</xdr:rowOff>
    </xdr:from>
    <xdr:to>
      <xdr:col>76</xdr:col>
      <xdr:colOff>114300</xdr:colOff>
      <xdr:row>77</xdr:row>
      <xdr:rowOff>15787</xdr:rowOff>
    </xdr:to>
    <xdr:cxnSp macro="">
      <xdr:nvCxnSpPr>
        <xdr:cNvPr id="638" name="直線コネクタ 637"/>
        <xdr:cNvCxnSpPr/>
      </xdr:nvCxnSpPr>
      <xdr:spPr>
        <a:xfrm>
          <a:off x="13703300" y="1320314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130366</xdr:rowOff>
    </xdr:from>
    <xdr:to>
      <xdr:col>71</xdr:col>
      <xdr:colOff>177800</xdr:colOff>
      <xdr:row>77</xdr:row>
      <xdr:rowOff>1499</xdr:rowOff>
    </xdr:to>
    <xdr:cxnSp macro="">
      <xdr:nvCxnSpPr>
        <xdr:cNvPr id="641" name="直線コネクタ 640"/>
        <xdr:cNvCxnSpPr/>
      </xdr:nvCxnSpPr>
      <xdr:spPr>
        <a:xfrm>
          <a:off x="12814300" y="13160566"/>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125667</xdr:rowOff>
    </xdr:from>
    <xdr:to>
      <xdr:col>85</xdr:col>
      <xdr:colOff>177800</xdr:colOff>
      <xdr:row>77</xdr:row>
      <xdr:rowOff>55817</xdr:rowOff>
    </xdr:to>
    <xdr:sp macro="" textlink="">
      <xdr:nvSpPr>
        <xdr:cNvPr id="651" name="楕円 650"/>
        <xdr:cNvSpPr/>
      </xdr:nvSpPr>
      <xdr:spPr>
        <a:xfrm>
          <a:off x="162687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104094</xdr:rowOff>
    </xdr:from>
    <xdr:ext cx="534377" cy="259045"/>
    <xdr:sp macro="" textlink="">
      <xdr:nvSpPr>
        <xdr:cNvPr id="652" name="公債費該当値テキスト"/>
        <xdr:cNvSpPr txBox="1"/>
      </xdr:nvSpPr>
      <xdr:spPr>
        <a:xfrm>
          <a:off x="16370300" y="131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122796</xdr:rowOff>
    </xdr:from>
    <xdr:to>
      <xdr:col>81</xdr:col>
      <xdr:colOff>101600</xdr:colOff>
      <xdr:row>77</xdr:row>
      <xdr:rowOff>52946</xdr:rowOff>
    </xdr:to>
    <xdr:sp macro="" textlink="">
      <xdr:nvSpPr>
        <xdr:cNvPr id="653" name="楕円 652"/>
        <xdr:cNvSpPr/>
      </xdr:nvSpPr>
      <xdr:spPr>
        <a:xfrm>
          <a:off x="15430500" y="131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44073</xdr:rowOff>
    </xdr:from>
    <xdr:ext cx="534377" cy="259045"/>
    <xdr:sp macro="" textlink="">
      <xdr:nvSpPr>
        <xdr:cNvPr id="654" name="テキスト ボックス 653"/>
        <xdr:cNvSpPr txBox="1"/>
      </xdr:nvSpPr>
      <xdr:spPr>
        <a:xfrm>
          <a:off x="15214111" y="132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136437</xdr:rowOff>
    </xdr:from>
    <xdr:to>
      <xdr:col>76</xdr:col>
      <xdr:colOff>165100</xdr:colOff>
      <xdr:row>77</xdr:row>
      <xdr:rowOff>66587</xdr:rowOff>
    </xdr:to>
    <xdr:sp macro="" textlink="">
      <xdr:nvSpPr>
        <xdr:cNvPr id="655" name="楕円 654"/>
        <xdr:cNvSpPr/>
      </xdr:nvSpPr>
      <xdr:spPr>
        <a:xfrm>
          <a:off x="14541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57714</xdr:rowOff>
    </xdr:from>
    <xdr:ext cx="534377" cy="259045"/>
    <xdr:sp macro="" textlink="">
      <xdr:nvSpPr>
        <xdr:cNvPr id="656" name="テキスト ボックス 655"/>
        <xdr:cNvSpPr txBox="1"/>
      </xdr:nvSpPr>
      <xdr:spPr>
        <a:xfrm>
          <a:off x="14325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122149</xdr:rowOff>
    </xdr:from>
    <xdr:to>
      <xdr:col>72</xdr:col>
      <xdr:colOff>38100</xdr:colOff>
      <xdr:row>77</xdr:row>
      <xdr:rowOff>52299</xdr:rowOff>
    </xdr:to>
    <xdr:sp macro="" textlink="">
      <xdr:nvSpPr>
        <xdr:cNvPr id="657" name="楕円 656"/>
        <xdr:cNvSpPr/>
      </xdr:nvSpPr>
      <xdr:spPr>
        <a:xfrm>
          <a:off x="13652500" y="131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68825</xdr:rowOff>
    </xdr:from>
    <xdr:ext cx="534377" cy="259045"/>
    <xdr:sp macro="" textlink="">
      <xdr:nvSpPr>
        <xdr:cNvPr id="658" name="テキスト ボックス 657"/>
        <xdr:cNvSpPr txBox="1"/>
      </xdr:nvSpPr>
      <xdr:spPr>
        <a:xfrm>
          <a:off x="13436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79566</xdr:rowOff>
    </xdr:from>
    <xdr:to>
      <xdr:col>67</xdr:col>
      <xdr:colOff>101600</xdr:colOff>
      <xdr:row>77</xdr:row>
      <xdr:rowOff>9716</xdr:rowOff>
    </xdr:to>
    <xdr:sp macro="" textlink="">
      <xdr:nvSpPr>
        <xdr:cNvPr id="659" name="楕円 658"/>
        <xdr:cNvSpPr/>
      </xdr:nvSpPr>
      <xdr:spPr>
        <a:xfrm>
          <a:off x="12763500" y="131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843</xdr:rowOff>
    </xdr:from>
    <xdr:ext cx="534377" cy="259045"/>
    <xdr:sp macro="" textlink="">
      <xdr:nvSpPr>
        <xdr:cNvPr id="660" name="テキスト ボックス 659"/>
        <xdr:cNvSpPr txBox="1"/>
      </xdr:nvSpPr>
      <xdr:spPr>
        <a:xfrm>
          <a:off x="12547111" y="132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43245</xdr:rowOff>
    </xdr:from>
    <xdr:to>
      <xdr:col>85</xdr:col>
      <xdr:colOff>127000</xdr:colOff>
      <xdr:row>99</xdr:row>
      <xdr:rowOff>43273</xdr:rowOff>
    </xdr:to>
    <xdr:cxnSp macro="">
      <xdr:nvCxnSpPr>
        <xdr:cNvPr id="689" name="直線コネクタ 688"/>
        <xdr:cNvCxnSpPr/>
      </xdr:nvCxnSpPr>
      <xdr:spPr>
        <a:xfrm>
          <a:off x="15481300" y="17016795"/>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43031</xdr:rowOff>
    </xdr:from>
    <xdr:to>
      <xdr:col>81</xdr:col>
      <xdr:colOff>50800</xdr:colOff>
      <xdr:row>99</xdr:row>
      <xdr:rowOff>43245</xdr:rowOff>
    </xdr:to>
    <xdr:cxnSp macro="">
      <xdr:nvCxnSpPr>
        <xdr:cNvPr id="692" name="直線コネクタ 691"/>
        <xdr:cNvCxnSpPr/>
      </xdr:nvCxnSpPr>
      <xdr:spPr>
        <a:xfrm>
          <a:off x="14592300" y="17016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43031</xdr:rowOff>
    </xdr:from>
    <xdr:to>
      <xdr:col>76</xdr:col>
      <xdr:colOff>114300</xdr:colOff>
      <xdr:row>99</xdr:row>
      <xdr:rowOff>43269</xdr:rowOff>
    </xdr:to>
    <xdr:cxnSp macro="">
      <xdr:nvCxnSpPr>
        <xdr:cNvPr id="695" name="直線コネクタ 694"/>
        <xdr:cNvCxnSpPr/>
      </xdr:nvCxnSpPr>
      <xdr:spPr>
        <a:xfrm flipV="1">
          <a:off x="13703300" y="1701658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43269</xdr:rowOff>
    </xdr:from>
    <xdr:to>
      <xdr:col>71</xdr:col>
      <xdr:colOff>177800</xdr:colOff>
      <xdr:row>99</xdr:row>
      <xdr:rowOff>43300</xdr:rowOff>
    </xdr:to>
    <xdr:cxnSp macro="">
      <xdr:nvCxnSpPr>
        <xdr:cNvPr id="698" name="直線コネクタ 697"/>
        <xdr:cNvCxnSpPr/>
      </xdr:nvCxnSpPr>
      <xdr:spPr>
        <a:xfrm flipV="1">
          <a:off x="12814300" y="1701681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163923</xdr:rowOff>
    </xdr:from>
    <xdr:to>
      <xdr:col>85</xdr:col>
      <xdr:colOff>177800</xdr:colOff>
      <xdr:row>99</xdr:row>
      <xdr:rowOff>94073</xdr:rowOff>
    </xdr:to>
    <xdr:sp macro="" textlink="">
      <xdr:nvSpPr>
        <xdr:cNvPr id="708" name="楕円 707"/>
        <xdr:cNvSpPr/>
      </xdr:nvSpPr>
      <xdr:spPr>
        <a:xfrm>
          <a:off x="16268700" y="169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378565" cy="259045"/>
    <xdr:sp macro="" textlink="">
      <xdr:nvSpPr>
        <xdr:cNvPr id="709" name="積立金該当値テキスト"/>
        <xdr:cNvSpPr txBox="1"/>
      </xdr:nvSpPr>
      <xdr:spPr>
        <a:xfrm>
          <a:off x="16370300" y="1690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163895</xdr:rowOff>
    </xdr:from>
    <xdr:to>
      <xdr:col>81</xdr:col>
      <xdr:colOff>101600</xdr:colOff>
      <xdr:row>99</xdr:row>
      <xdr:rowOff>94045</xdr:rowOff>
    </xdr:to>
    <xdr:sp macro="" textlink="">
      <xdr:nvSpPr>
        <xdr:cNvPr id="710" name="楕円 709"/>
        <xdr:cNvSpPr/>
      </xdr:nvSpPr>
      <xdr:spPr>
        <a:xfrm>
          <a:off x="15430500" y="169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85172</xdr:rowOff>
    </xdr:from>
    <xdr:ext cx="378565" cy="259045"/>
    <xdr:sp macro="" textlink="">
      <xdr:nvSpPr>
        <xdr:cNvPr id="711" name="テキスト ボックス 710"/>
        <xdr:cNvSpPr txBox="1"/>
      </xdr:nvSpPr>
      <xdr:spPr>
        <a:xfrm>
          <a:off x="15292017" y="170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163681</xdr:rowOff>
    </xdr:from>
    <xdr:to>
      <xdr:col>76</xdr:col>
      <xdr:colOff>165100</xdr:colOff>
      <xdr:row>99</xdr:row>
      <xdr:rowOff>93831</xdr:rowOff>
    </xdr:to>
    <xdr:sp macro="" textlink="">
      <xdr:nvSpPr>
        <xdr:cNvPr id="712" name="楕円 711"/>
        <xdr:cNvSpPr/>
      </xdr:nvSpPr>
      <xdr:spPr>
        <a:xfrm>
          <a:off x="14541500" y="169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84958</xdr:rowOff>
    </xdr:from>
    <xdr:ext cx="378565" cy="259045"/>
    <xdr:sp macro="" textlink="">
      <xdr:nvSpPr>
        <xdr:cNvPr id="713" name="テキスト ボックス 712"/>
        <xdr:cNvSpPr txBox="1"/>
      </xdr:nvSpPr>
      <xdr:spPr>
        <a:xfrm>
          <a:off x="14403017" y="1705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163919</xdr:rowOff>
    </xdr:from>
    <xdr:to>
      <xdr:col>72</xdr:col>
      <xdr:colOff>38100</xdr:colOff>
      <xdr:row>99</xdr:row>
      <xdr:rowOff>94069</xdr:rowOff>
    </xdr:to>
    <xdr:sp macro="" textlink="">
      <xdr:nvSpPr>
        <xdr:cNvPr id="714" name="楕円 713"/>
        <xdr:cNvSpPr/>
      </xdr:nvSpPr>
      <xdr:spPr>
        <a:xfrm>
          <a:off x="13652500" y="169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85196</xdr:rowOff>
    </xdr:from>
    <xdr:ext cx="378565" cy="259045"/>
    <xdr:sp macro="" textlink="">
      <xdr:nvSpPr>
        <xdr:cNvPr id="715" name="テキスト ボックス 714"/>
        <xdr:cNvSpPr txBox="1"/>
      </xdr:nvSpPr>
      <xdr:spPr>
        <a:xfrm>
          <a:off x="13514017" y="1705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163950</xdr:rowOff>
    </xdr:from>
    <xdr:to>
      <xdr:col>67</xdr:col>
      <xdr:colOff>101600</xdr:colOff>
      <xdr:row>99</xdr:row>
      <xdr:rowOff>94100</xdr:rowOff>
    </xdr:to>
    <xdr:sp macro="" textlink="">
      <xdr:nvSpPr>
        <xdr:cNvPr id="716" name="楕円 715"/>
        <xdr:cNvSpPr/>
      </xdr:nvSpPr>
      <xdr:spPr>
        <a:xfrm>
          <a:off x="12763500" y="169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85227</xdr:rowOff>
    </xdr:from>
    <xdr:ext cx="378565" cy="259045"/>
    <xdr:sp macro="" textlink="">
      <xdr:nvSpPr>
        <xdr:cNvPr id="717" name="テキスト ボックス 716"/>
        <xdr:cNvSpPr txBox="1"/>
      </xdr:nvSpPr>
      <xdr:spPr>
        <a:xfrm>
          <a:off x="12625017" y="17058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139105</xdr:rowOff>
    </xdr:from>
    <xdr:to>
      <xdr:col>116</xdr:col>
      <xdr:colOff>63500</xdr:colOff>
      <xdr:row>58</xdr:row>
      <xdr:rowOff>139197</xdr:rowOff>
    </xdr:to>
    <xdr:cxnSp macro="">
      <xdr:nvCxnSpPr>
        <xdr:cNvPr id="799" name="直線コネクタ 798"/>
        <xdr:cNvCxnSpPr/>
      </xdr:nvCxnSpPr>
      <xdr:spPr>
        <a:xfrm flipV="1">
          <a:off x="21323300" y="1008320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139197</xdr:rowOff>
    </xdr:from>
    <xdr:to>
      <xdr:col>111</xdr:col>
      <xdr:colOff>177800</xdr:colOff>
      <xdr:row>58</xdr:row>
      <xdr:rowOff>139334</xdr:rowOff>
    </xdr:to>
    <xdr:cxnSp macro="">
      <xdr:nvCxnSpPr>
        <xdr:cNvPr id="802" name="直線コネクタ 801"/>
        <xdr:cNvCxnSpPr/>
      </xdr:nvCxnSpPr>
      <xdr:spPr>
        <a:xfrm flipV="1">
          <a:off x="20434300" y="1008329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138968</xdr:rowOff>
    </xdr:from>
    <xdr:to>
      <xdr:col>107</xdr:col>
      <xdr:colOff>50800</xdr:colOff>
      <xdr:row>58</xdr:row>
      <xdr:rowOff>139334</xdr:rowOff>
    </xdr:to>
    <xdr:cxnSp macro="">
      <xdr:nvCxnSpPr>
        <xdr:cNvPr id="805" name="直線コネクタ 804"/>
        <xdr:cNvCxnSpPr/>
      </xdr:nvCxnSpPr>
      <xdr:spPr>
        <a:xfrm>
          <a:off x="19545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138968</xdr:rowOff>
    </xdr:from>
    <xdr:to>
      <xdr:col>102</xdr:col>
      <xdr:colOff>114300</xdr:colOff>
      <xdr:row>58</xdr:row>
      <xdr:rowOff>139288</xdr:rowOff>
    </xdr:to>
    <xdr:cxnSp macro="">
      <xdr:nvCxnSpPr>
        <xdr:cNvPr id="808" name="直線コネクタ 807"/>
        <xdr:cNvCxnSpPr/>
      </xdr:nvCxnSpPr>
      <xdr:spPr>
        <a:xfrm flipV="1">
          <a:off x="18656300" y="100830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818" name="楕円 817"/>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13932" cy="259045"/>
    <xdr:sp macro="" textlink="">
      <xdr:nvSpPr>
        <xdr:cNvPr id="819" name="貸付金該当値テキスト"/>
        <xdr:cNvSpPr txBox="1"/>
      </xdr:nvSpPr>
      <xdr:spPr>
        <a:xfrm>
          <a:off x="22212300" y="9948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88397</xdr:rowOff>
    </xdr:from>
    <xdr:to>
      <xdr:col>112</xdr:col>
      <xdr:colOff>38100</xdr:colOff>
      <xdr:row>59</xdr:row>
      <xdr:rowOff>18547</xdr:rowOff>
    </xdr:to>
    <xdr:sp macro="" textlink="">
      <xdr:nvSpPr>
        <xdr:cNvPr id="820" name="楕円 819"/>
        <xdr:cNvSpPr/>
      </xdr:nvSpPr>
      <xdr:spPr>
        <a:xfrm>
          <a:off x="21272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9674</xdr:rowOff>
    </xdr:from>
    <xdr:ext cx="313932" cy="259045"/>
    <xdr:sp macro="" textlink="">
      <xdr:nvSpPr>
        <xdr:cNvPr id="821" name="テキスト ボックス 820"/>
        <xdr:cNvSpPr txBox="1"/>
      </xdr:nvSpPr>
      <xdr:spPr>
        <a:xfrm>
          <a:off x="21166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88534</xdr:rowOff>
    </xdr:from>
    <xdr:to>
      <xdr:col>107</xdr:col>
      <xdr:colOff>101600</xdr:colOff>
      <xdr:row>59</xdr:row>
      <xdr:rowOff>18684</xdr:rowOff>
    </xdr:to>
    <xdr:sp macro="" textlink="">
      <xdr:nvSpPr>
        <xdr:cNvPr id="822" name="楕円 821"/>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9811</xdr:rowOff>
    </xdr:from>
    <xdr:ext cx="249299" cy="259045"/>
    <xdr:sp macro="" textlink="">
      <xdr:nvSpPr>
        <xdr:cNvPr id="823" name="テキスト ボックス 822"/>
        <xdr:cNvSpPr txBox="1"/>
      </xdr:nvSpPr>
      <xdr:spPr>
        <a:xfrm>
          <a:off x="20309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88168</xdr:rowOff>
    </xdr:from>
    <xdr:to>
      <xdr:col>102</xdr:col>
      <xdr:colOff>165100</xdr:colOff>
      <xdr:row>59</xdr:row>
      <xdr:rowOff>18318</xdr:rowOff>
    </xdr:to>
    <xdr:sp macro="" textlink="">
      <xdr:nvSpPr>
        <xdr:cNvPr id="824" name="楕円 823"/>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9445</xdr:rowOff>
    </xdr:from>
    <xdr:ext cx="313932" cy="259045"/>
    <xdr:sp macro="" textlink="">
      <xdr:nvSpPr>
        <xdr:cNvPr id="825" name="テキスト ボックス 824"/>
        <xdr:cNvSpPr txBox="1"/>
      </xdr:nvSpPr>
      <xdr:spPr>
        <a:xfrm>
          <a:off x="19388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88488</xdr:rowOff>
    </xdr:from>
    <xdr:to>
      <xdr:col>98</xdr:col>
      <xdr:colOff>38100</xdr:colOff>
      <xdr:row>59</xdr:row>
      <xdr:rowOff>18638</xdr:rowOff>
    </xdr:to>
    <xdr:sp macro="" textlink="">
      <xdr:nvSpPr>
        <xdr:cNvPr id="826" name="楕円 825"/>
        <xdr:cNvSpPr/>
      </xdr:nvSpPr>
      <xdr:spPr>
        <a:xfrm>
          <a:off x="18605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9765</xdr:rowOff>
    </xdr:from>
    <xdr:ext cx="249299" cy="259045"/>
    <xdr:sp macro="" textlink="">
      <xdr:nvSpPr>
        <xdr:cNvPr id="827" name="テキスト ボックス 826"/>
        <xdr:cNvSpPr txBox="1"/>
      </xdr:nvSpPr>
      <xdr:spPr>
        <a:xfrm>
          <a:off x="18531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147114</xdr:rowOff>
    </xdr:from>
    <xdr:to>
      <xdr:col>116</xdr:col>
      <xdr:colOff>63500</xdr:colOff>
      <xdr:row>76</xdr:row>
      <xdr:rowOff>166511</xdr:rowOff>
    </xdr:to>
    <xdr:cxnSp macro="">
      <xdr:nvCxnSpPr>
        <xdr:cNvPr id="859" name="直線コネクタ 858"/>
        <xdr:cNvCxnSpPr/>
      </xdr:nvCxnSpPr>
      <xdr:spPr>
        <a:xfrm>
          <a:off x="21323300" y="12662964"/>
          <a:ext cx="838200" cy="5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147114</xdr:rowOff>
    </xdr:from>
    <xdr:to>
      <xdr:col>111</xdr:col>
      <xdr:colOff>177800</xdr:colOff>
      <xdr:row>74</xdr:row>
      <xdr:rowOff>31376</xdr:rowOff>
    </xdr:to>
    <xdr:cxnSp macro="">
      <xdr:nvCxnSpPr>
        <xdr:cNvPr id="862" name="直線コネクタ 861"/>
        <xdr:cNvCxnSpPr/>
      </xdr:nvCxnSpPr>
      <xdr:spPr>
        <a:xfrm flipV="1">
          <a:off x="20434300" y="12662964"/>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125364</xdr:rowOff>
    </xdr:from>
    <xdr:to>
      <xdr:col>107</xdr:col>
      <xdr:colOff>50800</xdr:colOff>
      <xdr:row>74</xdr:row>
      <xdr:rowOff>31376</xdr:rowOff>
    </xdr:to>
    <xdr:cxnSp macro="">
      <xdr:nvCxnSpPr>
        <xdr:cNvPr id="865" name="直線コネクタ 864"/>
        <xdr:cNvCxnSpPr/>
      </xdr:nvCxnSpPr>
      <xdr:spPr>
        <a:xfrm>
          <a:off x="19545300" y="12641214"/>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125364</xdr:rowOff>
    </xdr:from>
    <xdr:to>
      <xdr:col>102</xdr:col>
      <xdr:colOff>114300</xdr:colOff>
      <xdr:row>74</xdr:row>
      <xdr:rowOff>121445</xdr:rowOff>
    </xdr:to>
    <xdr:cxnSp macro="">
      <xdr:nvCxnSpPr>
        <xdr:cNvPr id="868" name="直線コネクタ 867"/>
        <xdr:cNvCxnSpPr/>
      </xdr:nvCxnSpPr>
      <xdr:spPr>
        <a:xfrm flipV="1">
          <a:off x="18656300" y="12641214"/>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115711</xdr:rowOff>
    </xdr:from>
    <xdr:to>
      <xdr:col>116</xdr:col>
      <xdr:colOff>114300</xdr:colOff>
      <xdr:row>77</xdr:row>
      <xdr:rowOff>45861</xdr:rowOff>
    </xdr:to>
    <xdr:sp macro="" textlink="">
      <xdr:nvSpPr>
        <xdr:cNvPr id="878" name="楕円 877"/>
        <xdr:cNvSpPr/>
      </xdr:nvSpPr>
      <xdr:spPr>
        <a:xfrm>
          <a:off x="22110700" y="13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94138</xdr:rowOff>
    </xdr:from>
    <xdr:ext cx="534377" cy="259045"/>
    <xdr:sp macro="" textlink="">
      <xdr:nvSpPr>
        <xdr:cNvPr id="879" name="繰出金該当値テキスト"/>
        <xdr:cNvSpPr txBox="1"/>
      </xdr:nvSpPr>
      <xdr:spPr>
        <a:xfrm>
          <a:off x="22212300" y="131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96314</xdr:rowOff>
    </xdr:from>
    <xdr:to>
      <xdr:col>112</xdr:col>
      <xdr:colOff>38100</xdr:colOff>
      <xdr:row>74</xdr:row>
      <xdr:rowOff>26464</xdr:rowOff>
    </xdr:to>
    <xdr:sp macro="" textlink="">
      <xdr:nvSpPr>
        <xdr:cNvPr id="880" name="楕円 879"/>
        <xdr:cNvSpPr/>
      </xdr:nvSpPr>
      <xdr:spPr>
        <a:xfrm>
          <a:off x="21272500" y="126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42991</xdr:rowOff>
    </xdr:from>
    <xdr:ext cx="534377" cy="259045"/>
    <xdr:sp macro="" textlink="">
      <xdr:nvSpPr>
        <xdr:cNvPr id="881" name="テキスト ボックス 880"/>
        <xdr:cNvSpPr txBox="1"/>
      </xdr:nvSpPr>
      <xdr:spPr>
        <a:xfrm>
          <a:off x="21056111" y="12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152026</xdr:rowOff>
    </xdr:from>
    <xdr:to>
      <xdr:col>107</xdr:col>
      <xdr:colOff>101600</xdr:colOff>
      <xdr:row>74</xdr:row>
      <xdr:rowOff>82176</xdr:rowOff>
    </xdr:to>
    <xdr:sp macro="" textlink="">
      <xdr:nvSpPr>
        <xdr:cNvPr id="882" name="楕円 881"/>
        <xdr:cNvSpPr/>
      </xdr:nvSpPr>
      <xdr:spPr>
        <a:xfrm>
          <a:off x="20383500" y="126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98703</xdr:rowOff>
    </xdr:from>
    <xdr:ext cx="534377" cy="259045"/>
    <xdr:sp macro="" textlink="">
      <xdr:nvSpPr>
        <xdr:cNvPr id="883" name="テキスト ボックス 882"/>
        <xdr:cNvSpPr txBox="1"/>
      </xdr:nvSpPr>
      <xdr:spPr>
        <a:xfrm>
          <a:off x="20167111" y="124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74564</xdr:rowOff>
    </xdr:from>
    <xdr:to>
      <xdr:col>102</xdr:col>
      <xdr:colOff>165100</xdr:colOff>
      <xdr:row>74</xdr:row>
      <xdr:rowOff>4714</xdr:rowOff>
    </xdr:to>
    <xdr:sp macro="" textlink="">
      <xdr:nvSpPr>
        <xdr:cNvPr id="884" name="楕円 883"/>
        <xdr:cNvSpPr/>
      </xdr:nvSpPr>
      <xdr:spPr>
        <a:xfrm>
          <a:off x="19494500" y="125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21241</xdr:rowOff>
    </xdr:from>
    <xdr:ext cx="534377" cy="259045"/>
    <xdr:sp macro="" textlink="">
      <xdr:nvSpPr>
        <xdr:cNvPr id="885" name="テキスト ボックス 884"/>
        <xdr:cNvSpPr txBox="1"/>
      </xdr:nvSpPr>
      <xdr:spPr>
        <a:xfrm>
          <a:off x="19278111" y="123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70645</xdr:rowOff>
    </xdr:from>
    <xdr:to>
      <xdr:col>98</xdr:col>
      <xdr:colOff>38100</xdr:colOff>
      <xdr:row>75</xdr:row>
      <xdr:rowOff>795</xdr:rowOff>
    </xdr:to>
    <xdr:sp macro="" textlink="">
      <xdr:nvSpPr>
        <xdr:cNvPr id="886" name="楕円 885"/>
        <xdr:cNvSpPr/>
      </xdr:nvSpPr>
      <xdr:spPr>
        <a:xfrm>
          <a:off x="18605500" y="1275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17322</xdr:rowOff>
    </xdr:from>
    <xdr:ext cx="534377" cy="259045"/>
    <xdr:sp macro="" textlink="">
      <xdr:nvSpPr>
        <xdr:cNvPr id="887" name="テキスト ボックス 886"/>
        <xdr:cNvSpPr txBox="1"/>
      </xdr:nvSpPr>
      <xdr:spPr>
        <a:xfrm>
          <a:off x="18389111" y="1253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扶助費は、平成２４年度以降上昇傾向が続いているが、平成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年度では住民１人あたり</a:t>
          </a:r>
          <a:r>
            <a:rPr kumimoji="1" lang="ja-JP" altLang="en-US" sz="1400">
              <a:solidFill>
                <a:schemeClr val="dk1"/>
              </a:solidFill>
              <a:effectLst/>
              <a:latin typeface="+mn-lt"/>
              <a:ea typeface="+mn-ea"/>
              <a:cs typeface="+mn-cs"/>
            </a:rPr>
            <a:t>５５，６５７</a:t>
          </a:r>
          <a:r>
            <a:rPr kumimoji="1" lang="ja-JP" altLang="ja-JP" sz="1400">
              <a:solidFill>
                <a:schemeClr val="dk1"/>
              </a:solidFill>
              <a:effectLst/>
              <a:latin typeface="+mn-lt"/>
              <a:ea typeface="+mn-ea"/>
              <a:cs typeface="+mn-cs"/>
            </a:rPr>
            <a:t>円となり、前年度と比較してほぼ横ばいとなっている。ただ、児童保育費や障害者総合支援法に基づく給付費などの社会保障経費は、今後も確実に増加が見込まれることから、引き続き厳しい財政構造となることが予想できる。</a:t>
          </a:r>
          <a:endParaRPr lang="ja-JP" altLang="ja-JP" sz="1800">
            <a:effectLst/>
          </a:endParaRPr>
        </a:p>
        <a:p>
          <a:r>
            <a:rPr kumimoji="1" lang="ja-JP" altLang="ja-JP" sz="1400">
              <a:solidFill>
                <a:schemeClr val="dk1"/>
              </a:solidFill>
              <a:effectLst/>
              <a:latin typeface="+mn-lt"/>
              <a:ea typeface="+mn-ea"/>
              <a:cs typeface="+mn-cs"/>
            </a:rPr>
            <a:t>　公債費は、</a:t>
          </a:r>
          <a:r>
            <a:rPr kumimoji="1" lang="ja-JP" altLang="en-US" sz="1400">
              <a:solidFill>
                <a:schemeClr val="dk1"/>
              </a:solidFill>
              <a:effectLst/>
              <a:latin typeface="+mn-lt"/>
              <a:ea typeface="+mn-ea"/>
              <a:cs typeface="+mn-cs"/>
            </a:rPr>
            <a:t>一部町債の借換えによる利率見直しによる利子償還の減少などにより</a:t>
          </a:r>
          <a:r>
            <a:rPr kumimoji="1" lang="ja-JP" altLang="ja-JP" sz="1400">
              <a:solidFill>
                <a:schemeClr val="dk1"/>
              </a:solidFill>
              <a:effectLst/>
              <a:latin typeface="+mn-lt"/>
              <a:ea typeface="+mn-ea"/>
              <a:cs typeface="+mn-cs"/>
            </a:rPr>
            <a:t>、前年度と比較して</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している。教育施設の耐震補強事業や臨時財政対策債などの町債の元金償還が順次開始していく中、新規発行を元金償還以内に抑制し、町債残高の縮減と将来負担の軽減を図る。</a:t>
          </a:r>
          <a:endParaRPr lang="ja-JP" altLang="ja-JP" sz="1800">
            <a:effectLst/>
          </a:endParaRPr>
        </a:p>
        <a:p>
          <a:r>
            <a:rPr kumimoji="1" lang="ja-JP" altLang="ja-JP" sz="1400">
              <a:solidFill>
                <a:schemeClr val="dk1"/>
              </a:solidFill>
              <a:effectLst/>
              <a:latin typeface="+mn-lt"/>
              <a:ea typeface="+mn-ea"/>
              <a:cs typeface="+mn-cs"/>
            </a:rPr>
            <a:t>　繰出金は、公共下水道事業が地方公営企業会計へ移行し、繰出金で計上していた費用が補助費等へ移行したことに伴い</a:t>
          </a:r>
          <a:r>
            <a:rPr kumimoji="1" lang="ja-JP" altLang="en-US" sz="1400">
              <a:solidFill>
                <a:schemeClr val="dk1"/>
              </a:solidFill>
              <a:effectLst/>
              <a:latin typeface="+mn-lt"/>
              <a:ea typeface="+mn-ea"/>
              <a:cs typeface="+mn-cs"/>
            </a:rPr>
            <a:t>大幅に減少し、その影響により補助費等が大幅に増加した</a:t>
          </a:r>
          <a:r>
            <a:rPr kumimoji="1" lang="ja-JP" altLang="ja-JP" sz="1400">
              <a:solidFill>
                <a:schemeClr val="dk1"/>
              </a:solidFill>
              <a:effectLst/>
              <a:latin typeface="+mn-lt"/>
              <a:ea typeface="+mn-ea"/>
              <a:cs typeface="+mn-cs"/>
            </a:rPr>
            <a:t>。経費の節減や介護保険料の適正化を図ることなどにより、普通会計の負担額を減らしていくよう努める。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28,361
28,189
14.27
9,057,653
8,713,084
312,635
6,015,260
8,889,542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36</xdr:row>
      <xdr:rowOff>46736</xdr:rowOff>
    </xdr:to>
    <xdr:cxnSp macro="">
      <xdr:nvCxnSpPr>
        <xdr:cNvPr id="61" name="直線コネクタ 60"/>
        <xdr:cNvCxnSpPr/>
      </xdr:nvCxnSpPr>
      <xdr:spPr>
        <a:xfrm>
          <a:off x="3797300" y="6131306"/>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119126</xdr:rowOff>
    </xdr:from>
    <xdr:to>
      <xdr:col>19</xdr:col>
      <xdr:colOff>177800</xdr:colOff>
      <xdr:row>35</xdr:row>
      <xdr:rowOff>130556</xdr:rowOff>
    </xdr:to>
    <xdr:cxnSp macro="">
      <xdr:nvCxnSpPr>
        <xdr:cNvPr id="64" name="直線コネクタ 63"/>
        <xdr:cNvCxnSpPr/>
      </xdr:nvCxnSpPr>
      <xdr:spPr>
        <a:xfrm>
          <a:off x="2908300" y="6119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149987</xdr:rowOff>
    </xdr:from>
    <xdr:to>
      <xdr:col>15</xdr:col>
      <xdr:colOff>50800</xdr:colOff>
      <xdr:row>35</xdr:row>
      <xdr:rowOff>119126</xdr:rowOff>
    </xdr:to>
    <xdr:cxnSp macro="">
      <xdr:nvCxnSpPr>
        <xdr:cNvPr id="67" name="直線コネクタ 66"/>
        <xdr:cNvCxnSpPr/>
      </xdr:nvCxnSpPr>
      <xdr:spPr>
        <a:xfrm>
          <a:off x="2019300" y="59792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34</xdr:row>
      <xdr:rowOff>149987</xdr:rowOff>
    </xdr:to>
    <xdr:cxnSp macro="">
      <xdr:nvCxnSpPr>
        <xdr:cNvPr id="70" name="直線コネクタ 69"/>
        <xdr:cNvCxnSpPr/>
      </xdr:nvCxnSpPr>
      <xdr:spPr>
        <a:xfrm>
          <a:off x="1130300" y="592442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167386</xdr:rowOff>
    </xdr:from>
    <xdr:to>
      <xdr:col>24</xdr:col>
      <xdr:colOff>114300</xdr:colOff>
      <xdr:row>36</xdr:row>
      <xdr:rowOff>97536</xdr:rowOff>
    </xdr:to>
    <xdr:sp macro="" textlink="">
      <xdr:nvSpPr>
        <xdr:cNvPr id="80" name="楕円 79"/>
        <xdr:cNvSpPr/>
      </xdr:nvSpPr>
      <xdr:spPr>
        <a:xfrm>
          <a:off x="45847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145813</xdr:rowOff>
    </xdr:from>
    <xdr:ext cx="469744" cy="259045"/>
    <xdr:sp macro="" textlink="">
      <xdr:nvSpPr>
        <xdr:cNvPr id="81" name="議会費該当値テキスト"/>
        <xdr:cNvSpPr txBox="1"/>
      </xdr:nvSpPr>
      <xdr:spPr>
        <a:xfrm>
          <a:off x="4686300"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2" name="楕円 81"/>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1033</xdr:rowOff>
    </xdr:from>
    <xdr:ext cx="469744" cy="259045"/>
    <xdr:sp macro="" textlink="">
      <xdr:nvSpPr>
        <xdr:cNvPr id="83" name="テキスト ボックス 82"/>
        <xdr:cNvSpPr txBox="1"/>
      </xdr:nvSpPr>
      <xdr:spPr>
        <a:xfrm>
          <a:off x="3562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68326</xdr:rowOff>
    </xdr:from>
    <xdr:to>
      <xdr:col>15</xdr:col>
      <xdr:colOff>101600</xdr:colOff>
      <xdr:row>35</xdr:row>
      <xdr:rowOff>169926</xdr:rowOff>
    </xdr:to>
    <xdr:sp macro="" textlink="">
      <xdr:nvSpPr>
        <xdr:cNvPr id="84" name="楕円 83"/>
        <xdr:cNvSpPr/>
      </xdr:nvSpPr>
      <xdr:spPr>
        <a:xfrm>
          <a:off x="2857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161053</xdr:rowOff>
    </xdr:from>
    <xdr:ext cx="469744" cy="259045"/>
    <xdr:sp macro="" textlink="">
      <xdr:nvSpPr>
        <xdr:cNvPr id="85" name="テキスト ボックス 84"/>
        <xdr:cNvSpPr txBox="1"/>
      </xdr:nvSpPr>
      <xdr:spPr>
        <a:xfrm>
          <a:off x="2673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99187</xdr:rowOff>
    </xdr:from>
    <xdr:to>
      <xdr:col>10</xdr:col>
      <xdr:colOff>165100</xdr:colOff>
      <xdr:row>35</xdr:row>
      <xdr:rowOff>29337</xdr:rowOff>
    </xdr:to>
    <xdr:sp macro="" textlink="">
      <xdr:nvSpPr>
        <xdr:cNvPr id="86" name="楕円 85"/>
        <xdr:cNvSpPr/>
      </xdr:nvSpPr>
      <xdr:spPr>
        <a:xfrm>
          <a:off x="1968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20464</xdr:rowOff>
    </xdr:from>
    <xdr:ext cx="469744" cy="259045"/>
    <xdr:sp macro="" textlink="">
      <xdr:nvSpPr>
        <xdr:cNvPr id="87" name="テキスト ボックス 86"/>
        <xdr:cNvSpPr txBox="1"/>
      </xdr:nvSpPr>
      <xdr:spPr>
        <a:xfrm>
          <a:off x="1784428"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44323</xdr:rowOff>
    </xdr:from>
    <xdr:to>
      <xdr:col>6</xdr:col>
      <xdr:colOff>38100</xdr:colOff>
      <xdr:row>34</xdr:row>
      <xdr:rowOff>145923</xdr:rowOff>
    </xdr:to>
    <xdr:sp macro="" textlink="">
      <xdr:nvSpPr>
        <xdr:cNvPr id="88" name="楕円 87"/>
        <xdr:cNvSpPr/>
      </xdr:nvSpPr>
      <xdr:spPr>
        <a:xfrm>
          <a:off x="1079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137050</xdr:rowOff>
    </xdr:from>
    <xdr:ext cx="469744" cy="259045"/>
    <xdr:sp macro="" textlink="">
      <xdr:nvSpPr>
        <xdr:cNvPr id="89" name="テキスト ボックス 88"/>
        <xdr:cNvSpPr txBox="1"/>
      </xdr:nvSpPr>
      <xdr:spPr>
        <a:xfrm>
          <a:off x="895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169628</xdr:rowOff>
    </xdr:from>
    <xdr:to>
      <xdr:col>24</xdr:col>
      <xdr:colOff>63500</xdr:colOff>
      <xdr:row>59</xdr:row>
      <xdr:rowOff>466</xdr:rowOff>
    </xdr:to>
    <xdr:cxnSp macro="">
      <xdr:nvCxnSpPr>
        <xdr:cNvPr id="118" name="直線コネクタ 117"/>
        <xdr:cNvCxnSpPr/>
      </xdr:nvCxnSpPr>
      <xdr:spPr>
        <a:xfrm>
          <a:off x="3797300" y="10113728"/>
          <a:ext cx="8382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166540</xdr:rowOff>
    </xdr:from>
    <xdr:to>
      <xdr:col>19</xdr:col>
      <xdr:colOff>177800</xdr:colOff>
      <xdr:row>58</xdr:row>
      <xdr:rowOff>169628</xdr:rowOff>
    </xdr:to>
    <xdr:cxnSp macro="">
      <xdr:nvCxnSpPr>
        <xdr:cNvPr id="121" name="直線コネクタ 120"/>
        <xdr:cNvCxnSpPr/>
      </xdr:nvCxnSpPr>
      <xdr:spPr>
        <a:xfrm>
          <a:off x="2908300" y="10110640"/>
          <a:ext cx="8890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166540</xdr:rowOff>
    </xdr:from>
    <xdr:to>
      <xdr:col>15</xdr:col>
      <xdr:colOff>50800</xdr:colOff>
      <xdr:row>58</xdr:row>
      <xdr:rowOff>169780</xdr:rowOff>
    </xdr:to>
    <xdr:cxnSp macro="">
      <xdr:nvCxnSpPr>
        <xdr:cNvPr id="124" name="直線コネクタ 123"/>
        <xdr:cNvCxnSpPr/>
      </xdr:nvCxnSpPr>
      <xdr:spPr>
        <a:xfrm flipV="1">
          <a:off x="2019300" y="10110640"/>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169780</xdr:rowOff>
    </xdr:from>
    <xdr:to>
      <xdr:col>10</xdr:col>
      <xdr:colOff>114300</xdr:colOff>
      <xdr:row>59</xdr:row>
      <xdr:rowOff>2353</xdr:rowOff>
    </xdr:to>
    <xdr:cxnSp macro="">
      <xdr:nvCxnSpPr>
        <xdr:cNvPr id="127" name="直線コネクタ 126"/>
        <xdr:cNvCxnSpPr/>
      </xdr:nvCxnSpPr>
      <xdr:spPr>
        <a:xfrm flipV="1">
          <a:off x="1130300" y="1011388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121116</xdr:rowOff>
    </xdr:from>
    <xdr:to>
      <xdr:col>24</xdr:col>
      <xdr:colOff>114300</xdr:colOff>
      <xdr:row>59</xdr:row>
      <xdr:rowOff>51266</xdr:rowOff>
    </xdr:to>
    <xdr:sp macro="" textlink="">
      <xdr:nvSpPr>
        <xdr:cNvPr id="137" name="楕円 136"/>
        <xdr:cNvSpPr/>
      </xdr:nvSpPr>
      <xdr:spPr>
        <a:xfrm>
          <a:off x="4584700" y="100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118828</xdr:rowOff>
    </xdr:from>
    <xdr:to>
      <xdr:col>20</xdr:col>
      <xdr:colOff>38100</xdr:colOff>
      <xdr:row>59</xdr:row>
      <xdr:rowOff>48978</xdr:rowOff>
    </xdr:to>
    <xdr:sp macro="" textlink="">
      <xdr:nvSpPr>
        <xdr:cNvPr id="139" name="楕円 138"/>
        <xdr:cNvSpPr/>
      </xdr:nvSpPr>
      <xdr:spPr>
        <a:xfrm>
          <a:off x="3746500" y="100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40105</xdr:rowOff>
    </xdr:from>
    <xdr:ext cx="534377" cy="259045"/>
    <xdr:sp macro="" textlink="">
      <xdr:nvSpPr>
        <xdr:cNvPr id="140" name="テキスト ボックス 139"/>
        <xdr:cNvSpPr txBox="1"/>
      </xdr:nvSpPr>
      <xdr:spPr>
        <a:xfrm>
          <a:off x="3530111" y="101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115740</xdr:rowOff>
    </xdr:from>
    <xdr:to>
      <xdr:col>15</xdr:col>
      <xdr:colOff>101600</xdr:colOff>
      <xdr:row>59</xdr:row>
      <xdr:rowOff>45890</xdr:rowOff>
    </xdr:to>
    <xdr:sp macro="" textlink="">
      <xdr:nvSpPr>
        <xdr:cNvPr id="141" name="楕円 140"/>
        <xdr:cNvSpPr/>
      </xdr:nvSpPr>
      <xdr:spPr>
        <a:xfrm>
          <a:off x="2857500" y="100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37017</xdr:rowOff>
    </xdr:from>
    <xdr:ext cx="534377" cy="259045"/>
    <xdr:sp macro="" textlink="">
      <xdr:nvSpPr>
        <xdr:cNvPr id="142" name="テキスト ボックス 141"/>
        <xdr:cNvSpPr txBox="1"/>
      </xdr:nvSpPr>
      <xdr:spPr>
        <a:xfrm>
          <a:off x="2641111" y="1015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118980</xdr:rowOff>
    </xdr:from>
    <xdr:to>
      <xdr:col>10</xdr:col>
      <xdr:colOff>165100</xdr:colOff>
      <xdr:row>59</xdr:row>
      <xdr:rowOff>49130</xdr:rowOff>
    </xdr:to>
    <xdr:sp macro="" textlink="">
      <xdr:nvSpPr>
        <xdr:cNvPr id="143" name="楕円 142"/>
        <xdr:cNvSpPr/>
      </xdr:nvSpPr>
      <xdr:spPr>
        <a:xfrm>
          <a:off x="1968500" y="100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40257</xdr:rowOff>
    </xdr:from>
    <xdr:ext cx="534377" cy="259045"/>
    <xdr:sp macro="" textlink="">
      <xdr:nvSpPr>
        <xdr:cNvPr id="144" name="テキスト ボックス 143"/>
        <xdr:cNvSpPr txBox="1"/>
      </xdr:nvSpPr>
      <xdr:spPr>
        <a:xfrm>
          <a:off x="1752111" y="101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123003</xdr:rowOff>
    </xdr:from>
    <xdr:to>
      <xdr:col>6</xdr:col>
      <xdr:colOff>38100</xdr:colOff>
      <xdr:row>59</xdr:row>
      <xdr:rowOff>53153</xdr:rowOff>
    </xdr:to>
    <xdr:sp macro="" textlink="">
      <xdr:nvSpPr>
        <xdr:cNvPr id="145" name="楕円 144"/>
        <xdr:cNvSpPr/>
      </xdr:nvSpPr>
      <xdr:spPr>
        <a:xfrm>
          <a:off x="1079500" y="100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44280</xdr:rowOff>
    </xdr:from>
    <xdr:ext cx="534377" cy="259045"/>
    <xdr:sp macro="" textlink="">
      <xdr:nvSpPr>
        <xdr:cNvPr id="146" name="テキスト ボックス 145"/>
        <xdr:cNvSpPr txBox="1"/>
      </xdr:nvSpPr>
      <xdr:spPr>
        <a:xfrm>
          <a:off x="863111" y="101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157531</xdr:rowOff>
    </xdr:from>
    <xdr:to>
      <xdr:col>24</xdr:col>
      <xdr:colOff>63500</xdr:colOff>
      <xdr:row>77</xdr:row>
      <xdr:rowOff>165554</xdr:rowOff>
    </xdr:to>
    <xdr:cxnSp macro="">
      <xdr:nvCxnSpPr>
        <xdr:cNvPr id="178" name="直線コネクタ 177"/>
        <xdr:cNvCxnSpPr/>
      </xdr:nvCxnSpPr>
      <xdr:spPr>
        <a:xfrm>
          <a:off x="3797300" y="13359181"/>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157531</xdr:rowOff>
    </xdr:from>
    <xdr:to>
      <xdr:col>19</xdr:col>
      <xdr:colOff>177800</xdr:colOff>
      <xdr:row>78</xdr:row>
      <xdr:rowOff>19794</xdr:rowOff>
    </xdr:to>
    <xdr:cxnSp macro="">
      <xdr:nvCxnSpPr>
        <xdr:cNvPr id="181" name="直線コネクタ 180"/>
        <xdr:cNvCxnSpPr/>
      </xdr:nvCxnSpPr>
      <xdr:spPr>
        <a:xfrm flipV="1">
          <a:off x="2908300" y="13359181"/>
          <a:ext cx="8890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19794</xdr:rowOff>
    </xdr:from>
    <xdr:to>
      <xdr:col>15</xdr:col>
      <xdr:colOff>50800</xdr:colOff>
      <xdr:row>78</xdr:row>
      <xdr:rowOff>91672</xdr:rowOff>
    </xdr:to>
    <xdr:cxnSp macro="">
      <xdr:nvCxnSpPr>
        <xdr:cNvPr id="184" name="直線コネクタ 183"/>
        <xdr:cNvCxnSpPr/>
      </xdr:nvCxnSpPr>
      <xdr:spPr>
        <a:xfrm flipV="1">
          <a:off x="2019300" y="13392894"/>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91672</xdr:rowOff>
    </xdr:from>
    <xdr:to>
      <xdr:col>10</xdr:col>
      <xdr:colOff>114300</xdr:colOff>
      <xdr:row>78</xdr:row>
      <xdr:rowOff>109906</xdr:rowOff>
    </xdr:to>
    <xdr:cxnSp macro="">
      <xdr:nvCxnSpPr>
        <xdr:cNvPr id="187" name="直線コネクタ 186"/>
        <xdr:cNvCxnSpPr/>
      </xdr:nvCxnSpPr>
      <xdr:spPr>
        <a:xfrm flipV="1">
          <a:off x="1130300" y="13464772"/>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114754</xdr:rowOff>
    </xdr:from>
    <xdr:to>
      <xdr:col>24</xdr:col>
      <xdr:colOff>114300</xdr:colOff>
      <xdr:row>78</xdr:row>
      <xdr:rowOff>44904</xdr:rowOff>
    </xdr:to>
    <xdr:sp macro="" textlink="">
      <xdr:nvSpPr>
        <xdr:cNvPr id="197" name="楕円 196"/>
        <xdr:cNvSpPr/>
      </xdr:nvSpPr>
      <xdr:spPr>
        <a:xfrm>
          <a:off x="45847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93181</xdr:rowOff>
    </xdr:from>
    <xdr:ext cx="599010" cy="259045"/>
    <xdr:sp macro="" textlink="">
      <xdr:nvSpPr>
        <xdr:cNvPr id="198" name="民生費該当値テキスト"/>
        <xdr:cNvSpPr txBox="1"/>
      </xdr:nvSpPr>
      <xdr:spPr>
        <a:xfrm>
          <a:off x="4686300" y="1329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106731</xdr:rowOff>
    </xdr:from>
    <xdr:to>
      <xdr:col>20</xdr:col>
      <xdr:colOff>38100</xdr:colOff>
      <xdr:row>78</xdr:row>
      <xdr:rowOff>36881</xdr:rowOff>
    </xdr:to>
    <xdr:sp macro="" textlink="">
      <xdr:nvSpPr>
        <xdr:cNvPr id="199" name="楕円 198"/>
        <xdr:cNvSpPr/>
      </xdr:nvSpPr>
      <xdr:spPr>
        <a:xfrm>
          <a:off x="3746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28008</xdr:rowOff>
    </xdr:from>
    <xdr:ext cx="599010" cy="259045"/>
    <xdr:sp macro="" textlink="">
      <xdr:nvSpPr>
        <xdr:cNvPr id="200" name="テキスト ボックス 199"/>
        <xdr:cNvSpPr txBox="1"/>
      </xdr:nvSpPr>
      <xdr:spPr>
        <a:xfrm>
          <a:off x="3497795" y="134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140444</xdr:rowOff>
    </xdr:from>
    <xdr:to>
      <xdr:col>15</xdr:col>
      <xdr:colOff>101600</xdr:colOff>
      <xdr:row>78</xdr:row>
      <xdr:rowOff>70594</xdr:rowOff>
    </xdr:to>
    <xdr:sp macro="" textlink="">
      <xdr:nvSpPr>
        <xdr:cNvPr id="201" name="楕円 200"/>
        <xdr:cNvSpPr/>
      </xdr:nvSpPr>
      <xdr:spPr>
        <a:xfrm>
          <a:off x="28575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61721</xdr:rowOff>
    </xdr:from>
    <xdr:ext cx="599010" cy="259045"/>
    <xdr:sp macro="" textlink="">
      <xdr:nvSpPr>
        <xdr:cNvPr id="202" name="テキスト ボックス 201"/>
        <xdr:cNvSpPr txBox="1"/>
      </xdr:nvSpPr>
      <xdr:spPr>
        <a:xfrm>
          <a:off x="2608795" y="1343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40872</xdr:rowOff>
    </xdr:from>
    <xdr:to>
      <xdr:col>10</xdr:col>
      <xdr:colOff>165100</xdr:colOff>
      <xdr:row>78</xdr:row>
      <xdr:rowOff>142472</xdr:rowOff>
    </xdr:to>
    <xdr:sp macro="" textlink="">
      <xdr:nvSpPr>
        <xdr:cNvPr id="203" name="楕円 202"/>
        <xdr:cNvSpPr/>
      </xdr:nvSpPr>
      <xdr:spPr>
        <a:xfrm>
          <a:off x="1968500" y="134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133599</xdr:rowOff>
    </xdr:from>
    <xdr:ext cx="599010" cy="259045"/>
    <xdr:sp macro="" textlink="">
      <xdr:nvSpPr>
        <xdr:cNvPr id="204" name="テキスト ボックス 203"/>
        <xdr:cNvSpPr txBox="1"/>
      </xdr:nvSpPr>
      <xdr:spPr>
        <a:xfrm>
          <a:off x="1719795" y="135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59106</xdr:rowOff>
    </xdr:from>
    <xdr:to>
      <xdr:col>6</xdr:col>
      <xdr:colOff>38100</xdr:colOff>
      <xdr:row>78</xdr:row>
      <xdr:rowOff>160706</xdr:rowOff>
    </xdr:to>
    <xdr:sp macro="" textlink="">
      <xdr:nvSpPr>
        <xdr:cNvPr id="205" name="楕円 204"/>
        <xdr:cNvSpPr/>
      </xdr:nvSpPr>
      <xdr:spPr>
        <a:xfrm>
          <a:off x="1079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151833</xdr:rowOff>
    </xdr:from>
    <xdr:ext cx="599010" cy="259045"/>
    <xdr:sp macro="" textlink="">
      <xdr:nvSpPr>
        <xdr:cNvPr id="206" name="テキスト ボックス 205"/>
        <xdr:cNvSpPr txBox="1"/>
      </xdr:nvSpPr>
      <xdr:spPr>
        <a:xfrm>
          <a:off x="830795" y="135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83383</xdr:rowOff>
    </xdr:from>
    <xdr:to>
      <xdr:col>24</xdr:col>
      <xdr:colOff>63500</xdr:colOff>
      <xdr:row>98</xdr:row>
      <xdr:rowOff>103956</xdr:rowOff>
    </xdr:to>
    <xdr:cxnSp macro="">
      <xdr:nvCxnSpPr>
        <xdr:cNvPr id="238" name="直線コネクタ 237"/>
        <xdr:cNvCxnSpPr/>
      </xdr:nvCxnSpPr>
      <xdr:spPr>
        <a:xfrm flipV="1">
          <a:off x="3797300" y="16885483"/>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39148</xdr:rowOff>
    </xdr:from>
    <xdr:to>
      <xdr:col>19</xdr:col>
      <xdr:colOff>177800</xdr:colOff>
      <xdr:row>98</xdr:row>
      <xdr:rowOff>103956</xdr:rowOff>
    </xdr:to>
    <xdr:cxnSp macro="">
      <xdr:nvCxnSpPr>
        <xdr:cNvPr id="241" name="直線コネクタ 240"/>
        <xdr:cNvCxnSpPr/>
      </xdr:nvCxnSpPr>
      <xdr:spPr>
        <a:xfrm>
          <a:off x="2908300" y="16841248"/>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149383</xdr:rowOff>
    </xdr:from>
    <xdr:to>
      <xdr:col>15</xdr:col>
      <xdr:colOff>50800</xdr:colOff>
      <xdr:row>98</xdr:row>
      <xdr:rowOff>39148</xdr:rowOff>
    </xdr:to>
    <xdr:cxnSp macro="">
      <xdr:nvCxnSpPr>
        <xdr:cNvPr id="244" name="直線コネクタ 243"/>
        <xdr:cNvCxnSpPr/>
      </xdr:nvCxnSpPr>
      <xdr:spPr>
        <a:xfrm>
          <a:off x="2019300" y="16780033"/>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149383</xdr:rowOff>
    </xdr:from>
    <xdr:to>
      <xdr:col>10</xdr:col>
      <xdr:colOff>114300</xdr:colOff>
      <xdr:row>98</xdr:row>
      <xdr:rowOff>62074</xdr:rowOff>
    </xdr:to>
    <xdr:cxnSp macro="">
      <xdr:nvCxnSpPr>
        <xdr:cNvPr id="247" name="直線コネクタ 246"/>
        <xdr:cNvCxnSpPr/>
      </xdr:nvCxnSpPr>
      <xdr:spPr>
        <a:xfrm flipV="1">
          <a:off x="1130300" y="16780033"/>
          <a:ext cx="8890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32583</xdr:rowOff>
    </xdr:from>
    <xdr:to>
      <xdr:col>24</xdr:col>
      <xdr:colOff>114300</xdr:colOff>
      <xdr:row>98</xdr:row>
      <xdr:rowOff>134183</xdr:rowOff>
    </xdr:to>
    <xdr:sp macro="" textlink="">
      <xdr:nvSpPr>
        <xdr:cNvPr id="257" name="楕円 256"/>
        <xdr:cNvSpPr/>
      </xdr:nvSpPr>
      <xdr:spPr>
        <a:xfrm>
          <a:off x="45847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55460</xdr:rowOff>
    </xdr:from>
    <xdr:ext cx="534377" cy="259045"/>
    <xdr:sp macro="" textlink="">
      <xdr:nvSpPr>
        <xdr:cNvPr id="258" name="衛生費該当値テキスト"/>
        <xdr:cNvSpPr txBox="1"/>
      </xdr:nvSpPr>
      <xdr:spPr>
        <a:xfrm>
          <a:off x="4686300" y="166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53156</xdr:rowOff>
    </xdr:from>
    <xdr:to>
      <xdr:col>20</xdr:col>
      <xdr:colOff>38100</xdr:colOff>
      <xdr:row>98</xdr:row>
      <xdr:rowOff>154756</xdr:rowOff>
    </xdr:to>
    <xdr:sp macro="" textlink="">
      <xdr:nvSpPr>
        <xdr:cNvPr id="259" name="楕円 258"/>
        <xdr:cNvSpPr/>
      </xdr:nvSpPr>
      <xdr:spPr>
        <a:xfrm>
          <a:off x="3746500" y="168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145883</xdr:rowOff>
    </xdr:from>
    <xdr:ext cx="534377" cy="259045"/>
    <xdr:sp macro="" textlink="">
      <xdr:nvSpPr>
        <xdr:cNvPr id="260" name="テキスト ボックス 259"/>
        <xdr:cNvSpPr txBox="1"/>
      </xdr:nvSpPr>
      <xdr:spPr>
        <a:xfrm>
          <a:off x="3530111" y="169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159798</xdr:rowOff>
    </xdr:from>
    <xdr:to>
      <xdr:col>15</xdr:col>
      <xdr:colOff>101600</xdr:colOff>
      <xdr:row>98</xdr:row>
      <xdr:rowOff>89948</xdr:rowOff>
    </xdr:to>
    <xdr:sp macro="" textlink="">
      <xdr:nvSpPr>
        <xdr:cNvPr id="261" name="楕円 260"/>
        <xdr:cNvSpPr/>
      </xdr:nvSpPr>
      <xdr:spPr>
        <a:xfrm>
          <a:off x="2857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81075</xdr:rowOff>
    </xdr:from>
    <xdr:ext cx="534377" cy="259045"/>
    <xdr:sp macro="" textlink="">
      <xdr:nvSpPr>
        <xdr:cNvPr id="262" name="テキスト ボックス 261"/>
        <xdr:cNvSpPr txBox="1"/>
      </xdr:nvSpPr>
      <xdr:spPr>
        <a:xfrm>
          <a:off x="2641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98583</xdr:rowOff>
    </xdr:from>
    <xdr:to>
      <xdr:col>10</xdr:col>
      <xdr:colOff>165100</xdr:colOff>
      <xdr:row>98</xdr:row>
      <xdr:rowOff>28733</xdr:rowOff>
    </xdr:to>
    <xdr:sp macro="" textlink="">
      <xdr:nvSpPr>
        <xdr:cNvPr id="263" name="楕円 262"/>
        <xdr:cNvSpPr/>
      </xdr:nvSpPr>
      <xdr:spPr>
        <a:xfrm>
          <a:off x="1968500" y="167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45260</xdr:rowOff>
    </xdr:from>
    <xdr:ext cx="534377" cy="259045"/>
    <xdr:sp macro="" textlink="">
      <xdr:nvSpPr>
        <xdr:cNvPr id="264" name="テキスト ボックス 263"/>
        <xdr:cNvSpPr txBox="1"/>
      </xdr:nvSpPr>
      <xdr:spPr>
        <a:xfrm>
          <a:off x="1752111" y="1650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11274</xdr:rowOff>
    </xdr:from>
    <xdr:to>
      <xdr:col>6</xdr:col>
      <xdr:colOff>38100</xdr:colOff>
      <xdr:row>98</xdr:row>
      <xdr:rowOff>112874</xdr:rowOff>
    </xdr:to>
    <xdr:sp macro="" textlink="">
      <xdr:nvSpPr>
        <xdr:cNvPr id="265" name="楕円 264"/>
        <xdr:cNvSpPr/>
      </xdr:nvSpPr>
      <xdr:spPr>
        <a:xfrm>
          <a:off x="1079500" y="168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104001</xdr:rowOff>
    </xdr:from>
    <xdr:ext cx="534377" cy="259045"/>
    <xdr:sp macro="" textlink="">
      <xdr:nvSpPr>
        <xdr:cNvPr id="266" name="テキスト ボックス 265"/>
        <xdr:cNvSpPr txBox="1"/>
      </xdr:nvSpPr>
      <xdr:spPr>
        <a:xfrm>
          <a:off x="863111" y="169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55499</xdr:rowOff>
    </xdr:from>
    <xdr:to>
      <xdr:col>55</xdr:col>
      <xdr:colOff>0</xdr:colOff>
      <xdr:row>38</xdr:row>
      <xdr:rowOff>84455</xdr:rowOff>
    </xdr:to>
    <xdr:cxnSp macro="">
      <xdr:nvCxnSpPr>
        <xdr:cNvPr id="295" name="直線コネクタ 294"/>
        <xdr:cNvCxnSpPr/>
      </xdr:nvCxnSpPr>
      <xdr:spPr>
        <a:xfrm flipV="1">
          <a:off x="9639300" y="657059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84455</xdr:rowOff>
    </xdr:from>
    <xdr:to>
      <xdr:col>50</xdr:col>
      <xdr:colOff>114300</xdr:colOff>
      <xdr:row>38</xdr:row>
      <xdr:rowOff>100457</xdr:rowOff>
    </xdr:to>
    <xdr:cxnSp macro="">
      <xdr:nvCxnSpPr>
        <xdr:cNvPr id="298" name="直線コネクタ 297"/>
        <xdr:cNvCxnSpPr/>
      </xdr:nvCxnSpPr>
      <xdr:spPr>
        <a:xfrm flipV="1">
          <a:off x="8750300" y="6599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95504</xdr:rowOff>
    </xdr:from>
    <xdr:to>
      <xdr:col>45</xdr:col>
      <xdr:colOff>177800</xdr:colOff>
      <xdr:row>38</xdr:row>
      <xdr:rowOff>100457</xdr:rowOff>
    </xdr:to>
    <xdr:cxnSp macro="">
      <xdr:nvCxnSpPr>
        <xdr:cNvPr id="301" name="直線コネクタ 300"/>
        <xdr:cNvCxnSpPr/>
      </xdr:nvCxnSpPr>
      <xdr:spPr>
        <a:xfrm>
          <a:off x="7861300" y="66106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95504</xdr:rowOff>
    </xdr:from>
    <xdr:to>
      <xdr:col>41</xdr:col>
      <xdr:colOff>50800</xdr:colOff>
      <xdr:row>38</xdr:row>
      <xdr:rowOff>101600</xdr:rowOff>
    </xdr:to>
    <xdr:cxnSp macro="">
      <xdr:nvCxnSpPr>
        <xdr:cNvPr id="304" name="直線コネクタ 303"/>
        <xdr:cNvCxnSpPr/>
      </xdr:nvCxnSpPr>
      <xdr:spPr>
        <a:xfrm flipV="1">
          <a:off x="6972300" y="6610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xdr:rowOff>
    </xdr:from>
    <xdr:to>
      <xdr:col>55</xdr:col>
      <xdr:colOff>50800</xdr:colOff>
      <xdr:row>38</xdr:row>
      <xdr:rowOff>106299</xdr:rowOff>
    </xdr:to>
    <xdr:sp macro="" textlink="">
      <xdr:nvSpPr>
        <xdr:cNvPr id="314" name="楕円 313"/>
        <xdr:cNvSpPr/>
      </xdr:nvSpPr>
      <xdr:spPr>
        <a:xfrm>
          <a:off x="104267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27576</xdr:rowOff>
    </xdr:from>
    <xdr:ext cx="378565" cy="259045"/>
    <xdr:sp macro="" textlink="">
      <xdr:nvSpPr>
        <xdr:cNvPr id="315" name="労働費該当値テキスト"/>
        <xdr:cNvSpPr txBox="1"/>
      </xdr:nvSpPr>
      <xdr:spPr>
        <a:xfrm>
          <a:off x="10528300" y="6371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33655</xdr:rowOff>
    </xdr:from>
    <xdr:to>
      <xdr:col>50</xdr:col>
      <xdr:colOff>165100</xdr:colOff>
      <xdr:row>38</xdr:row>
      <xdr:rowOff>135255</xdr:rowOff>
    </xdr:to>
    <xdr:sp macro="" textlink="">
      <xdr:nvSpPr>
        <xdr:cNvPr id="316" name="楕円 315"/>
        <xdr:cNvSpPr/>
      </xdr:nvSpPr>
      <xdr:spPr>
        <a:xfrm>
          <a:off x="9588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126382</xdr:rowOff>
    </xdr:from>
    <xdr:ext cx="378565" cy="259045"/>
    <xdr:sp macro="" textlink="">
      <xdr:nvSpPr>
        <xdr:cNvPr id="317" name="テキスト ボックス 316"/>
        <xdr:cNvSpPr txBox="1"/>
      </xdr:nvSpPr>
      <xdr:spPr>
        <a:xfrm>
          <a:off x="9450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49657</xdr:rowOff>
    </xdr:from>
    <xdr:to>
      <xdr:col>46</xdr:col>
      <xdr:colOff>38100</xdr:colOff>
      <xdr:row>38</xdr:row>
      <xdr:rowOff>151257</xdr:rowOff>
    </xdr:to>
    <xdr:sp macro="" textlink="">
      <xdr:nvSpPr>
        <xdr:cNvPr id="318" name="楕円 317"/>
        <xdr:cNvSpPr/>
      </xdr:nvSpPr>
      <xdr:spPr>
        <a:xfrm>
          <a:off x="8699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142384</xdr:rowOff>
    </xdr:from>
    <xdr:ext cx="378565" cy="259045"/>
    <xdr:sp macro="" textlink="">
      <xdr:nvSpPr>
        <xdr:cNvPr id="319" name="テキスト ボックス 318"/>
        <xdr:cNvSpPr txBox="1"/>
      </xdr:nvSpPr>
      <xdr:spPr>
        <a:xfrm>
          <a:off x="8561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44704</xdr:rowOff>
    </xdr:from>
    <xdr:to>
      <xdr:col>41</xdr:col>
      <xdr:colOff>101600</xdr:colOff>
      <xdr:row>38</xdr:row>
      <xdr:rowOff>146304</xdr:rowOff>
    </xdr:to>
    <xdr:sp macro="" textlink="">
      <xdr:nvSpPr>
        <xdr:cNvPr id="320" name="楕円 319"/>
        <xdr:cNvSpPr/>
      </xdr:nvSpPr>
      <xdr:spPr>
        <a:xfrm>
          <a:off x="7810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137431</xdr:rowOff>
    </xdr:from>
    <xdr:ext cx="378565" cy="259045"/>
    <xdr:sp macro="" textlink="">
      <xdr:nvSpPr>
        <xdr:cNvPr id="321" name="テキスト ボックス 320"/>
        <xdr:cNvSpPr txBox="1"/>
      </xdr:nvSpPr>
      <xdr:spPr>
        <a:xfrm>
          <a:off x="7672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50800</xdr:rowOff>
    </xdr:from>
    <xdr:to>
      <xdr:col>36</xdr:col>
      <xdr:colOff>165100</xdr:colOff>
      <xdr:row>38</xdr:row>
      <xdr:rowOff>152400</xdr:rowOff>
    </xdr:to>
    <xdr:sp macro="" textlink="">
      <xdr:nvSpPr>
        <xdr:cNvPr id="322" name="楕円 321"/>
        <xdr:cNvSpPr/>
      </xdr:nvSpPr>
      <xdr:spPr>
        <a:xfrm>
          <a:off x="692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143527</xdr:rowOff>
    </xdr:from>
    <xdr:ext cx="378565" cy="259045"/>
    <xdr:sp macro="" textlink="">
      <xdr:nvSpPr>
        <xdr:cNvPr id="323" name="テキスト ボックス 322"/>
        <xdr:cNvSpPr txBox="1"/>
      </xdr:nvSpPr>
      <xdr:spPr>
        <a:xfrm>
          <a:off x="6783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25384</xdr:rowOff>
    </xdr:from>
    <xdr:to>
      <xdr:col>55</xdr:col>
      <xdr:colOff>0</xdr:colOff>
      <xdr:row>59</xdr:row>
      <xdr:rowOff>32976</xdr:rowOff>
    </xdr:to>
    <xdr:cxnSp macro="">
      <xdr:nvCxnSpPr>
        <xdr:cNvPr id="354" name="直線コネクタ 353"/>
        <xdr:cNvCxnSpPr/>
      </xdr:nvCxnSpPr>
      <xdr:spPr>
        <a:xfrm>
          <a:off x="9639300" y="10140934"/>
          <a:ext cx="8382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25384</xdr:rowOff>
    </xdr:from>
    <xdr:to>
      <xdr:col>50</xdr:col>
      <xdr:colOff>114300</xdr:colOff>
      <xdr:row>59</xdr:row>
      <xdr:rowOff>44080</xdr:rowOff>
    </xdr:to>
    <xdr:cxnSp macro="">
      <xdr:nvCxnSpPr>
        <xdr:cNvPr id="357" name="直線コネクタ 356"/>
        <xdr:cNvCxnSpPr/>
      </xdr:nvCxnSpPr>
      <xdr:spPr>
        <a:xfrm flipV="1">
          <a:off x="8750300" y="10140934"/>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44080</xdr:rowOff>
    </xdr:from>
    <xdr:to>
      <xdr:col>45</xdr:col>
      <xdr:colOff>177800</xdr:colOff>
      <xdr:row>59</xdr:row>
      <xdr:rowOff>52685</xdr:rowOff>
    </xdr:to>
    <xdr:cxnSp macro="">
      <xdr:nvCxnSpPr>
        <xdr:cNvPr id="360" name="直線コネクタ 359"/>
        <xdr:cNvCxnSpPr/>
      </xdr:nvCxnSpPr>
      <xdr:spPr>
        <a:xfrm flipV="1">
          <a:off x="7861300" y="101596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37679</xdr:rowOff>
    </xdr:from>
    <xdr:to>
      <xdr:col>41</xdr:col>
      <xdr:colOff>50800</xdr:colOff>
      <xdr:row>59</xdr:row>
      <xdr:rowOff>52685</xdr:rowOff>
    </xdr:to>
    <xdr:cxnSp macro="">
      <xdr:nvCxnSpPr>
        <xdr:cNvPr id="363" name="直線コネクタ 362"/>
        <xdr:cNvCxnSpPr/>
      </xdr:nvCxnSpPr>
      <xdr:spPr>
        <a:xfrm>
          <a:off x="6972300" y="1015322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153626</xdr:rowOff>
    </xdr:from>
    <xdr:to>
      <xdr:col>55</xdr:col>
      <xdr:colOff>50800</xdr:colOff>
      <xdr:row>59</xdr:row>
      <xdr:rowOff>83776</xdr:rowOff>
    </xdr:to>
    <xdr:sp macro="" textlink="">
      <xdr:nvSpPr>
        <xdr:cNvPr id="373" name="楕円 372"/>
        <xdr:cNvSpPr/>
      </xdr:nvSpPr>
      <xdr:spPr>
        <a:xfrm>
          <a:off x="10426700" y="10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68553</xdr:rowOff>
    </xdr:from>
    <xdr:ext cx="469744" cy="259045"/>
    <xdr:sp macro="" textlink="">
      <xdr:nvSpPr>
        <xdr:cNvPr id="374" name="農林水産業費該当値テキスト"/>
        <xdr:cNvSpPr txBox="1"/>
      </xdr:nvSpPr>
      <xdr:spPr>
        <a:xfrm>
          <a:off x="10528300" y="100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146034</xdr:rowOff>
    </xdr:from>
    <xdr:to>
      <xdr:col>50</xdr:col>
      <xdr:colOff>165100</xdr:colOff>
      <xdr:row>59</xdr:row>
      <xdr:rowOff>76184</xdr:rowOff>
    </xdr:to>
    <xdr:sp macro="" textlink="">
      <xdr:nvSpPr>
        <xdr:cNvPr id="375" name="楕円 374"/>
        <xdr:cNvSpPr/>
      </xdr:nvSpPr>
      <xdr:spPr>
        <a:xfrm>
          <a:off x="95885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67311</xdr:rowOff>
    </xdr:from>
    <xdr:ext cx="469744" cy="259045"/>
    <xdr:sp macro="" textlink="">
      <xdr:nvSpPr>
        <xdr:cNvPr id="376" name="テキスト ボックス 375"/>
        <xdr:cNvSpPr txBox="1"/>
      </xdr:nvSpPr>
      <xdr:spPr>
        <a:xfrm>
          <a:off x="9404428" y="101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164730</xdr:rowOff>
    </xdr:from>
    <xdr:to>
      <xdr:col>46</xdr:col>
      <xdr:colOff>38100</xdr:colOff>
      <xdr:row>59</xdr:row>
      <xdr:rowOff>94880</xdr:rowOff>
    </xdr:to>
    <xdr:sp macro="" textlink="">
      <xdr:nvSpPr>
        <xdr:cNvPr id="377" name="楕円 376"/>
        <xdr:cNvSpPr/>
      </xdr:nvSpPr>
      <xdr:spPr>
        <a:xfrm>
          <a:off x="86995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86007</xdr:rowOff>
    </xdr:from>
    <xdr:ext cx="469744" cy="259045"/>
    <xdr:sp macro="" textlink="">
      <xdr:nvSpPr>
        <xdr:cNvPr id="378" name="テキスト ボックス 377"/>
        <xdr:cNvSpPr txBox="1"/>
      </xdr:nvSpPr>
      <xdr:spPr>
        <a:xfrm>
          <a:off x="8515428" y="102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1885</xdr:rowOff>
    </xdr:from>
    <xdr:to>
      <xdr:col>41</xdr:col>
      <xdr:colOff>101600</xdr:colOff>
      <xdr:row>59</xdr:row>
      <xdr:rowOff>103485</xdr:rowOff>
    </xdr:to>
    <xdr:sp macro="" textlink="">
      <xdr:nvSpPr>
        <xdr:cNvPr id="379" name="楕円 378"/>
        <xdr:cNvSpPr/>
      </xdr:nvSpPr>
      <xdr:spPr>
        <a:xfrm>
          <a:off x="7810500" y="101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94612</xdr:rowOff>
    </xdr:from>
    <xdr:ext cx="469744" cy="259045"/>
    <xdr:sp macro="" textlink="">
      <xdr:nvSpPr>
        <xdr:cNvPr id="380" name="テキスト ボックス 379"/>
        <xdr:cNvSpPr txBox="1"/>
      </xdr:nvSpPr>
      <xdr:spPr>
        <a:xfrm>
          <a:off x="7626428" y="102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158329</xdr:rowOff>
    </xdr:from>
    <xdr:to>
      <xdr:col>36</xdr:col>
      <xdr:colOff>165100</xdr:colOff>
      <xdr:row>59</xdr:row>
      <xdr:rowOff>88479</xdr:rowOff>
    </xdr:to>
    <xdr:sp macro="" textlink="">
      <xdr:nvSpPr>
        <xdr:cNvPr id="381" name="楕円 380"/>
        <xdr:cNvSpPr/>
      </xdr:nvSpPr>
      <xdr:spPr>
        <a:xfrm>
          <a:off x="6921500" y="10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79606</xdr:rowOff>
    </xdr:from>
    <xdr:ext cx="469744" cy="259045"/>
    <xdr:sp macro="" textlink="">
      <xdr:nvSpPr>
        <xdr:cNvPr id="382" name="テキスト ボックス 381"/>
        <xdr:cNvSpPr txBox="1"/>
      </xdr:nvSpPr>
      <xdr:spPr>
        <a:xfrm>
          <a:off x="6737428" y="101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133198</xdr:rowOff>
    </xdr:from>
    <xdr:to>
      <xdr:col>55</xdr:col>
      <xdr:colOff>0</xdr:colOff>
      <xdr:row>79</xdr:row>
      <xdr:rowOff>6274</xdr:rowOff>
    </xdr:to>
    <xdr:cxnSp macro="">
      <xdr:nvCxnSpPr>
        <xdr:cNvPr id="411" name="直線コネクタ 410"/>
        <xdr:cNvCxnSpPr/>
      </xdr:nvCxnSpPr>
      <xdr:spPr>
        <a:xfrm>
          <a:off x="9639300" y="13506298"/>
          <a:ext cx="8382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133198</xdr:rowOff>
    </xdr:from>
    <xdr:to>
      <xdr:col>50</xdr:col>
      <xdr:colOff>114300</xdr:colOff>
      <xdr:row>78</xdr:row>
      <xdr:rowOff>165012</xdr:rowOff>
    </xdr:to>
    <xdr:cxnSp macro="">
      <xdr:nvCxnSpPr>
        <xdr:cNvPr id="414" name="直線コネクタ 413"/>
        <xdr:cNvCxnSpPr/>
      </xdr:nvCxnSpPr>
      <xdr:spPr>
        <a:xfrm flipV="1">
          <a:off x="8750300" y="13506298"/>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141884</xdr:rowOff>
    </xdr:from>
    <xdr:to>
      <xdr:col>45</xdr:col>
      <xdr:colOff>177800</xdr:colOff>
      <xdr:row>78</xdr:row>
      <xdr:rowOff>165012</xdr:rowOff>
    </xdr:to>
    <xdr:cxnSp macro="">
      <xdr:nvCxnSpPr>
        <xdr:cNvPr id="417" name="直線コネクタ 416"/>
        <xdr:cNvCxnSpPr/>
      </xdr:nvCxnSpPr>
      <xdr:spPr>
        <a:xfrm>
          <a:off x="7861300" y="13514984"/>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141884</xdr:rowOff>
    </xdr:from>
    <xdr:to>
      <xdr:col>41</xdr:col>
      <xdr:colOff>50800</xdr:colOff>
      <xdr:row>78</xdr:row>
      <xdr:rowOff>170014</xdr:rowOff>
    </xdr:to>
    <xdr:cxnSp macro="">
      <xdr:nvCxnSpPr>
        <xdr:cNvPr id="420" name="直線コネクタ 419"/>
        <xdr:cNvCxnSpPr/>
      </xdr:nvCxnSpPr>
      <xdr:spPr>
        <a:xfrm flipV="1">
          <a:off x="6972300" y="13514984"/>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126924</xdr:rowOff>
    </xdr:from>
    <xdr:to>
      <xdr:col>55</xdr:col>
      <xdr:colOff>50800</xdr:colOff>
      <xdr:row>79</xdr:row>
      <xdr:rowOff>57074</xdr:rowOff>
    </xdr:to>
    <xdr:sp macro="" textlink="">
      <xdr:nvSpPr>
        <xdr:cNvPr id="430" name="楕円 429"/>
        <xdr:cNvSpPr/>
      </xdr:nvSpPr>
      <xdr:spPr>
        <a:xfrm>
          <a:off x="104267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82398</xdr:rowOff>
    </xdr:from>
    <xdr:to>
      <xdr:col>50</xdr:col>
      <xdr:colOff>165100</xdr:colOff>
      <xdr:row>79</xdr:row>
      <xdr:rowOff>12548</xdr:rowOff>
    </xdr:to>
    <xdr:sp macro="" textlink="">
      <xdr:nvSpPr>
        <xdr:cNvPr id="432" name="楕円 431"/>
        <xdr:cNvSpPr/>
      </xdr:nvSpPr>
      <xdr:spPr>
        <a:xfrm>
          <a:off x="9588500" y="13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29075</xdr:rowOff>
    </xdr:from>
    <xdr:ext cx="469744" cy="259045"/>
    <xdr:sp macro="" textlink="">
      <xdr:nvSpPr>
        <xdr:cNvPr id="433" name="テキスト ボックス 432"/>
        <xdr:cNvSpPr txBox="1"/>
      </xdr:nvSpPr>
      <xdr:spPr>
        <a:xfrm>
          <a:off x="9404428" y="132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114212</xdr:rowOff>
    </xdr:from>
    <xdr:to>
      <xdr:col>46</xdr:col>
      <xdr:colOff>38100</xdr:colOff>
      <xdr:row>79</xdr:row>
      <xdr:rowOff>44362</xdr:rowOff>
    </xdr:to>
    <xdr:sp macro="" textlink="">
      <xdr:nvSpPr>
        <xdr:cNvPr id="434" name="楕円 433"/>
        <xdr:cNvSpPr/>
      </xdr:nvSpPr>
      <xdr:spPr>
        <a:xfrm>
          <a:off x="8699500" y="134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35489</xdr:rowOff>
    </xdr:from>
    <xdr:ext cx="469744" cy="259045"/>
    <xdr:sp macro="" textlink="">
      <xdr:nvSpPr>
        <xdr:cNvPr id="435" name="テキスト ボックス 434"/>
        <xdr:cNvSpPr txBox="1"/>
      </xdr:nvSpPr>
      <xdr:spPr>
        <a:xfrm>
          <a:off x="8515428" y="135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91084</xdr:rowOff>
    </xdr:from>
    <xdr:to>
      <xdr:col>41</xdr:col>
      <xdr:colOff>101600</xdr:colOff>
      <xdr:row>79</xdr:row>
      <xdr:rowOff>21234</xdr:rowOff>
    </xdr:to>
    <xdr:sp macro="" textlink="">
      <xdr:nvSpPr>
        <xdr:cNvPr id="436" name="楕円 435"/>
        <xdr:cNvSpPr/>
      </xdr:nvSpPr>
      <xdr:spPr>
        <a:xfrm>
          <a:off x="7810500" y="13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12361</xdr:rowOff>
    </xdr:from>
    <xdr:ext cx="469744" cy="259045"/>
    <xdr:sp macro="" textlink="">
      <xdr:nvSpPr>
        <xdr:cNvPr id="437" name="テキスト ボックス 436"/>
        <xdr:cNvSpPr txBox="1"/>
      </xdr:nvSpPr>
      <xdr:spPr>
        <a:xfrm>
          <a:off x="7626428" y="135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119214</xdr:rowOff>
    </xdr:from>
    <xdr:to>
      <xdr:col>36</xdr:col>
      <xdr:colOff>165100</xdr:colOff>
      <xdr:row>79</xdr:row>
      <xdr:rowOff>49364</xdr:rowOff>
    </xdr:to>
    <xdr:sp macro="" textlink="">
      <xdr:nvSpPr>
        <xdr:cNvPr id="438" name="楕円 437"/>
        <xdr:cNvSpPr/>
      </xdr:nvSpPr>
      <xdr:spPr>
        <a:xfrm>
          <a:off x="6921500" y="134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40491</xdr:rowOff>
    </xdr:from>
    <xdr:ext cx="469744" cy="259045"/>
    <xdr:sp macro="" textlink="">
      <xdr:nvSpPr>
        <xdr:cNvPr id="439" name="テキスト ボックス 438"/>
        <xdr:cNvSpPr txBox="1"/>
      </xdr:nvSpPr>
      <xdr:spPr>
        <a:xfrm>
          <a:off x="6737428" y="1358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105519</xdr:rowOff>
    </xdr:from>
    <xdr:to>
      <xdr:col>55</xdr:col>
      <xdr:colOff>0</xdr:colOff>
      <xdr:row>97</xdr:row>
      <xdr:rowOff>108458</xdr:rowOff>
    </xdr:to>
    <xdr:cxnSp macro="">
      <xdr:nvCxnSpPr>
        <xdr:cNvPr id="470" name="直線コネクタ 469"/>
        <xdr:cNvCxnSpPr/>
      </xdr:nvCxnSpPr>
      <xdr:spPr>
        <a:xfrm>
          <a:off x="9639300" y="1673616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82648</xdr:rowOff>
    </xdr:from>
    <xdr:to>
      <xdr:col>50</xdr:col>
      <xdr:colOff>114300</xdr:colOff>
      <xdr:row>97</xdr:row>
      <xdr:rowOff>105519</xdr:rowOff>
    </xdr:to>
    <xdr:cxnSp macro="">
      <xdr:nvCxnSpPr>
        <xdr:cNvPr id="473" name="直線コネクタ 472"/>
        <xdr:cNvCxnSpPr/>
      </xdr:nvCxnSpPr>
      <xdr:spPr>
        <a:xfrm>
          <a:off x="8750300" y="16713298"/>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75006</xdr:rowOff>
    </xdr:from>
    <xdr:to>
      <xdr:col>45</xdr:col>
      <xdr:colOff>177800</xdr:colOff>
      <xdr:row>97</xdr:row>
      <xdr:rowOff>82648</xdr:rowOff>
    </xdr:to>
    <xdr:cxnSp macro="">
      <xdr:nvCxnSpPr>
        <xdr:cNvPr id="476" name="直線コネクタ 475"/>
        <xdr:cNvCxnSpPr/>
      </xdr:nvCxnSpPr>
      <xdr:spPr>
        <a:xfrm>
          <a:off x="7861300" y="1670565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26826</xdr:rowOff>
    </xdr:from>
    <xdr:to>
      <xdr:col>41</xdr:col>
      <xdr:colOff>50800</xdr:colOff>
      <xdr:row>97</xdr:row>
      <xdr:rowOff>75006</xdr:rowOff>
    </xdr:to>
    <xdr:cxnSp macro="">
      <xdr:nvCxnSpPr>
        <xdr:cNvPr id="479" name="直線コネクタ 478"/>
        <xdr:cNvCxnSpPr/>
      </xdr:nvCxnSpPr>
      <xdr:spPr>
        <a:xfrm>
          <a:off x="6972300" y="16657476"/>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57658</xdr:rowOff>
    </xdr:from>
    <xdr:to>
      <xdr:col>55</xdr:col>
      <xdr:colOff>50800</xdr:colOff>
      <xdr:row>97</xdr:row>
      <xdr:rowOff>159258</xdr:rowOff>
    </xdr:to>
    <xdr:sp macro="" textlink="">
      <xdr:nvSpPr>
        <xdr:cNvPr id="489" name="楕円 488"/>
        <xdr:cNvSpPr/>
      </xdr:nvSpPr>
      <xdr:spPr>
        <a:xfrm>
          <a:off x="104267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36085</xdr:rowOff>
    </xdr:from>
    <xdr:ext cx="534377" cy="259045"/>
    <xdr:sp macro="" textlink="">
      <xdr:nvSpPr>
        <xdr:cNvPr id="490" name="土木費該当値テキスト"/>
        <xdr:cNvSpPr txBox="1"/>
      </xdr:nvSpPr>
      <xdr:spPr>
        <a:xfrm>
          <a:off x="10528300" y="166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54719</xdr:rowOff>
    </xdr:from>
    <xdr:to>
      <xdr:col>50</xdr:col>
      <xdr:colOff>165100</xdr:colOff>
      <xdr:row>97</xdr:row>
      <xdr:rowOff>156319</xdr:rowOff>
    </xdr:to>
    <xdr:sp macro="" textlink="">
      <xdr:nvSpPr>
        <xdr:cNvPr id="491" name="楕円 490"/>
        <xdr:cNvSpPr/>
      </xdr:nvSpPr>
      <xdr:spPr>
        <a:xfrm>
          <a:off x="95885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147446</xdr:rowOff>
    </xdr:from>
    <xdr:ext cx="534377" cy="259045"/>
    <xdr:sp macro="" textlink="">
      <xdr:nvSpPr>
        <xdr:cNvPr id="492" name="テキスト ボックス 491"/>
        <xdr:cNvSpPr txBox="1"/>
      </xdr:nvSpPr>
      <xdr:spPr>
        <a:xfrm>
          <a:off x="9372111" y="167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31848</xdr:rowOff>
    </xdr:from>
    <xdr:to>
      <xdr:col>46</xdr:col>
      <xdr:colOff>38100</xdr:colOff>
      <xdr:row>97</xdr:row>
      <xdr:rowOff>133448</xdr:rowOff>
    </xdr:to>
    <xdr:sp macro="" textlink="">
      <xdr:nvSpPr>
        <xdr:cNvPr id="493" name="楕円 492"/>
        <xdr:cNvSpPr/>
      </xdr:nvSpPr>
      <xdr:spPr>
        <a:xfrm>
          <a:off x="8699500" y="166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124575</xdr:rowOff>
    </xdr:from>
    <xdr:ext cx="534377" cy="259045"/>
    <xdr:sp macro="" textlink="">
      <xdr:nvSpPr>
        <xdr:cNvPr id="494" name="テキスト ボックス 493"/>
        <xdr:cNvSpPr txBox="1"/>
      </xdr:nvSpPr>
      <xdr:spPr>
        <a:xfrm>
          <a:off x="8483111" y="167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24206</xdr:rowOff>
    </xdr:from>
    <xdr:to>
      <xdr:col>41</xdr:col>
      <xdr:colOff>101600</xdr:colOff>
      <xdr:row>97</xdr:row>
      <xdr:rowOff>125806</xdr:rowOff>
    </xdr:to>
    <xdr:sp macro="" textlink="">
      <xdr:nvSpPr>
        <xdr:cNvPr id="495" name="楕円 494"/>
        <xdr:cNvSpPr/>
      </xdr:nvSpPr>
      <xdr:spPr>
        <a:xfrm>
          <a:off x="7810500" y="166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116933</xdr:rowOff>
    </xdr:from>
    <xdr:ext cx="534377" cy="259045"/>
    <xdr:sp macro="" textlink="">
      <xdr:nvSpPr>
        <xdr:cNvPr id="496" name="テキスト ボックス 495"/>
        <xdr:cNvSpPr txBox="1"/>
      </xdr:nvSpPr>
      <xdr:spPr>
        <a:xfrm>
          <a:off x="7594111" y="167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147476</xdr:rowOff>
    </xdr:from>
    <xdr:to>
      <xdr:col>36</xdr:col>
      <xdr:colOff>165100</xdr:colOff>
      <xdr:row>97</xdr:row>
      <xdr:rowOff>77626</xdr:rowOff>
    </xdr:to>
    <xdr:sp macro="" textlink="">
      <xdr:nvSpPr>
        <xdr:cNvPr id="497" name="楕円 496"/>
        <xdr:cNvSpPr/>
      </xdr:nvSpPr>
      <xdr:spPr>
        <a:xfrm>
          <a:off x="6921500" y="166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68753</xdr:rowOff>
    </xdr:from>
    <xdr:ext cx="534377" cy="259045"/>
    <xdr:sp macro="" textlink="">
      <xdr:nvSpPr>
        <xdr:cNvPr id="498" name="テキスト ボックス 497"/>
        <xdr:cNvSpPr txBox="1"/>
      </xdr:nvSpPr>
      <xdr:spPr>
        <a:xfrm>
          <a:off x="6705111" y="166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8735</xdr:rowOff>
    </xdr:from>
    <xdr:to>
      <xdr:col>85</xdr:col>
      <xdr:colOff>127000</xdr:colOff>
      <xdr:row>37</xdr:row>
      <xdr:rowOff>22885</xdr:rowOff>
    </xdr:to>
    <xdr:cxnSp macro="">
      <xdr:nvCxnSpPr>
        <xdr:cNvPr id="525" name="直線コネクタ 524"/>
        <xdr:cNvCxnSpPr/>
      </xdr:nvCxnSpPr>
      <xdr:spPr>
        <a:xfrm>
          <a:off x="15481300" y="6352385"/>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4003</xdr:rowOff>
    </xdr:from>
    <xdr:to>
      <xdr:col>81</xdr:col>
      <xdr:colOff>50800</xdr:colOff>
      <xdr:row>37</xdr:row>
      <xdr:rowOff>8735</xdr:rowOff>
    </xdr:to>
    <xdr:cxnSp macro="">
      <xdr:nvCxnSpPr>
        <xdr:cNvPr id="528" name="直線コネクタ 527"/>
        <xdr:cNvCxnSpPr/>
      </xdr:nvCxnSpPr>
      <xdr:spPr>
        <a:xfrm>
          <a:off x="14592300" y="6347653"/>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4003</xdr:rowOff>
    </xdr:from>
    <xdr:to>
      <xdr:col>76</xdr:col>
      <xdr:colOff>114300</xdr:colOff>
      <xdr:row>37</xdr:row>
      <xdr:rowOff>24531</xdr:rowOff>
    </xdr:to>
    <xdr:cxnSp macro="">
      <xdr:nvCxnSpPr>
        <xdr:cNvPr id="531" name="直線コネクタ 530"/>
        <xdr:cNvCxnSpPr/>
      </xdr:nvCxnSpPr>
      <xdr:spPr>
        <a:xfrm flipV="1">
          <a:off x="13703300" y="6347653"/>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20371</xdr:rowOff>
    </xdr:from>
    <xdr:to>
      <xdr:col>71</xdr:col>
      <xdr:colOff>177800</xdr:colOff>
      <xdr:row>37</xdr:row>
      <xdr:rowOff>24531</xdr:rowOff>
    </xdr:to>
    <xdr:cxnSp macro="">
      <xdr:nvCxnSpPr>
        <xdr:cNvPr id="534" name="直線コネクタ 533"/>
        <xdr:cNvCxnSpPr/>
      </xdr:nvCxnSpPr>
      <xdr:spPr>
        <a:xfrm>
          <a:off x="12814300" y="6364021"/>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143535</xdr:rowOff>
    </xdr:from>
    <xdr:to>
      <xdr:col>85</xdr:col>
      <xdr:colOff>177800</xdr:colOff>
      <xdr:row>37</xdr:row>
      <xdr:rowOff>73685</xdr:rowOff>
    </xdr:to>
    <xdr:sp macro="" textlink="">
      <xdr:nvSpPr>
        <xdr:cNvPr id="544" name="楕円 543"/>
        <xdr:cNvSpPr/>
      </xdr:nvSpPr>
      <xdr:spPr>
        <a:xfrm>
          <a:off x="16268700" y="63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58462</xdr:rowOff>
    </xdr:from>
    <xdr:ext cx="534377" cy="259045"/>
    <xdr:sp macro="" textlink="">
      <xdr:nvSpPr>
        <xdr:cNvPr id="545" name="消防費該当値テキスト"/>
        <xdr:cNvSpPr txBox="1"/>
      </xdr:nvSpPr>
      <xdr:spPr>
        <a:xfrm>
          <a:off x="16370300" y="62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129385</xdr:rowOff>
    </xdr:from>
    <xdr:to>
      <xdr:col>81</xdr:col>
      <xdr:colOff>101600</xdr:colOff>
      <xdr:row>37</xdr:row>
      <xdr:rowOff>59535</xdr:rowOff>
    </xdr:to>
    <xdr:sp macro="" textlink="">
      <xdr:nvSpPr>
        <xdr:cNvPr id="546" name="楕円 545"/>
        <xdr:cNvSpPr/>
      </xdr:nvSpPr>
      <xdr:spPr>
        <a:xfrm>
          <a:off x="15430500" y="63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50662</xdr:rowOff>
    </xdr:from>
    <xdr:ext cx="534377" cy="259045"/>
    <xdr:sp macro="" textlink="">
      <xdr:nvSpPr>
        <xdr:cNvPr id="547" name="テキスト ボックス 546"/>
        <xdr:cNvSpPr txBox="1"/>
      </xdr:nvSpPr>
      <xdr:spPr>
        <a:xfrm>
          <a:off x="15214111" y="63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124653</xdr:rowOff>
    </xdr:from>
    <xdr:to>
      <xdr:col>76</xdr:col>
      <xdr:colOff>165100</xdr:colOff>
      <xdr:row>37</xdr:row>
      <xdr:rowOff>54803</xdr:rowOff>
    </xdr:to>
    <xdr:sp macro="" textlink="">
      <xdr:nvSpPr>
        <xdr:cNvPr id="548" name="楕円 547"/>
        <xdr:cNvSpPr/>
      </xdr:nvSpPr>
      <xdr:spPr>
        <a:xfrm>
          <a:off x="14541500" y="62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45930</xdr:rowOff>
    </xdr:from>
    <xdr:ext cx="534377" cy="259045"/>
    <xdr:sp macro="" textlink="">
      <xdr:nvSpPr>
        <xdr:cNvPr id="549" name="テキスト ボックス 548"/>
        <xdr:cNvSpPr txBox="1"/>
      </xdr:nvSpPr>
      <xdr:spPr>
        <a:xfrm>
          <a:off x="14325111" y="63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145181</xdr:rowOff>
    </xdr:from>
    <xdr:to>
      <xdr:col>72</xdr:col>
      <xdr:colOff>38100</xdr:colOff>
      <xdr:row>37</xdr:row>
      <xdr:rowOff>75331</xdr:rowOff>
    </xdr:to>
    <xdr:sp macro="" textlink="">
      <xdr:nvSpPr>
        <xdr:cNvPr id="550" name="楕円 549"/>
        <xdr:cNvSpPr/>
      </xdr:nvSpPr>
      <xdr:spPr>
        <a:xfrm>
          <a:off x="13652500" y="63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66458</xdr:rowOff>
    </xdr:from>
    <xdr:ext cx="534377" cy="259045"/>
    <xdr:sp macro="" textlink="">
      <xdr:nvSpPr>
        <xdr:cNvPr id="551" name="テキスト ボックス 550"/>
        <xdr:cNvSpPr txBox="1"/>
      </xdr:nvSpPr>
      <xdr:spPr>
        <a:xfrm>
          <a:off x="13436111" y="64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141021</xdr:rowOff>
    </xdr:from>
    <xdr:to>
      <xdr:col>67</xdr:col>
      <xdr:colOff>101600</xdr:colOff>
      <xdr:row>37</xdr:row>
      <xdr:rowOff>71171</xdr:rowOff>
    </xdr:to>
    <xdr:sp macro="" textlink="">
      <xdr:nvSpPr>
        <xdr:cNvPr id="552" name="楕円 551"/>
        <xdr:cNvSpPr/>
      </xdr:nvSpPr>
      <xdr:spPr>
        <a:xfrm>
          <a:off x="12763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62298</xdr:rowOff>
    </xdr:from>
    <xdr:ext cx="534377" cy="259045"/>
    <xdr:sp macro="" textlink="">
      <xdr:nvSpPr>
        <xdr:cNvPr id="553" name="テキスト ボックス 552"/>
        <xdr:cNvSpPr txBox="1"/>
      </xdr:nvSpPr>
      <xdr:spPr>
        <a:xfrm>
          <a:off x="12547111" y="6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73775</xdr:rowOff>
    </xdr:from>
    <xdr:to>
      <xdr:col>85</xdr:col>
      <xdr:colOff>127000</xdr:colOff>
      <xdr:row>58</xdr:row>
      <xdr:rowOff>109741</xdr:rowOff>
    </xdr:to>
    <xdr:cxnSp macro="">
      <xdr:nvCxnSpPr>
        <xdr:cNvPr id="583" name="直線コネクタ 582"/>
        <xdr:cNvCxnSpPr/>
      </xdr:nvCxnSpPr>
      <xdr:spPr>
        <a:xfrm flipV="1">
          <a:off x="15481300" y="10017875"/>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109741</xdr:rowOff>
    </xdr:from>
    <xdr:to>
      <xdr:col>81</xdr:col>
      <xdr:colOff>50800</xdr:colOff>
      <xdr:row>58</xdr:row>
      <xdr:rowOff>167589</xdr:rowOff>
    </xdr:to>
    <xdr:cxnSp macro="">
      <xdr:nvCxnSpPr>
        <xdr:cNvPr id="586" name="直線コネクタ 585"/>
        <xdr:cNvCxnSpPr/>
      </xdr:nvCxnSpPr>
      <xdr:spPr>
        <a:xfrm flipV="1">
          <a:off x="14592300" y="10053841"/>
          <a:ext cx="889000" cy="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167589</xdr:rowOff>
    </xdr:from>
    <xdr:to>
      <xdr:col>76</xdr:col>
      <xdr:colOff>114300</xdr:colOff>
      <xdr:row>59</xdr:row>
      <xdr:rowOff>16281</xdr:rowOff>
    </xdr:to>
    <xdr:cxnSp macro="">
      <xdr:nvCxnSpPr>
        <xdr:cNvPr id="589" name="直線コネクタ 588"/>
        <xdr:cNvCxnSpPr/>
      </xdr:nvCxnSpPr>
      <xdr:spPr>
        <a:xfrm flipV="1">
          <a:off x="13703300" y="10111689"/>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16281</xdr:rowOff>
    </xdr:from>
    <xdr:to>
      <xdr:col>71</xdr:col>
      <xdr:colOff>177800</xdr:colOff>
      <xdr:row>59</xdr:row>
      <xdr:rowOff>20472</xdr:rowOff>
    </xdr:to>
    <xdr:cxnSp macro="">
      <xdr:nvCxnSpPr>
        <xdr:cNvPr id="592" name="直線コネクタ 591"/>
        <xdr:cNvCxnSpPr/>
      </xdr:nvCxnSpPr>
      <xdr:spPr>
        <a:xfrm flipV="1">
          <a:off x="12814300" y="101318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22975</xdr:rowOff>
    </xdr:from>
    <xdr:to>
      <xdr:col>85</xdr:col>
      <xdr:colOff>177800</xdr:colOff>
      <xdr:row>58</xdr:row>
      <xdr:rowOff>124575</xdr:rowOff>
    </xdr:to>
    <xdr:sp macro="" textlink="">
      <xdr:nvSpPr>
        <xdr:cNvPr id="602" name="楕円 601"/>
        <xdr:cNvSpPr/>
      </xdr:nvSpPr>
      <xdr:spPr>
        <a:xfrm>
          <a:off x="16268700" y="9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1402</xdr:rowOff>
    </xdr:from>
    <xdr:ext cx="534377" cy="259045"/>
    <xdr:sp macro="" textlink="">
      <xdr:nvSpPr>
        <xdr:cNvPr id="603" name="教育費該当値テキスト"/>
        <xdr:cNvSpPr txBox="1"/>
      </xdr:nvSpPr>
      <xdr:spPr>
        <a:xfrm>
          <a:off x="16370300" y="99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58941</xdr:rowOff>
    </xdr:from>
    <xdr:to>
      <xdr:col>81</xdr:col>
      <xdr:colOff>101600</xdr:colOff>
      <xdr:row>58</xdr:row>
      <xdr:rowOff>160541</xdr:rowOff>
    </xdr:to>
    <xdr:sp macro="" textlink="">
      <xdr:nvSpPr>
        <xdr:cNvPr id="604" name="楕円 603"/>
        <xdr:cNvSpPr/>
      </xdr:nvSpPr>
      <xdr:spPr>
        <a:xfrm>
          <a:off x="15430500" y="100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151668</xdr:rowOff>
    </xdr:from>
    <xdr:ext cx="534377" cy="259045"/>
    <xdr:sp macro="" textlink="">
      <xdr:nvSpPr>
        <xdr:cNvPr id="605" name="テキスト ボックス 604"/>
        <xdr:cNvSpPr txBox="1"/>
      </xdr:nvSpPr>
      <xdr:spPr>
        <a:xfrm>
          <a:off x="15214111" y="100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116789</xdr:rowOff>
    </xdr:from>
    <xdr:to>
      <xdr:col>76</xdr:col>
      <xdr:colOff>165100</xdr:colOff>
      <xdr:row>59</xdr:row>
      <xdr:rowOff>46939</xdr:rowOff>
    </xdr:to>
    <xdr:sp macro="" textlink="">
      <xdr:nvSpPr>
        <xdr:cNvPr id="606" name="楕円 605"/>
        <xdr:cNvSpPr/>
      </xdr:nvSpPr>
      <xdr:spPr>
        <a:xfrm>
          <a:off x="14541500" y="10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38066</xdr:rowOff>
    </xdr:from>
    <xdr:ext cx="534377" cy="259045"/>
    <xdr:sp macro="" textlink="">
      <xdr:nvSpPr>
        <xdr:cNvPr id="607" name="テキスト ボックス 606"/>
        <xdr:cNvSpPr txBox="1"/>
      </xdr:nvSpPr>
      <xdr:spPr>
        <a:xfrm>
          <a:off x="14325111" y="10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136931</xdr:rowOff>
    </xdr:from>
    <xdr:to>
      <xdr:col>72</xdr:col>
      <xdr:colOff>38100</xdr:colOff>
      <xdr:row>59</xdr:row>
      <xdr:rowOff>67081</xdr:rowOff>
    </xdr:to>
    <xdr:sp macro="" textlink="">
      <xdr:nvSpPr>
        <xdr:cNvPr id="608" name="楕円 607"/>
        <xdr:cNvSpPr/>
      </xdr:nvSpPr>
      <xdr:spPr>
        <a:xfrm>
          <a:off x="13652500" y="100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58208</xdr:rowOff>
    </xdr:from>
    <xdr:ext cx="534377" cy="259045"/>
    <xdr:sp macro="" textlink="">
      <xdr:nvSpPr>
        <xdr:cNvPr id="609" name="テキスト ボックス 608"/>
        <xdr:cNvSpPr txBox="1"/>
      </xdr:nvSpPr>
      <xdr:spPr>
        <a:xfrm>
          <a:off x="13436111" y="101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141122</xdr:rowOff>
    </xdr:from>
    <xdr:to>
      <xdr:col>67</xdr:col>
      <xdr:colOff>101600</xdr:colOff>
      <xdr:row>59</xdr:row>
      <xdr:rowOff>71272</xdr:rowOff>
    </xdr:to>
    <xdr:sp macro="" textlink="">
      <xdr:nvSpPr>
        <xdr:cNvPr id="610" name="楕円 609"/>
        <xdr:cNvSpPr/>
      </xdr:nvSpPr>
      <xdr:spPr>
        <a:xfrm>
          <a:off x="12763500" y="100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62399</xdr:rowOff>
    </xdr:from>
    <xdr:ext cx="534377" cy="259045"/>
    <xdr:sp macro="" textlink="">
      <xdr:nvSpPr>
        <xdr:cNvPr id="611" name="テキスト ボックス 610"/>
        <xdr:cNvSpPr txBox="1"/>
      </xdr:nvSpPr>
      <xdr:spPr>
        <a:xfrm>
          <a:off x="12547111" y="101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42808</xdr:rowOff>
    </xdr:from>
    <xdr:to>
      <xdr:col>85</xdr:col>
      <xdr:colOff>127000</xdr:colOff>
      <xdr:row>79</xdr:row>
      <xdr:rowOff>44450</xdr:rowOff>
    </xdr:to>
    <xdr:cxnSp macro="">
      <xdr:nvCxnSpPr>
        <xdr:cNvPr id="640" name="直線コネクタ 639"/>
        <xdr:cNvCxnSpPr/>
      </xdr:nvCxnSpPr>
      <xdr:spPr>
        <a:xfrm flipV="1">
          <a:off x="15481300" y="1358735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163458</xdr:rowOff>
    </xdr:from>
    <xdr:to>
      <xdr:col>85</xdr:col>
      <xdr:colOff>177800</xdr:colOff>
      <xdr:row>79</xdr:row>
      <xdr:rowOff>93608</xdr:rowOff>
    </xdr:to>
    <xdr:sp macro="" textlink="">
      <xdr:nvSpPr>
        <xdr:cNvPr id="659" name="楕円 658"/>
        <xdr:cNvSpPr/>
      </xdr:nvSpPr>
      <xdr:spPr>
        <a:xfrm>
          <a:off x="162687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2146</xdr:rowOff>
    </xdr:from>
    <xdr:to>
      <xdr:col>85</xdr:col>
      <xdr:colOff>127000</xdr:colOff>
      <xdr:row>97</xdr:row>
      <xdr:rowOff>5017</xdr:rowOff>
    </xdr:to>
    <xdr:cxnSp macro="">
      <xdr:nvCxnSpPr>
        <xdr:cNvPr id="697" name="直線コネクタ 696"/>
        <xdr:cNvCxnSpPr/>
      </xdr:nvCxnSpPr>
      <xdr:spPr>
        <a:xfrm>
          <a:off x="15481300" y="16632796"/>
          <a:ext cx="8382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2146</xdr:rowOff>
    </xdr:from>
    <xdr:to>
      <xdr:col>81</xdr:col>
      <xdr:colOff>50800</xdr:colOff>
      <xdr:row>97</xdr:row>
      <xdr:rowOff>15787</xdr:rowOff>
    </xdr:to>
    <xdr:cxnSp macro="">
      <xdr:nvCxnSpPr>
        <xdr:cNvPr id="700" name="直線コネクタ 699"/>
        <xdr:cNvCxnSpPr/>
      </xdr:nvCxnSpPr>
      <xdr:spPr>
        <a:xfrm flipV="1">
          <a:off x="14592300" y="16632796"/>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xdr:rowOff>
    </xdr:from>
    <xdr:to>
      <xdr:col>76</xdr:col>
      <xdr:colOff>114300</xdr:colOff>
      <xdr:row>97</xdr:row>
      <xdr:rowOff>15787</xdr:rowOff>
    </xdr:to>
    <xdr:cxnSp macro="">
      <xdr:nvCxnSpPr>
        <xdr:cNvPr id="703" name="直線コネクタ 702"/>
        <xdr:cNvCxnSpPr/>
      </xdr:nvCxnSpPr>
      <xdr:spPr>
        <a:xfrm>
          <a:off x="13703300" y="1663214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127000</xdr:rowOff>
    </xdr:from>
    <xdr:to>
      <xdr:col>71</xdr:col>
      <xdr:colOff>177800</xdr:colOff>
      <xdr:row>97</xdr:row>
      <xdr:rowOff>1499</xdr:rowOff>
    </xdr:to>
    <xdr:cxnSp macro="">
      <xdr:nvCxnSpPr>
        <xdr:cNvPr id="706" name="直線コネクタ 705"/>
        <xdr:cNvCxnSpPr/>
      </xdr:nvCxnSpPr>
      <xdr:spPr>
        <a:xfrm>
          <a:off x="12814300" y="16586200"/>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125667</xdr:rowOff>
    </xdr:from>
    <xdr:to>
      <xdr:col>85</xdr:col>
      <xdr:colOff>177800</xdr:colOff>
      <xdr:row>97</xdr:row>
      <xdr:rowOff>55817</xdr:rowOff>
    </xdr:to>
    <xdr:sp macro="" textlink="">
      <xdr:nvSpPr>
        <xdr:cNvPr id="716" name="楕円 715"/>
        <xdr:cNvSpPr/>
      </xdr:nvSpPr>
      <xdr:spPr>
        <a:xfrm>
          <a:off x="16268700" y="16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104094</xdr:rowOff>
    </xdr:from>
    <xdr:ext cx="534377" cy="259045"/>
    <xdr:sp macro="" textlink="">
      <xdr:nvSpPr>
        <xdr:cNvPr id="717" name="公債費該当値テキスト"/>
        <xdr:cNvSpPr txBox="1"/>
      </xdr:nvSpPr>
      <xdr:spPr>
        <a:xfrm>
          <a:off x="16370300" y="165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122796</xdr:rowOff>
    </xdr:from>
    <xdr:to>
      <xdr:col>81</xdr:col>
      <xdr:colOff>101600</xdr:colOff>
      <xdr:row>97</xdr:row>
      <xdr:rowOff>52946</xdr:rowOff>
    </xdr:to>
    <xdr:sp macro="" textlink="">
      <xdr:nvSpPr>
        <xdr:cNvPr id="718" name="楕円 717"/>
        <xdr:cNvSpPr/>
      </xdr:nvSpPr>
      <xdr:spPr>
        <a:xfrm>
          <a:off x="15430500" y="165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44073</xdr:rowOff>
    </xdr:from>
    <xdr:ext cx="534377" cy="259045"/>
    <xdr:sp macro="" textlink="">
      <xdr:nvSpPr>
        <xdr:cNvPr id="719" name="テキスト ボックス 718"/>
        <xdr:cNvSpPr txBox="1"/>
      </xdr:nvSpPr>
      <xdr:spPr>
        <a:xfrm>
          <a:off x="15214111" y="166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136437</xdr:rowOff>
    </xdr:from>
    <xdr:to>
      <xdr:col>76</xdr:col>
      <xdr:colOff>165100</xdr:colOff>
      <xdr:row>97</xdr:row>
      <xdr:rowOff>66587</xdr:rowOff>
    </xdr:to>
    <xdr:sp macro="" textlink="">
      <xdr:nvSpPr>
        <xdr:cNvPr id="720" name="楕円 719"/>
        <xdr:cNvSpPr/>
      </xdr:nvSpPr>
      <xdr:spPr>
        <a:xfrm>
          <a:off x="14541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57714</xdr:rowOff>
    </xdr:from>
    <xdr:ext cx="534377" cy="259045"/>
    <xdr:sp macro="" textlink="">
      <xdr:nvSpPr>
        <xdr:cNvPr id="721" name="テキスト ボックス 720"/>
        <xdr:cNvSpPr txBox="1"/>
      </xdr:nvSpPr>
      <xdr:spPr>
        <a:xfrm>
          <a:off x="14325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122149</xdr:rowOff>
    </xdr:from>
    <xdr:to>
      <xdr:col>72</xdr:col>
      <xdr:colOff>38100</xdr:colOff>
      <xdr:row>97</xdr:row>
      <xdr:rowOff>52299</xdr:rowOff>
    </xdr:to>
    <xdr:sp macro="" textlink="">
      <xdr:nvSpPr>
        <xdr:cNvPr id="722" name="楕円 721"/>
        <xdr:cNvSpPr/>
      </xdr:nvSpPr>
      <xdr:spPr>
        <a:xfrm>
          <a:off x="13652500" y="165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68826</xdr:rowOff>
    </xdr:from>
    <xdr:ext cx="534377" cy="259045"/>
    <xdr:sp macro="" textlink="">
      <xdr:nvSpPr>
        <xdr:cNvPr id="723" name="テキスト ボックス 722"/>
        <xdr:cNvSpPr txBox="1"/>
      </xdr:nvSpPr>
      <xdr:spPr>
        <a:xfrm>
          <a:off x="13436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76200</xdr:rowOff>
    </xdr:from>
    <xdr:to>
      <xdr:col>67</xdr:col>
      <xdr:colOff>101600</xdr:colOff>
      <xdr:row>97</xdr:row>
      <xdr:rowOff>6350</xdr:rowOff>
    </xdr:to>
    <xdr:sp macro="" textlink="">
      <xdr:nvSpPr>
        <xdr:cNvPr id="724" name="楕円 723"/>
        <xdr:cNvSpPr/>
      </xdr:nvSpPr>
      <xdr:spPr>
        <a:xfrm>
          <a:off x="12763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168927</xdr:rowOff>
    </xdr:from>
    <xdr:ext cx="534377" cy="259045"/>
    <xdr:sp macro="" textlink="">
      <xdr:nvSpPr>
        <xdr:cNvPr id="725" name="テキスト ボックス 724"/>
        <xdr:cNvSpPr txBox="1"/>
      </xdr:nvSpPr>
      <xdr:spPr>
        <a:xfrm>
          <a:off x="12547111" y="166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前年度と比較すると、教育費では、</a:t>
          </a:r>
          <a:r>
            <a:rPr kumimoji="1" lang="ja-JP" altLang="en-US" sz="1400">
              <a:solidFill>
                <a:schemeClr val="dk1"/>
              </a:solidFill>
              <a:effectLst/>
              <a:latin typeface="+mn-lt"/>
              <a:ea typeface="+mn-ea"/>
              <a:cs typeface="+mn-cs"/>
            </a:rPr>
            <a:t>小中学校空調設備整備事業費や小中学校臨時講師賃金</a:t>
          </a:r>
          <a:r>
            <a:rPr kumimoji="1" lang="ja-JP" altLang="ja-JP" sz="1400">
              <a:solidFill>
                <a:schemeClr val="dk1"/>
              </a:solidFill>
              <a:effectLst/>
              <a:latin typeface="+mn-lt"/>
              <a:ea typeface="+mn-ea"/>
              <a:cs typeface="+mn-cs"/>
            </a:rPr>
            <a:t>などの増により大きく増加している。また、</a:t>
          </a:r>
          <a:r>
            <a:rPr kumimoji="1" lang="ja-JP" altLang="en-US" sz="1400">
              <a:solidFill>
                <a:schemeClr val="dk1"/>
              </a:solidFill>
              <a:effectLst/>
              <a:latin typeface="+mn-lt"/>
              <a:ea typeface="+mn-ea"/>
              <a:cs typeface="+mn-cs"/>
            </a:rPr>
            <a:t>衛生費</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鳩水園汚泥処理設備改修事業費や火葬場火葬炉設備更新事業費</a:t>
          </a:r>
          <a:r>
            <a:rPr kumimoji="1" lang="ja-JP" altLang="ja-JP" sz="1400">
              <a:solidFill>
                <a:schemeClr val="dk1"/>
              </a:solidFill>
              <a:effectLst/>
              <a:latin typeface="+mn-lt"/>
              <a:ea typeface="+mn-ea"/>
              <a:cs typeface="+mn-cs"/>
            </a:rPr>
            <a:t>などの増により大きく増加している。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一方、</a:t>
          </a:r>
          <a:r>
            <a:rPr kumimoji="1" lang="ja-JP" altLang="en-US" sz="1400">
              <a:solidFill>
                <a:schemeClr val="dk1"/>
              </a:solidFill>
              <a:effectLst/>
              <a:latin typeface="+mn-lt"/>
              <a:ea typeface="+mn-ea"/>
              <a:cs typeface="+mn-cs"/>
            </a:rPr>
            <a:t>商工費では、まちあるき拠点用地購入費などの減により</a:t>
          </a:r>
          <a:r>
            <a:rPr kumimoji="1" lang="ja-JP" altLang="ja-JP" sz="1400">
              <a:solidFill>
                <a:schemeClr val="dk1"/>
              </a:solidFill>
              <a:effectLst/>
              <a:latin typeface="+mn-lt"/>
              <a:ea typeface="+mn-ea"/>
              <a:cs typeface="+mn-cs"/>
            </a:rPr>
            <a:t>減少している。</a:t>
          </a:r>
          <a:r>
            <a:rPr kumimoji="1" lang="ja-JP" altLang="en-US" sz="1400">
              <a:solidFill>
                <a:schemeClr val="dk1"/>
              </a:solidFill>
              <a:effectLst/>
              <a:latin typeface="+mn-lt"/>
              <a:ea typeface="+mn-ea"/>
              <a:cs typeface="+mn-cs"/>
            </a:rPr>
            <a:t>また、総務費では、役場庁舎非常用自家発電設備更新事業費や職員退職手当負担金、衆議院議員選挙費などの減により減少している。</a:t>
          </a:r>
          <a:endParaRPr lang="ja-JP" altLang="ja-JP" sz="1800">
            <a:effectLst/>
          </a:endParaRPr>
        </a:p>
        <a:p>
          <a:r>
            <a:rPr kumimoji="1" lang="ja-JP" altLang="ja-JP" sz="1400">
              <a:solidFill>
                <a:schemeClr val="dk1"/>
              </a:solidFill>
              <a:effectLst/>
              <a:latin typeface="+mn-lt"/>
              <a:ea typeface="+mn-ea"/>
              <a:cs typeface="+mn-cs"/>
            </a:rPr>
            <a:t>　今後も、地域資源を最大限に活用し、限られた財源の中、選択と集中により重点的・効率的な配分を行いながら、より一層の健全化に向けた財政運営に努める。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財政調整基金については、</a:t>
          </a:r>
          <a:r>
            <a:rPr kumimoji="1" lang="ja-JP" altLang="en-US" sz="1400">
              <a:solidFill>
                <a:schemeClr val="dk1"/>
              </a:solidFill>
              <a:effectLst/>
              <a:latin typeface="+mn-lt"/>
              <a:ea typeface="+mn-ea"/>
              <a:cs typeface="+mn-cs"/>
            </a:rPr>
            <a:t>小中学校空調設備の整備に要する費用に充てるため、７６，７９５千円を取崩しした。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実質単年度収支については、地方交付税や県支出金などの増より、前年度と比較して、標準財政規模比で</a:t>
          </a:r>
          <a:r>
            <a:rPr kumimoji="1" lang="ja-JP" altLang="en-US" sz="1400">
              <a:solidFill>
                <a:schemeClr val="dk1"/>
              </a:solidFill>
              <a:effectLst/>
              <a:latin typeface="+mn-lt"/>
              <a:ea typeface="+mn-ea"/>
              <a:cs typeface="+mn-cs"/>
            </a:rPr>
            <a:t>０．５３</a:t>
          </a:r>
          <a:r>
            <a:rPr kumimoji="1" lang="ja-JP" altLang="ja-JP" sz="1400">
              <a:solidFill>
                <a:schemeClr val="dk1"/>
              </a:solidFill>
              <a:effectLst/>
              <a:latin typeface="+mn-lt"/>
              <a:ea typeface="+mn-ea"/>
              <a:cs typeface="+mn-cs"/>
            </a:rPr>
            <a:t>％改善した。</a:t>
          </a:r>
          <a:endParaRPr lang="ja-JP" altLang="ja-JP" sz="1800">
            <a:effectLst/>
          </a:endParaRPr>
        </a:p>
        <a:p>
          <a:r>
            <a:rPr kumimoji="1" lang="ja-JP" altLang="ja-JP" sz="1400">
              <a:solidFill>
                <a:schemeClr val="dk1"/>
              </a:solidFill>
              <a:effectLst/>
              <a:latin typeface="+mn-lt"/>
              <a:ea typeface="+mn-ea"/>
              <a:cs typeface="+mn-cs"/>
            </a:rPr>
            <a:t>　今後も、選択と集中により、限られた財源の重点的・効率的な配分を行いながら、より一層の健全化に向けた財政運営に努める。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年度においても、国民健康保険事業の介護給付費に係る赤字額に</a:t>
          </a:r>
          <a:r>
            <a:rPr kumimoji="1" lang="ja-JP" altLang="en-US" sz="1400">
              <a:solidFill>
                <a:schemeClr val="dk1"/>
              </a:solidFill>
              <a:effectLst/>
              <a:latin typeface="+mn-lt"/>
              <a:ea typeface="+mn-ea"/>
              <a:cs typeface="+mn-cs"/>
            </a:rPr>
            <a:t>対して</a:t>
          </a:r>
          <a:r>
            <a:rPr kumimoji="1" lang="ja-JP" altLang="ja-JP" sz="1400">
              <a:solidFill>
                <a:schemeClr val="dk1"/>
              </a:solidFill>
              <a:effectLst/>
              <a:latin typeface="+mn-lt"/>
              <a:ea typeface="+mn-ea"/>
              <a:cs typeface="+mn-cs"/>
            </a:rPr>
            <a:t>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lang="ja-JP" altLang="ja-JP" sz="1400">
            <a:effectLst/>
          </a:endParaRPr>
        </a:p>
        <a:p>
          <a:r>
            <a:rPr kumimoji="1" lang="ja-JP" altLang="ja-JP" sz="1400">
              <a:solidFill>
                <a:schemeClr val="dk1"/>
              </a:solidFill>
              <a:effectLst/>
              <a:latin typeface="+mn-lt"/>
              <a:ea typeface="+mn-ea"/>
              <a:cs typeface="+mn-cs"/>
            </a:rPr>
            <a:t>　国民健康保険事業特別会計の赤字が大きく影響しているところであるが、赤字額の増大を抑えるため、税率の改定を行うなど、適切な財政運営に取り組むとともに、</a:t>
          </a:r>
          <a:r>
            <a:rPr kumimoji="1" lang="ja-JP" altLang="en-US" sz="1400">
              <a:solidFill>
                <a:schemeClr val="dk1"/>
              </a:solidFill>
              <a:effectLst/>
              <a:latin typeface="+mn-lt"/>
              <a:ea typeface="+mn-ea"/>
              <a:cs typeface="+mn-cs"/>
            </a:rPr>
            <a:t>令和元年度では後期高齢者支援金の</a:t>
          </a:r>
          <a:r>
            <a:rPr kumimoji="1" lang="ja-JP" altLang="ja-JP" sz="1400">
              <a:solidFill>
                <a:schemeClr val="dk1"/>
              </a:solidFill>
              <a:effectLst/>
              <a:latin typeface="+mn-lt"/>
              <a:ea typeface="+mn-ea"/>
              <a:cs typeface="+mn-cs"/>
            </a:rPr>
            <a:t>赤字額に</a:t>
          </a:r>
          <a:r>
            <a:rPr kumimoji="1" lang="ja-JP" altLang="en-US" sz="1400">
              <a:solidFill>
                <a:schemeClr val="dk1"/>
              </a:solidFill>
              <a:effectLst/>
              <a:latin typeface="+mn-lt"/>
              <a:ea typeface="+mn-ea"/>
              <a:cs typeface="+mn-cs"/>
            </a:rPr>
            <a:t>対して</a:t>
          </a:r>
          <a:r>
            <a:rPr kumimoji="1" lang="ja-JP" altLang="ja-JP" sz="1400">
              <a:solidFill>
                <a:schemeClr val="dk1"/>
              </a:solidFill>
              <a:effectLst/>
              <a:latin typeface="+mn-lt"/>
              <a:ea typeface="+mn-ea"/>
              <a:cs typeface="+mn-cs"/>
            </a:rPr>
            <a:t>、一般会計からの繰出金による財政支援を実施していく。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63;&#12364;&#12415;&#31561;/zai30-16ikaruga(&#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40.299999999999997</v>
          </cell>
          <cell r="CF51">
            <v>38.6</v>
          </cell>
          <cell r="CN51">
            <v>56.7</v>
          </cell>
          <cell r="CV51">
            <v>39.799999999999997</v>
          </cell>
        </row>
        <row r="53">
          <cell r="BX53">
            <v>62.6</v>
          </cell>
          <cell r="CF53">
            <v>63</v>
          </cell>
          <cell r="CN53">
            <v>64.2</v>
          </cell>
          <cell r="CV53">
            <v>65.599999999999994</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cell r="BP73">
            <v>37.4</v>
          </cell>
          <cell r="BX73">
            <v>40.299999999999997</v>
          </cell>
          <cell r="CF73">
            <v>38.6</v>
          </cell>
          <cell r="CN73">
            <v>56.7</v>
          </cell>
          <cell r="CV73">
            <v>39.799999999999997</v>
          </cell>
        </row>
        <row r="75">
          <cell r="BP75">
            <v>6.9</v>
          </cell>
          <cell r="BX75">
            <v>6.9</v>
          </cell>
          <cell r="CF75">
            <v>6.5</v>
          </cell>
          <cell r="CN75">
            <v>6.8</v>
          </cell>
          <cell r="CV75">
            <v>6.9</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9057653</v>
      </c>
      <c r="BO4" s="392"/>
      <c r="BP4" s="392"/>
      <c r="BQ4" s="392"/>
      <c r="BR4" s="392"/>
      <c r="BS4" s="392"/>
      <c r="BT4" s="392"/>
      <c r="BU4" s="393"/>
      <c r="BV4" s="391">
        <v>9007540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5.2</v>
      </c>
      <c r="CU4" s="398"/>
      <c r="CV4" s="398"/>
      <c r="CW4" s="398"/>
      <c r="CX4" s="398"/>
      <c r="CY4" s="398"/>
      <c r="CZ4" s="398"/>
      <c r="DA4" s="399"/>
      <c r="DB4" s="397">
        <v>3.9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8713084</v>
      </c>
      <c r="BO5" s="429"/>
      <c r="BP5" s="429"/>
      <c r="BQ5" s="429"/>
      <c r="BR5" s="429"/>
      <c r="BS5" s="429"/>
      <c r="BT5" s="429"/>
      <c r="BU5" s="430"/>
      <c r="BV5" s="428">
        <v>8761687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93.6</v>
      </c>
      <c r="CU5" s="426"/>
      <c r="CV5" s="426"/>
      <c r="CW5" s="426"/>
      <c r="CX5" s="426"/>
      <c r="CY5" s="426"/>
      <c r="CZ5" s="426"/>
      <c r="DA5" s="427"/>
      <c r="DB5" s="425">
        <v>94.6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344569</v>
      </c>
      <c r="BO6" s="429"/>
      <c r="BP6" s="429"/>
      <c r="BQ6" s="429"/>
      <c r="BR6" s="429"/>
      <c r="BS6" s="429"/>
      <c r="BT6" s="429"/>
      <c r="BU6" s="430"/>
      <c r="BV6" s="428">
        <v>245853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99.7</v>
      </c>
      <c r="CU6" s="466"/>
      <c r="CV6" s="466"/>
      <c r="CW6" s="466"/>
      <c r="CX6" s="466"/>
      <c r="CY6" s="466"/>
      <c r="CZ6" s="466"/>
      <c r="DA6" s="467"/>
      <c r="DB6" s="465">
        <v>100.8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31934</v>
      </c>
      <c r="BO7" s="429"/>
      <c r="BP7" s="429"/>
      <c r="BQ7" s="429"/>
      <c r="BR7" s="429"/>
      <c r="BS7" s="429"/>
      <c r="BT7" s="429"/>
      <c r="BU7" s="430"/>
      <c r="BV7" s="428">
        <v>13308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6015260</v>
      </c>
      <c r="CU7" s="429"/>
      <c r="CV7" s="429"/>
      <c r="CW7" s="429"/>
      <c r="CX7" s="429"/>
      <c r="CY7" s="429"/>
      <c r="CZ7" s="429"/>
      <c r="DA7" s="430"/>
      <c r="DB7" s="428">
        <v>5926090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312635</v>
      </c>
      <c r="BO8" s="429"/>
      <c r="BP8" s="429"/>
      <c r="BQ8" s="429"/>
      <c r="BR8" s="429"/>
      <c r="BS8" s="429"/>
      <c r="BT8" s="429"/>
      <c r="BU8" s="430"/>
      <c r="BV8" s="428">
        <v>232545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27303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80090</v>
      </c>
      <c r="BO9" s="429"/>
      <c r="BP9" s="429"/>
      <c r="BQ9" s="429"/>
      <c r="BR9" s="429"/>
      <c r="BS9" s="429"/>
      <c r="BT9" s="429"/>
      <c r="BU9" s="430"/>
      <c r="BV9" s="428">
        <v>-26515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v>
      </c>
      <c r="CU9" s="426"/>
      <c r="CV9" s="426"/>
      <c r="CW9" s="426"/>
      <c r="CX9" s="426"/>
      <c r="CY9" s="426"/>
      <c r="CZ9" s="426"/>
      <c r="DA9" s="427"/>
      <c r="DB9" s="425">
        <v>12.2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27734</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102</v>
      </c>
      <c r="AV10" s="461"/>
      <c r="AW10" s="461"/>
      <c r="AX10" s="461"/>
      <c r="AY10" s="462" t="s">
        <v>120</v>
      </c>
      <c r="AZ10" s="463"/>
      <c r="BA10" s="463"/>
      <c r="BB10" s="463"/>
      <c r="BC10" s="463"/>
      <c r="BD10" s="463"/>
      <c r="BE10" s="463"/>
      <c r="BF10" s="463"/>
      <c r="BG10" s="463"/>
      <c r="BH10" s="463"/>
      <c r="BI10" s="463"/>
      <c r="BJ10" s="463"/>
      <c r="BK10" s="463"/>
      <c r="BL10" s="463"/>
      <c r="BM10" s="464"/>
      <c r="BN10" s="428">
        <v>1222</v>
      </c>
      <c r="BO10" s="429"/>
      <c r="BP10" s="429"/>
      <c r="BQ10" s="429"/>
      <c r="BR10" s="429"/>
      <c r="BS10" s="429"/>
      <c r="BT10" s="429"/>
      <c r="BU10" s="430"/>
      <c r="BV10" s="428">
        <v>137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28361</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76795</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28189</v>
      </c>
      <c r="S13" s="510"/>
      <c r="T13" s="510"/>
      <c r="U13" s="510"/>
      <c r="V13" s="511"/>
      <c r="W13" s="444" t="s">
        <v>138</v>
      </c>
      <c r="X13" s="445"/>
      <c r="Y13" s="445"/>
      <c r="Z13" s="445"/>
      <c r="AA13" s="445"/>
      <c r="AB13" s="435"/>
      <c r="AC13" s="479">
        <v>225</v>
      </c>
      <c r="AD13" s="480"/>
      <c r="AE13" s="480"/>
      <c r="AF13" s="480"/>
      <c r="AG13" s="519"/>
      <c r="AH13" s="479">
        <v>257</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4517</v>
      </c>
      <c r="BO13" s="429"/>
      <c r="BP13" s="429"/>
      <c r="BQ13" s="429"/>
      <c r="BR13" s="429"/>
      <c r="BS13" s="429"/>
      <c r="BT13" s="429"/>
      <c r="BU13" s="430"/>
      <c r="BV13" s="428">
        <v>-26378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6.9</v>
      </c>
      <c r="CU13" s="426"/>
      <c r="CV13" s="426"/>
      <c r="CW13" s="426"/>
      <c r="CX13" s="426"/>
      <c r="CY13" s="426"/>
      <c r="CZ13" s="426"/>
      <c r="DA13" s="427"/>
      <c r="DB13" s="425">
        <v>6.8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28220</v>
      </c>
      <c r="S14" s="510"/>
      <c r="T14" s="510"/>
      <c r="U14" s="510"/>
      <c r="V14" s="511"/>
      <c r="W14" s="418"/>
      <c r="X14" s="419"/>
      <c r="Y14" s="419"/>
      <c r="Z14" s="419"/>
      <c r="AA14" s="419"/>
      <c r="AB14" s="408"/>
      <c r="AC14" s="512">
        <v>2</v>
      </c>
      <c r="AD14" s="513"/>
      <c r="AE14" s="513"/>
      <c r="AF14" s="513"/>
      <c r="AG14" s="514"/>
      <c r="AH14" s="512">
        <v>2.2000000000000002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39.799999999999997</v>
      </c>
      <c r="CU14" s="524"/>
      <c r="CV14" s="524"/>
      <c r="CW14" s="524"/>
      <c r="CX14" s="524"/>
      <c r="CY14" s="524"/>
      <c r="CZ14" s="524"/>
      <c r="DA14" s="525"/>
      <c r="DB14" s="523">
        <v>56.7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28048</v>
      </c>
      <c r="S15" s="510"/>
      <c r="T15" s="510"/>
      <c r="U15" s="510"/>
      <c r="V15" s="511"/>
      <c r="W15" s="444" t="s">
        <v>146</v>
      </c>
      <c r="X15" s="445"/>
      <c r="Y15" s="445"/>
      <c r="Z15" s="445"/>
      <c r="AA15" s="445"/>
      <c r="AB15" s="435"/>
      <c r="AC15" s="479">
        <v>2789</v>
      </c>
      <c r="AD15" s="480"/>
      <c r="AE15" s="480"/>
      <c r="AF15" s="480"/>
      <c r="AG15" s="519"/>
      <c r="AH15" s="479">
        <v>2904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2659058</v>
      </c>
      <c r="BO15" s="392"/>
      <c r="BP15" s="392"/>
      <c r="BQ15" s="392"/>
      <c r="BR15" s="392"/>
      <c r="BS15" s="392"/>
      <c r="BT15" s="392"/>
      <c r="BU15" s="393"/>
      <c r="BV15" s="391">
        <v>2621754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24.6</v>
      </c>
      <c r="AD16" s="513"/>
      <c r="AE16" s="513"/>
      <c r="AF16" s="513"/>
      <c r="AG16" s="514"/>
      <c r="AH16" s="512">
        <v>25.3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4915601</v>
      </c>
      <c r="BO16" s="429"/>
      <c r="BP16" s="429"/>
      <c r="BQ16" s="429"/>
      <c r="BR16" s="429"/>
      <c r="BS16" s="429"/>
      <c r="BT16" s="429"/>
      <c r="BU16" s="430"/>
      <c r="BV16" s="428">
        <v>4847267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8311</v>
      </c>
      <c r="AD17" s="480"/>
      <c r="AE17" s="480"/>
      <c r="AF17" s="480"/>
      <c r="AG17" s="519"/>
      <c r="AH17" s="479">
        <v>8297</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3381988</v>
      </c>
      <c r="BO17" s="429"/>
      <c r="BP17" s="429"/>
      <c r="BQ17" s="429"/>
      <c r="BR17" s="429"/>
      <c r="BS17" s="429"/>
      <c r="BT17" s="429"/>
      <c r="BU17" s="430"/>
      <c r="BV17" s="428">
        <v>3331733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14.27</v>
      </c>
      <c r="M18" s="541"/>
      <c r="N18" s="541"/>
      <c r="O18" s="541"/>
      <c r="P18" s="541"/>
      <c r="Q18" s="541"/>
      <c r="R18" s="542"/>
      <c r="S18" s="542"/>
      <c r="T18" s="542"/>
      <c r="U18" s="542"/>
      <c r="V18" s="543"/>
      <c r="W18" s="446"/>
      <c r="X18" s="447"/>
      <c r="Y18" s="447"/>
      <c r="Z18" s="447"/>
      <c r="AA18" s="447"/>
      <c r="AB18" s="438"/>
      <c r="AC18" s="544">
        <v>73.400000000000006</v>
      </c>
      <c r="AD18" s="545"/>
      <c r="AE18" s="545"/>
      <c r="AF18" s="545"/>
      <c r="AG18" s="546"/>
      <c r="AH18" s="544">
        <v>72.400000000000006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5709322</v>
      </c>
      <c r="BO18" s="429"/>
      <c r="BP18" s="429"/>
      <c r="BQ18" s="429"/>
      <c r="BR18" s="429"/>
      <c r="BS18" s="429"/>
      <c r="BT18" s="429"/>
      <c r="BU18" s="430"/>
      <c r="BV18" s="428">
        <v>5658129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1913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6937559</v>
      </c>
      <c r="BO19" s="429"/>
      <c r="BP19" s="429"/>
      <c r="BQ19" s="429"/>
      <c r="BR19" s="429"/>
      <c r="BS19" s="429"/>
      <c r="BT19" s="429"/>
      <c r="BU19" s="430"/>
      <c r="BV19" s="428">
        <v>6824365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10330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8889542</v>
      </c>
      <c r="BO23" s="429"/>
      <c r="BP23" s="429"/>
      <c r="BQ23" s="429"/>
      <c r="BR23" s="429"/>
      <c r="BS23" s="429"/>
      <c r="BT23" s="429"/>
      <c r="BU23" s="430"/>
      <c r="BV23" s="428">
        <v>8998814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8180</v>
      </c>
      <c r="R24" s="480"/>
      <c r="S24" s="480"/>
      <c r="T24" s="480"/>
      <c r="U24" s="480"/>
      <c r="V24" s="519"/>
      <c r="W24" s="578"/>
      <c r="X24" s="566"/>
      <c r="Y24" s="567"/>
      <c r="Z24" s="478" t="s">
        <v>170</v>
      </c>
      <c r="AA24" s="458"/>
      <c r="AB24" s="458"/>
      <c r="AC24" s="458"/>
      <c r="AD24" s="458"/>
      <c r="AE24" s="458"/>
      <c r="AF24" s="458"/>
      <c r="AG24" s="459"/>
      <c r="AH24" s="479">
        <v>149</v>
      </c>
      <c r="AI24" s="480"/>
      <c r="AJ24" s="480"/>
      <c r="AK24" s="480"/>
      <c r="AL24" s="519"/>
      <c r="AM24" s="479">
        <v>446553</v>
      </c>
      <c r="AN24" s="480"/>
      <c r="AO24" s="480"/>
      <c r="AP24" s="480"/>
      <c r="AQ24" s="480"/>
      <c r="AR24" s="519"/>
      <c r="AS24" s="479">
        <v>2997</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6929264</v>
      </c>
      <c r="BO24" s="429"/>
      <c r="BP24" s="429"/>
      <c r="BQ24" s="429"/>
      <c r="BR24" s="429"/>
      <c r="BS24" s="429"/>
      <c r="BT24" s="429"/>
      <c r="BU24" s="430"/>
      <c r="BV24" s="428">
        <v>6839478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6850</v>
      </c>
      <c r="R25" s="480"/>
      <c r="S25" s="480"/>
      <c r="T25" s="480"/>
      <c r="U25" s="480"/>
      <c r="V25" s="519"/>
      <c r="W25" s="578"/>
      <c r="X25" s="566"/>
      <c r="Y25" s="567"/>
      <c r="Z25" s="478" t="s">
        <v>173</v>
      </c>
      <c r="AA25" s="458"/>
      <c r="AB25" s="458"/>
      <c r="AC25" s="458"/>
      <c r="AD25" s="458"/>
      <c r="AE25" s="458"/>
      <c r="AF25" s="458"/>
      <c r="AG25" s="459"/>
      <c r="AH25" s="479" t="s">
        <v>128</v>
      </c>
      <c r="AI25" s="480"/>
      <c r="AJ25" s="480"/>
      <c r="AK25" s="480"/>
      <c r="AL25" s="519"/>
      <c r="AM25" s="479" t="s">
        <v>128</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47595</v>
      </c>
      <c r="BO25" s="392"/>
      <c r="BP25" s="392"/>
      <c r="BQ25" s="392"/>
      <c r="BR25" s="392"/>
      <c r="BS25" s="392"/>
      <c r="BT25" s="392"/>
      <c r="BU25" s="393"/>
      <c r="BV25" s="391">
        <v>286049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5980</v>
      </c>
      <c r="R26" s="480"/>
      <c r="S26" s="480"/>
      <c r="T26" s="480"/>
      <c r="U26" s="480"/>
      <c r="V26" s="519"/>
      <c r="W26" s="578"/>
      <c r="X26" s="566"/>
      <c r="Y26" s="567"/>
      <c r="Z26" s="478" t="s">
        <v>177</v>
      </c>
      <c r="AA26" s="588"/>
      <c r="AB26" s="588"/>
      <c r="AC26" s="588"/>
      <c r="AD26" s="588"/>
      <c r="AE26" s="588"/>
      <c r="AF26" s="588"/>
      <c r="AG26" s="589"/>
      <c r="AH26" s="479">
        <v>15</v>
      </c>
      <c r="AI26" s="480"/>
      <c r="AJ26" s="480"/>
      <c r="AK26" s="480"/>
      <c r="AL26" s="519"/>
      <c r="AM26" s="479">
        <v>48780</v>
      </c>
      <c r="AN26" s="480"/>
      <c r="AO26" s="480"/>
      <c r="AP26" s="480"/>
      <c r="AQ26" s="480"/>
      <c r="AR26" s="519"/>
      <c r="AS26" s="479">
        <v>3252</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174</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3600</v>
      </c>
      <c r="R27" s="480"/>
      <c r="S27" s="480"/>
      <c r="T27" s="480"/>
      <c r="U27" s="480"/>
      <c r="V27" s="519"/>
      <c r="W27" s="578"/>
      <c r="X27" s="566"/>
      <c r="Y27" s="567"/>
      <c r="Z27" s="478" t="s">
        <v>180</v>
      </c>
      <c r="AA27" s="458"/>
      <c r="AB27" s="458"/>
      <c r="AC27" s="458"/>
      <c r="AD27" s="458"/>
      <c r="AE27" s="458"/>
      <c r="AF27" s="458"/>
      <c r="AG27" s="459"/>
      <c r="AH27" s="479">
        <v>14</v>
      </c>
      <c r="AI27" s="480"/>
      <c r="AJ27" s="480"/>
      <c r="AK27" s="480"/>
      <c r="AL27" s="519"/>
      <c r="AM27" s="479">
        <v>38150</v>
      </c>
      <c r="AN27" s="480"/>
      <c r="AO27" s="480"/>
      <c r="AP27" s="480"/>
      <c r="AQ27" s="480"/>
      <c r="AR27" s="519"/>
      <c r="AS27" s="479">
        <v>2725</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751282</v>
      </c>
      <c r="BO27" s="602"/>
      <c r="BP27" s="602"/>
      <c r="BQ27" s="602"/>
      <c r="BR27" s="602"/>
      <c r="BS27" s="602"/>
      <c r="BT27" s="602"/>
      <c r="BU27" s="603"/>
      <c r="BV27" s="601">
        <v>750749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3020</v>
      </c>
      <c r="R28" s="480"/>
      <c r="S28" s="480"/>
      <c r="T28" s="480"/>
      <c r="U28" s="480"/>
      <c r="V28" s="519"/>
      <c r="W28" s="578"/>
      <c r="X28" s="566"/>
      <c r="Y28" s="567"/>
      <c r="Z28" s="478" t="s">
        <v>183</v>
      </c>
      <c r="AA28" s="458"/>
      <c r="AB28" s="458"/>
      <c r="AC28" s="458"/>
      <c r="AD28" s="458"/>
      <c r="AE28" s="458"/>
      <c r="AF28" s="458"/>
      <c r="AG28" s="459"/>
      <c r="AH28" s="479" t="s">
        <v>128</v>
      </c>
      <c r="AI28" s="480"/>
      <c r="AJ28" s="480"/>
      <c r="AK28" s="480"/>
      <c r="AL28" s="519"/>
      <c r="AM28" s="479" t="s">
        <v>174</v>
      </c>
      <c r="AN28" s="480"/>
      <c r="AO28" s="480"/>
      <c r="AP28" s="480"/>
      <c r="AQ28" s="480"/>
      <c r="AR28" s="519"/>
      <c r="AS28" s="479" t="s">
        <v>174</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1798457</v>
      </c>
      <c r="BO28" s="392"/>
      <c r="BP28" s="392"/>
      <c r="BQ28" s="392"/>
      <c r="BR28" s="392"/>
      <c r="BS28" s="392"/>
      <c r="BT28" s="392"/>
      <c r="BU28" s="393"/>
      <c r="BV28" s="391">
        <v>1874030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11</v>
      </c>
      <c r="M29" s="480"/>
      <c r="N29" s="480"/>
      <c r="O29" s="480"/>
      <c r="P29" s="519"/>
      <c r="Q29" s="479">
        <v>2840</v>
      </c>
      <c r="R29" s="480"/>
      <c r="S29" s="480"/>
      <c r="T29" s="480"/>
      <c r="U29" s="480"/>
      <c r="V29" s="519"/>
      <c r="W29" s="579"/>
      <c r="X29" s="580"/>
      <c r="Y29" s="581"/>
      <c r="Z29" s="478" t="s">
        <v>186</v>
      </c>
      <c r="AA29" s="458"/>
      <c r="AB29" s="458"/>
      <c r="AC29" s="458"/>
      <c r="AD29" s="458"/>
      <c r="AE29" s="458"/>
      <c r="AF29" s="458"/>
      <c r="AG29" s="459"/>
      <c r="AH29" s="479">
        <v>163</v>
      </c>
      <c r="AI29" s="480"/>
      <c r="AJ29" s="480"/>
      <c r="AK29" s="480"/>
      <c r="AL29" s="519"/>
      <c r="AM29" s="479">
        <v>484703</v>
      </c>
      <c r="AN29" s="480"/>
      <c r="AO29" s="480"/>
      <c r="AP29" s="480"/>
      <c r="AQ29" s="480"/>
      <c r="AR29" s="519"/>
      <c r="AS29" s="479">
        <v>2974</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227640</v>
      </c>
      <c r="BO29" s="429"/>
      <c r="BP29" s="429"/>
      <c r="BQ29" s="429"/>
      <c r="BR29" s="429"/>
      <c r="BS29" s="429"/>
      <c r="BT29" s="429"/>
      <c r="BU29" s="430"/>
      <c r="BV29" s="428">
        <v>216019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98.6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475455</v>
      </c>
      <c r="BO30" s="602"/>
      <c r="BP30" s="602"/>
      <c r="BQ30" s="602"/>
      <c r="BR30" s="602"/>
      <c r="BS30" s="602"/>
      <c r="BT30" s="602"/>
      <c r="BU30" s="603"/>
      <c r="BV30" s="601">
        <v>470764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197</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老人福祉施設三室園組合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斑鳩町文化振興財団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介護保険事業（保険事業勘定）</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IF('各会計、関係団体の財政状況及び健全化判断比率'!B33="","",'各会計、関係団体の財政状況及び健全化判断比率'!B33)</f>
        <v>下水道事業</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奈良県市町村総合事務組合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斑鳩町観光協会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介護保険事業（介護サービス事業勘定）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奈良広域水質検査センター組合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王寺周辺広域休日応急診療施設組合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奈良県後期高齢者医療広域連合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奈良県広域消防組合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4e6ihexraenhY1aztyO1L1bhRV2Clf3CBRGyH2Xpo+RAaY8ardX0hvSxH0dgRpub1zzZD52J/e2NBFInjzYAQ==" saltValue="zQx0qzbgjDd4t0SKCtEd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561</v>
      </c>
      <c r="D34" s="1206"/>
      <c r="E34" s="1207"/>
      <c r="F34" s="32" t="s">
        <v>562</v>
      </c>
      <c r="G34" s="33" t="s">
        <v>563</v>
      </c>
      <c r="H34" s="33" t="s">
        <v>564</v>
      </c>
      <c r="I34" s="33" t="s">
        <v>565</v>
      </c>
      <c r="J34" s="34" t="s">
        <v>566</v>
      </c>
      <c r="K34" s="22"/>
      <c r="L34" s="22"/>
      <c r="M34" s="22"/>
      <c r="N34" s="22"/>
      <c r="O34" s="22"/>
      <c r="P34" s="22"/>
    </row>
    <row r="35" spans="1:16" ht="39" customHeight="1" x14ac:dyDescent="0.15">
      <c r="A35" s="22"/>
      <c r="B35" s="35"/>
      <c r="C35" s="1200" t="s">
        <v>567</v>
      </c>
      <c r="D35" s="1201"/>
      <c r="E35" s="1202"/>
      <c r="F35" s="36">
        <v>5.55</v>
      </c>
      <c r="G35" s="37">
        <v>5.08</v>
      </c>
      <c r="H35" s="37">
        <v>6.02</v>
      </c>
      <c r="I35" s="37">
        <v>5.95</v>
      </c>
      <c r="J35" s="38">
        <v>6.5</v>
      </c>
      <c r="K35" s="22"/>
      <c r="L35" s="22"/>
      <c r="M35" s="22"/>
      <c r="N35" s="22"/>
      <c r="O35" s="22"/>
      <c r="P35" s="22"/>
    </row>
    <row r="36" spans="1:16" ht="39" customHeight="1" x14ac:dyDescent="0.15">
      <c r="A36" s="22"/>
      <c r="B36" s="35"/>
      <c r="C36" s="1200" t="s">
        <v>568</v>
      </c>
      <c r="D36" s="1201"/>
      <c r="E36" s="1202"/>
      <c r="F36" s="36">
        <v>6.92</v>
      </c>
      <c r="G36" s="37">
        <v>7.75</v>
      </c>
      <c r="H36" s="37">
        <v>4.43</v>
      </c>
      <c r="I36" s="37">
        <v>3.92</v>
      </c>
      <c r="J36" s="38">
        <v>5.19</v>
      </c>
      <c r="K36" s="22"/>
      <c r="L36" s="22"/>
      <c r="M36" s="22"/>
      <c r="N36" s="22"/>
      <c r="O36" s="22"/>
      <c r="P36" s="22"/>
    </row>
    <row r="37" spans="1:16" ht="39" customHeight="1" x14ac:dyDescent="0.15">
      <c r="A37" s="22"/>
      <c r="B37" s="35"/>
      <c r="C37" s="1200" t="s">
        <v>569</v>
      </c>
      <c r="D37" s="1201"/>
      <c r="E37" s="1202"/>
      <c r="F37" s="36">
        <v>0.72</v>
      </c>
      <c r="G37" s="37">
        <v>1.48</v>
      </c>
      <c r="H37" s="37">
        <v>1.81</v>
      </c>
      <c r="I37" s="37">
        <v>2.2000000000000002</v>
      </c>
      <c r="J37" s="38">
        <v>1.54</v>
      </c>
      <c r="K37" s="22"/>
      <c r="L37" s="22"/>
      <c r="M37" s="22"/>
      <c r="N37" s="22"/>
      <c r="O37" s="22"/>
      <c r="P37" s="22"/>
    </row>
    <row r="38" spans="1:16" ht="39" customHeight="1" x14ac:dyDescent="0.15">
      <c r="A38" s="22"/>
      <c r="B38" s="35"/>
      <c r="C38" s="1200" t="s">
        <v>570</v>
      </c>
      <c r="D38" s="1201"/>
      <c r="E38" s="1202"/>
      <c r="F38" s="36" t="s">
        <v>512</v>
      </c>
      <c r="G38" s="37" t="s">
        <v>512</v>
      </c>
      <c r="H38" s="37" t="s">
        <v>512</v>
      </c>
      <c r="I38" s="37" t="s">
        <v>512</v>
      </c>
      <c r="J38" s="38">
        <v>0.34</v>
      </c>
      <c r="K38" s="22"/>
      <c r="L38" s="22"/>
      <c r="M38" s="22"/>
      <c r="N38" s="22"/>
      <c r="O38" s="22"/>
      <c r="P38" s="22"/>
    </row>
    <row r="39" spans="1:16" ht="39" customHeight="1" x14ac:dyDescent="0.15">
      <c r="A39" s="22"/>
      <c r="B39" s="35"/>
      <c r="C39" s="1200" t="s">
        <v>571</v>
      </c>
      <c r="D39" s="1201"/>
      <c r="E39" s="1202"/>
      <c r="F39" s="36">
        <v>0.02</v>
      </c>
      <c r="G39" s="37">
        <v>0</v>
      </c>
      <c r="H39" s="37">
        <v>0.08</v>
      </c>
      <c r="I39" s="37">
        <v>0.01</v>
      </c>
      <c r="J39" s="38">
        <v>0.09</v>
      </c>
      <c r="K39" s="22"/>
      <c r="L39" s="22"/>
      <c r="M39" s="22"/>
      <c r="N39" s="22"/>
      <c r="O39" s="22"/>
      <c r="P39" s="22"/>
    </row>
    <row r="40" spans="1:16" ht="39" customHeight="1" x14ac:dyDescent="0.15">
      <c r="A40" s="22"/>
      <c r="B40" s="35"/>
      <c r="C40" s="1200" t="s">
        <v>572</v>
      </c>
      <c r="D40" s="1201"/>
      <c r="E40" s="1202"/>
      <c r="F40" s="36" t="s">
        <v>512</v>
      </c>
      <c r="G40" s="37" t="s">
        <v>512</v>
      </c>
      <c r="H40" s="37">
        <v>0.03</v>
      </c>
      <c r="I40" s="37">
        <v>0.02</v>
      </c>
      <c r="J40" s="38">
        <v>0.03</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573</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574</v>
      </c>
      <c r="D43" s="1204"/>
      <c r="E43" s="1205"/>
      <c r="F43" s="41">
        <v>0</v>
      </c>
      <c r="G43" s="42">
        <v>0</v>
      </c>
      <c r="H43" s="42">
        <v>0</v>
      </c>
      <c r="I43" s="42">
        <v>4.28</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1h0NOPuH85OHXzgHsd0WidE5wRq6/MLUe0il0jgSzc4iQYEUOGLWulyhMmXwM55P/rBR9Zfn1+HciYMML2UpA==" saltValue="hBOmLlpdpFo3DjcUykJx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933</v>
      </c>
      <c r="L45" s="60">
        <v>858</v>
      </c>
      <c r="M45" s="60">
        <v>828</v>
      </c>
      <c r="N45" s="60">
        <v>856</v>
      </c>
      <c r="O45" s="61">
        <v>854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10"/>
      <c r="C48" s="1211"/>
      <c r="D48" s="62"/>
      <c r="E48" s="1216" t="s">
        <v>15</v>
      </c>
      <c r="F48" s="1216"/>
      <c r="G48" s="1216"/>
      <c r="H48" s="1216"/>
      <c r="I48" s="1216"/>
      <c r="J48" s="1217"/>
      <c r="K48" s="63">
        <v>398</v>
      </c>
      <c r="L48" s="64">
        <v>409</v>
      </c>
      <c r="M48" s="64">
        <v>387</v>
      </c>
      <c r="N48" s="64">
        <v>481</v>
      </c>
      <c r="O48" s="65">
        <v>450</v>
      </c>
      <c r="P48" s="48"/>
      <c r="Q48" s="48"/>
      <c r="R48" s="48"/>
      <c r="S48" s="48"/>
      <c r="T48" s="48"/>
      <c r="U48" s="48"/>
    </row>
    <row r="49" spans="1:21" ht="30.75" customHeight="1" x14ac:dyDescent="0.15">
      <c r="A49" s="48"/>
      <c r="B49" s="1210"/>
      <c r="C49" s="1211"/>
      <c r="D49" s="62"/>
      <c r="E49" s="1216" t="s">
        <v>16</v>
      </c>
      <c r="F49" s="1216"/>
      <c r="G49" s="1216"/>
      <c r="H49" s="1216"/>
      <c r="I49" s="1216"/>
      <c r="J49" s="1217"/>
      <c r="K49" s="63">
        <v>9</v>
      </c>
      <c r="L49" s="64">
        <v>8</v>
      </c>
      <c r="M49" s="64">
        <v>13</v>
      </c>
      <c r="N49" s="64">
        <v>14</v>
      </c>
      <c r="O49" s="65">
        <v>15</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512</v>
      </c>
      <c r="L50" s="64" t="s">
        <v>512</v>
      </c>
      <c r="M50" s="64" t="s">
        <v>512</v>
      </c>
      <c r="N50" s="64" t="s">
        <v>512</v>
      </c>
      <c r="O50" s="65" t="s">
        <v>512</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1016</v>
      </c>
      <c r="L52" s="64">
        <v>931</v>
      </c>
      <c r="M52" s="64">
        <v>920</v>
      </c>
      <c r="N52" s="64">
        <v>953</v>
      </c>
      <c r="O52" s="65">
        <v>963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324</v>
      </c>
      <c r="L53" s="69">
        <v>344</v>
      </c>
      <c r="M53" s="69">
        <v>308</v>
      </c>
      <c r="N53" s="69">
        <v>398</v>
      </c>
      <c r="O53" s="70">
        <v>356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512</v>
      </c>
      <c r="L57" s="83" t="s">
        <v>512</v>
      </c>
      <c r="M57" s="83" t="s">
        <v>512</v>
      </c>
      <c r="N57" s="83" t="s">
        <v>512</v>
      </c>
      <c r="O57" s="84" t="s">
        <v>512</v>
      </c>
    </row>
    <row r="58" spans="1:21" ht="31.5" customHeight="1" thickBot="1" x14ac:dyDescent="0.2">
      <c r="B58" s="1226"/>
      <c r="C58" s="1227"/>
      <c r="D58" s="1231" t="s">
        <v>27</v>
      </c>
      <c r="E58" s="1232"/>
      <c r="F58" s="1232"/>
      <c r="G58" s="1232"/>
      <c r="H58" s="1232"/>
      <c r="I58" s="1232"/>
      <c r="J58" s="1233"/>
      <c r="K58" s="85" t="s">
        <v>512</v>
      </c>
      <c r="L58" s="86" t="s">
        <v>512</v>
      </c>
      <c r="M58" s="86" t="s">
        <v>512</v>
      </c>
      <c r="N58" s="86" t="s">
        <v>512</v>
      </c>
      <c r="O58" s="87" t="s">
        <v>512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hwb4uTAyYcksVPoKebparjOAVRRWncKeVHyJVKcXwU5gjuyWEyx173JMU2AZFLxGY2CckaHbcXlc7ZuI1fQ==" saltValue="pOpNLL2Af5jXJnGIiOY2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34" t="s">
        <v>30</v>
      </c>
      <c r="C41" s="1235"/>
      <c r="D41" s="101"/>
      <c r="E41" s="1240" t="s">
        <v>31</v>
      </c>
      <c r="F41" s="1240"/>
      <c r="G41" s="1240"/>
      <c r="H41" s="1241"/>
      <c r="I41" s="102">
        <v>9748</v>
      </c>
      <c r="J41" s="103">
        <v>9586</v>
      </c>
      <c r="K41" s="103">
        <v>9328</v>
      </c>
      <c r="L41" s="103">
        <v>8999</v>
      </c>
      <c r="M41" s="104">
        <v>8890</v>
      </c>
    </row>
    <row r="42" spans="2:13" ht="27.75" customHeight="1" x14ac:dyDescent="0.15">
      <c r="B42" s="1236"/>
      <c r="C42" s="1237"/>
      <c r="D42" s="105"/>
      <c r="E42" s="1242" t="s">
        <v>32</v>
      </c>
      <c r="F42" s="1242"/>
      <c r="G42" s="1242"/>
      <c r="H42" s="1243"/>
      <c r="I42" s="106" t="s">
        <v>512</v>
      </c>
      <c r="J42" s="107" t="s">
        <v>512</v>
      </c>
      <c r="K42" s="107" t="s">
        <v>512</v>
      </c>
      <c r="L42" s="107" t="s">
        <v>512</v>
      </c>
      <c r="M42" s="108" t="s">
        <v>512</v>
      </c>
    </row>
    <row r="43" spans="2:13" ht="27.75" customHeight="1" x14ac:dyDescent="0.15">
      <c r="B43" s="1236"/>
      <c r="C43" s="1237"/>
      <c r="D43" s="105"/>
      <c r="E43" s="1242" t="s">
        <v>33</v>
      </c>
      <c r="F43" s="1242"/>
      <c r="G43" s="1242"/>
      <c r="H43" s="1243"/>
      <c r="I43" s="106">
        <v>6815</v>
      </c>
      <c r="J43" s="107">
        <v>6778</v>
      </c>
      <c r="K43" s="107">
        <v>6662</v>
      </c>
      <c r="L43" s="107">
        <v>7682</v>
      </c>
      <c r="M43" s="108">
        <v>7169</v>
      </c>
    </row>
    <row r="44" spans="2:13" ht="27.75" customHeight="1" x14ac:dyDescent="0.15">
      <c r="B44" s="1236"/>
      <c r="C44" s="1237"/>
      <c r="D44" s="105"/>
      <c r="E44" s="1242" t="s">
        <v>34</v>
      </c>
      <c r="F44" s="1242"/>
      <c r="G44" s="1242"/>
      <c r="H44" s="1243"/>
      <c r="I44" s="106">
        <v>135</v>
      </c>
      <c r="J44" s="107">
        <v>175</v>
      </c>
      <c r="K44" s="107">
        <v>173</v>
      </c>
      <c r="L44" s="107">
        <v>194</v>
      </c>
      <c r="M44" s="108">
        <v>193</v>
      </c>
    </row>
    <row r="45" spans="2:13" ht="27.75" customHeight="1" x14ac:dyDescent="0.15">
      <c r="B45" s="1236"/>
      <c r="C45" s="1237"/>
      <c r="D45" s="105"/>
      <c r="E45" s="1242" t="s">
        <v>35</v>
      </c>
      <c r="F45" s="1242"/>
      <c r="G45" s="1242"/>
      <c r="H45" s="1243"/>
      <c r="I45" s="106">
        <v>1884</v>
      </c>
      <c r="J45" s="107">
        <v>1823</v>
      </c>
      <c r="K45" s="107">
        <v>1794</v>
      </c>
      <c r="L45" s="107">
        <v>1753</v>
      </c>
      <c r="M45" s="108">
        <v>1475</v>
      </c>
    </row>
    <row r="46" spans="2:13" ht="27.75" customHeight="1" x14ac:dyDescent="0.15">
      <c r="B46" s="1236"/>
      <c r="C46" s="1237"/>
      <c r="D46" s="109"/>
      <c r="E46" s="1242" t="s">
        <v>36</v>
      </c>
      <c r="F46" s="1242"/>
      <c r="G46" s="1242"/>
      <c r="H46" s="1243"/>
      <c r="I46" s="106" t="s">
        <v>512</v>
      </c>
      <c r="J46" s="107" t="s">
        <v>512</v>
      </c>
      <c r="K46" s="107" t="s">
        <v>512</v>
      </c>
      <c r="L46" s="107" t="s">
        <v>512</v>
      </c>
      <c r="M46" s="108" t="s">
        <v>512</v>
      </c>
    </row>
    <row r="47" spans="2:13" ht="27.75" customHeight="1" x14ac:dyDescent="0.15">
      <c r="B47" s="1236"/>
      <c r="C47" s="1237"/>
      <c r="D47" s="110"/>
      <c r="E47" s="1244" t="s">
        <v>37</v>
      </c>
      <c r="F47" s="1245"/>
      <c r="G47" s="1245"/>
      <c r="H47" s="1246"/>
      <c r="I47" s="106" t="s">
        <v>512</v>
      </c>
      <c r="J47" s="107" t="s">
        <v>512</v>
      </c>
      <c r="K47" s="107" t="s">
        <v>512</v>
      </c>
      <c r="L47" s="107" t="s">
        <v>512</v>
      </c>
      <c r="M47" s="108" t="s">
        <v>512</v>
      </c>
    </row>
    <row r="48" spans="2:13" ht="27.75" customHeight="1" x14ac:dyDescent="0.15">
      <c r="B48" s="1236"/>
      <c r="C48" s="1237"/>
      <c r="D48" s="105"/>
      <c r="E48" s="1242" t="s">
        <v>38</v>
      </c>
      <c r="F48" s="1242"/>
      <c r="G48" s="1242"/>
      <c r="H48" s="1243"/>
      <c r="I48" s="106" t="s">
        <v>512</v>
      </c>
      <c r="J48" s="107" t="s">
        <v>512</v>
      </c>
      <c r="K48" s="107" t="s">
        <v>512</v>
      </c>
      <c r="L48" s="107" t="s">
        <v>512</v>
      </c>
      <c r="M48" s="108" t="s">
        <v>512</v>
      </c>
    </row>
    <row r="49" spans="2:13" ht="27.75" customHeight="1" x14ac:dyDescent="0.15">
      <c r="B49" s="1238"/>
      <c r="C49" s="1239"/>
      <c r="D49" s="105"/>
      <c r="E49" s="1242" t="s">
        <v>39</v>
      </c>
      <c r="F49" s="1242"/>
      <c r="G49" s="1242"/>
      <c r="H49" s="1243"/>
      <c r="I49" s="106" t="s">
        <v>512</v>
      </c>
      <c r="J49" s="107" t="s">
        <v>512</v>
      </c>
      <c r="K49" s="107" t="s">
        <v>512</v>
      </c>
      <c r="L49" s="107" t="s">
        <v>512</v>
      </c>
      <c r="M49" s="108" t="s">
        <v>512</v>
      </c>
    </row>
    <row r="50" spans="2:13" ht="27.75" customHeight="1" x14ac:dyDescent="0.15">
      <c r="B50" s="1247" t="s">
        <v>40</v>
      </c>
      <c r="C50" s="1248"/>
      <c r="D50" s="111"/>
      <c r="E50" s="1242" t="s">
        <v>41</v>
      </c>
      <c r="F50" s="1242"/>
      <c r="G50" s="1242"/>
      <c r="H50" s="1243"/>
      <c r="I50" s="106">
        <v>2942</v>
      </c>
      <c r="J50" s="107">
        <v>2974</v>
      </c>
      <c r="K50" s="107">
        <v>3049</v>
      </c>
      <c r="L50" s="107">
        <v>3156</v>
      </c>
      <c r="M50" s="108">
        <v>3151</v>
      </c>
    </row>
    <row r="51" spans="2:13" ht="27.75" customHeight="1" x14ac:dyDescent="0.15">
      <c r="B51" s="1236"/>
      <c r="C51" s="1237"/>
      <c r="D51" s="105"/>
      <c r="E51" s="1242" t="s">
        <v>42</v>
      </c>
      <c r="F51" s="1242"/>
      <c r="G51" s="1242"/>
      <c r="H51" s="1243"/>
      <c r="I51" s="106">
        <v>4001</v>
      </c>
      <c r="J51" s="107">
        <v>3578</v>
      </c>
      <c r="K51" s="107">
        <v>3351</v>
      </c>
      <c r="L51" s="107">
        <v>3156</v>
      </c>
      <c r="M51" s="108">
        <v>3021</v>
      </c>
    </row>
    <row r="52" spans="2:13" ht="27.75" customHeight="1" x14ac:dyDescent="0.15">
      <c r="B52" s="1238"/>
      <c r="C52" s="1239"/>
      <c r="D52" s="105"/>
      <c r="E52" s="1242" t="s">
        <v>43</v>
      </c>
      <c r="F52" s="1242"/>
      <c r="G52" s="1242"/>
      <c r="H52" s="1243"/>
      <c r="I52" s="106">
        <v>9812</v>
      </c>
      <c r="J52" s="107">
        <v>9768</v>
      </c>
      <c r="K52" s="107">
        <v>9604</v>
      </c>
      <c r="L52" s="107">
        <v>9418</v>
      </c>
      <c r="M52" s="108">
        <v>9489</v>
      </c>
    </row>
    <row r="53" spans="2:13" ht="27.75" customHeight="1" thickBot="1" x14ac:dyDescent="0.2">
      <c r="B53" s="1249" t="s">
        <v>44</v>
      </c>
      <c r="C53" s="1250"/>
      <c r="D53" s="112"/>
      <c r="E53" s="1251" t="s">
        <v>45</v>
      </c>
      <c r="F53" s="1251"/>
      <c r="G53" s="1251"/>
      <c r="H53" s="1252"/>
      <c r="I53" s="113">
        <v>1826</v>
      </c>
      <c r="J53" s="114">
        <v>2042</v>
      </c>
      <c r="K53" s="114">
        <v>1953</v>
      </c>
      <c r="L53" s="114">
        <v>2899</v>
      </c>
      <c r="M53" s="115">
        <v>2065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Gxi+qCG6KrCSYJ34sVRg1vFGfULWA1INkbv+LU6mp+HNLiTEugTznCqq7OsVg/Q8vA0Xyh5HbM6J9zyjmKnCw==" saltValue="4cMDmpnUF6Um5wZeHfQo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48</v>
      </c>
      <c r="D55" s="1261"/>
      <c r="E55" s="1262"/>
      <c r="F55" s="127">
        <v>1874</v>
      </c>
      <c r="G55" s="127">
        <v>1874</v>
      </c>
      <c r="H55" s="128">
        <v>1798</v>
      </c>
    </row>
    <row r="56" spans="2:8" ht="52.5" customHeight="1" x14ac:dyDescent="0.15">
      <c r="B56" s="129"/>
      <c r="C56" s="1263" t="s">
        <v>49</v>
      </c>
      <c r="D56" s="1263"/>
      <c r="E56" s="1264"/>
      <c r="F56" s="130">
        <v>204</v>
      </c>
      <c r="G56" s="130">
        <v>216</v>
      </c>
      <c r="H56" s="131">
        <v>228</v>
      </c>
    </row>
    <row r="57" spans="2:8" ht="53.25" customHeight="1" x14ac:dyDescent="0.15">
      <c r="B57" s="129"/>
      <c r="C57" s="1265" t="s">
        <v>50</v>
      </c>
      <c r="D57" s="1265"/>
      <c r="E57" s="1266"/>
      <c r="F57" s="132">
        <v>465</v>
      </c>
      <c r="G57" s="132">
        <v>471</v>
      </c>
      <c r="H57" s="133">
        <v>475</v>
      </c>
    </row>
    <row r="58" spans="2:8" ht="45.75" customHeight="1" x14ac:dyDescent="0.15">
      <c r="B58" s="134"/>
      <c r="C58" s="1253" t="s">
        <v>588</v>
      </c>
      <c r="D58" s="1254"/>
      <c r="E58" s="1255"/>
      <c r="F58" s="135">
        <v>334</v>
      </c>
      <c r="G58" s="135">
        <v>335</v>
      </c>
      <c r="H58" s="136">
        <v>336</v>
      </c>
    </row>
    <row r="59" spans="2:8" ht="45.75" customHeight="1" x14ac:dyDescent="0.15">
      <c r="B59" s="134"/>
      <c r="C59" s="1253" t="s">
        <v>589</v>
      </c>
      <c r="D59" s="1254"/>
      <c r="E59" s="1255"/>
      <c r="F59" s="135">
        <v>87</v>
      </c>
      <c r="G59" s="135">
        <v>87</v>
      </c>
      <c r="H59" s="136">
        <v>87</v>
      </c>
    </row>
    <row r="60" spans="2:8" ht="45.75" customHeight="1" x14ac:dyDescent="0.15">
      <c r="B60" s="134"/>
      <c r="C60" s="1253" t="s">
        <v>591</v>
      </c>
      <c r="D60" s="1254"/>
      <c r="E60" s="1255"/>
      <c r="F60" s="135">
        <v>23</v>
      </c>
      <c r="G60" s="135">
        <v>28</v>
      </c>
      <c r="H60" s="136">
        <v>32</v>
      </c>
    </row>
    <row r="61" spans="2:8" ht="45.75" customHeight="1" x14ac:dyDescent="0.15">
      <c r="B61" s="134"/>
      <c r="C61" s="1253" t="s">
        <v>590</v>
      </c>
      <c r="D61" s="1254"/>
      <c r="E61" s="1255"/>
      <c r="F61" s="135">
        <v>21</v>
      </c>
      <c r="G61" s="135">
        <v>21</v>
      </c>
      <c r="H61" s="136">
        <v>21</v>
      </c>
    </row>
    <row r="62" spans="2:8" ht="45.75" customHeight="1" thickBot="1" x14ac:dyDescent="0.2">
      <c r="B62" s="137"/>
      <c r="C62" s="1256"/>
      <c r="D62" s="1257"/>
      <c r="E62" s="1258"/>
      <c r="F62" s="138"/>
      <c r="G62" s="138"/>
      <c r="H62" s="139"/>
    </row>
    <row r="63" spans="2:8" ht="52.5" customHeight="1" thickBot="1" x14ac:dyDescent="0.2">
      <c r="B63" s="140"/>
      <c r="C63" s="1259" t="s">
        <v>51</v>
      </c>
      <c r="D63" s="1259"/>
      <c r="E63" s="1260"/>
      <c r="F63" s="141">
        <v>2543</v>
      </c>
      <c r="G63" s="141">
        <v>2561</v>
      </c>
      <c r="H63" s="142">
        <v>2502</v>
      </c>
    </row>
    <row r="64" spans="2:8" ht="15" customHeight="1" x14ac:dyDescent="0.15"/>
    <row r="65" ht="0" hidden="1" customHeight="1" x14ac:dyDescent="0.15"/>
    <row r="66" ht="0" hidden="1" customHeight="1" x14ac:dyDescent="0.15"/>
  </sheetData>
  <sheetProtection algorithmName="SHA-512" hashValue="bX8rX8p1WzU5Q/Naei4F+yFCjYXXOylG0AB8ET4NHHfNApnQw4owh1OoYX3pEDUH2pbw0hSyzklNScgbpRlv6w==" saltValue="eOmhlSu4EBNqCVQ7q+EF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I19" zoomScale="85" zoomScaleNormal="8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597</v>
      </c>
      <c r="AO51" s="1305"/>
      <c r="AP51" s="1305"/>
      <c r="AQ51" s="1305"/>
      <c r="AR51" s="1305"/>
      <c r="AS51" s="1305"/>
      <c r="AT51" s="1305"/>
      <c r="AU51" s="1305"/>
      <c r="AV51" s="1305"/>
      <c r="AW51" s="1305"/>
      <c r="AX51" s="1305"/>
      <c r="AY51" s="1305"/>
      <c r="AZ51" s="1305"/>
      <c r="BA51" s="1305"/>
      <c r="BB51" s="1305" t="s">
        <v>598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40.299999999999997</v>
      </c>
      <c r="BY51" s="1307"/>
      <c r="BZ51" s="1307"/>
      <c r="CA51" s="1307"/>
      <c r="CB51" s="1307"/>
      <c r="CC51" s="1307"/>
      <c r="CD51" s="1307"/>
      <c r="CE51" s="1307"/>
      <c r="CF51" s="1307">
        <v>38.6</v>
      </c>
      <c r="CG51" s="1307"/>
      <c r="CH51" s="1307"/>
      <c r="CI51" s="1307"/>
      <c r="CJ51" s="1307"/>
      <c r="CK51" s="1307"/>
      <c r="CL51" s="1307"/>
      <c r="CM51" s="1307"/>
      <c r="CN51" s="1307">
        <v>56.7</v>
      </c>
      <c r="CO51" s="1307"/>
      <c r="CP51" s="1307"/>
      <c r="CQ51" s="1307"/>
      <c r="CR51" s="1307"/>
      <c r="CS51" s="1307"/>
      <c r="CT51" s="1307"/>
      <c r="CU51" s="1307"/>
      <c r="CV51" s="1307">
        <v>39.799999999999997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62.6</v>
      </c>
      <c r="BY53" s="1307"/>
      <c r="BZ53" s="1307"/>
      <c r="CA53" s="1307"/>
      <c r="CB53" s="1307"/>
      <c r="CC53" s="1307"/>
      <c r="CD53" s="1307"/>
      <c r="CE53" s="1307"/>
      <c r="CF53" s="1307">
        <v>63</v>
      </c>
      <c r="CG53" s="1307"/>
      <c r="CH53" s="1307"/>
      <c r="CI53" s="1307"/>
      <c r="CJ53" s="1307"/>
      <c r="CK53" s="1307"/>
      <c r="CL53" s="1307"/>
      <c r="CM53" s="1307"/>
      <c r="CN53" s="1307">
        <v>64.2</v>
      </c>
      <c r="CO53" s="1307"/>
      <c r="CP53" s="1307"/>
      <c r="CQ53" s="1307"/>
      <c r="CR53" s="1307"/>
      <c r="CS53" s="1307"/>
      <c r="CT53" s="1307"/>
      <c r="CU53" s="1307"/>
      <c r="CV53" s="1307">
        <v>65.599999999999994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600</v>
      </c>
      <c r="AO55" s="1301"/>
      <c r="AP55" s="1301"/>
      <c r="AQ55" s="1301"/>
      <c r="AR55" s="1301"/>
      <c r="AS55" s="1301"/>
      <c r="AT55" s="1301"/>
      <c r="AU55" s="1301"/>
      <c r="AV55" s="1301"/>
      <c r="AW55" s="1301"/>
      <c r="AX55" s="1301"/>
      <c r="AY55" s="1301"/>
      <c r="AZ55" s="1301"/>
      <c r="BA55" s="1301"/>
      <c r="BB55" s="1305" t="s">
        <v>601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597</v>
      </c>
      <c r="AO73" s="1305"/>
      <c r="AP73" s="1305"/>
      <c r="AQ73" s="1305"/>
      <c r="AR73" s="1305"/>
      <c r="AS73" s="1305"/>
      <c r="AT73" s="1305"/>
      <c r="AU73" s="1305"/>
      <c r="AV73" s="1305"/>
      <c r="AW73" s="1305"/>
      <c r="AX73" s="1305"/>
      <c r="AY73" s="1305"/>
      <c r="AZ73" s="1305"/>
      <c r="BA73" s="1305"/>
      <c r="BB73" s="1305" t="s">
        <v>601</v>
      </c>
      <c r="BC73" s="1305"/>
      <c r="BD73" s="1305"/>
      <c r="BE73" s="1305"/>
      <c r="BF73" s="1305"/>
      <c r="BG73" s="1305"/>
      <c r="BH73" s="1305"/>
      <c r="BI73" s="1305"/>
      <c r="BJ73" s="1305"/>
      <c r="BK73" s="1305"/>
      <c r="BL73" s="1305"/>
      <c r="BM73" s="1305"/>
      <c r="BN73" s="1305"/>
      <c r="BO73" s="1305"/>
      <c r="BP73" s="1307">
        <v>37.4</v>
      </c>
      <c r="BQ73" s="1307"/>
      <c r="BR73" s="1307"/>
      <c r="BS73" s="1307"/>
      <c r="BT73" s="1307"/>
      <c r="BU73" s="1307"/>
      <c r="BV73" s="1307"/>
      <c r="BW73" s="1307"/>
      <c r="BX73" s="1307">
        <v>40.299999999999997</v>
      </c>
      <c r="BY73" s="1307"/>
      <c r="BZ73" s="1307"/>
      <c r="CA73" s="1307"/>
      <c r="CB73" s="1307"/>
      <c r="CC73" s="1307"/>
      <c r="CD73" s="1307"/>
      <c r="CE73" s="1307"/>
      <c r="CF73" s="1307">
        <v>38.6</v>
      </c>
      <c r="CG73" s="1307"/>
      <c r="CH73" s="1307"/>
      <c r="CI73" s="1307"/>
      <c r="CJ73" s="1307"/>
      <c r="CK73" s="1307"/>
      <c r="CL73" s="1307"/>
      <c r="CM73" s="1307"/>
      <c r="CN73" s="1307">
        <v>56.7</v>
      </c>
      <c r="CO73" s="1307"/>
      <c r="CP73" s="1307"/>
      <c r="CQ73" s="1307"/>
      <c r="CR73" s="1307"/>
      <c r="CS73" s="1307"/>
      <c r="CT73" s="1307"/>
      <c r="CU73" s="1307"/>
      <c r="CV73" s="1307">
        <v>39.799999999999997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6.9</v>
      </c>
      <c r="BQ75" s="1307"/>
      <c r="BR75" s="1307"/>
      <c r="BS75" s="1307"/>
      <c r="BT75" s="1307"/>
      <c r="BU75" s="1307"/>
      <c r="BV75" s="1307"/>
      <c r="BW75" s="1307"/>
      <c r="BX75" s="1307">
        <v>6.9</v>
      </c>
      <c r="BY75" s="1307"/>
      <c r="BZ75" s="1307"/>
      <c r="CA75" s="1307"/>
      <c r="CB75" s="1307"/>
      <c r="CC75" s="1307"/>
      <c r="CD75" s="1307"/>
      <c r="CE75" s="1307"/>
      <c r="CF75" s="1307">
        <v>6.5</v>
      </c>
      <c r="CG75" s="1307"/>
      <c r="CH75" s="1307"/>
      <c r="CI75" s="1307"/>
      <c r="CJ75" s="1307"/>
      <c r="CK75" s="1307"/>
      <c r="CL75" s="1307"/>
      <c r="CM75" s="1307"/>
      <c r="CN75" s="1307">
        <v>6.8</v>
      </c>
      <c r="CO75" s="1307"/>
      <c r="CP75" s="1307"/>
      <c r="CQ75" s="1307"/>
      <c r="CR75" s="1307"/>
      <c r="CS75" s="1307"/>
      <c r="CT75" s="1307"/>
      <c r="CU75" s="1307"/>
      <c r="CV75" s="1307">
        <v>6.9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600</v>
      </c>
      <c r="AO77" s="1301"/>
      <c r="AP77" s="1301"/>
      <c r="AQ77" s="1301"/>
      <c r="AR77" s="1301"/>
      <c r="AS77" s="1301"/>
      <c r="AT77" s="1301"/>
      <c r="AU77" s="1301"/>
      <c r="AV77" s="1301"/>
      <c r="AW77" s="1301"/>
      <c r="AX77" s="1301"/>
      <c r="AY77" s="1301"/>
      <c r="AZ77" s="1301"/>
      <c r="BA77" s="1301"/>
      <c r="BB77" s="1305" t="s">
        <v>601</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ELhqbHeWoknmmCLrvgqk7I98X38DoL2QnnyOvWmrynIxtf6NF3N7AykPkG/W9wQ0NCmyFaGDnFWZudsv3Y3ug==" saltValue="FrykjP6CY/kyNps1cXTk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0k3EYjwJwILotz54mTxLDp/j0UrX4+/kDgS63IVnXj6xeMgBJTTPfu7t+7Zj02d8LfwO/Jbvk5Nybj78s9Hjg==" saltValue="AJjukMnuPfpGuISG8r8j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FHKtpPGM4e2yksik7EQOBJVKBqKlVyqhzVux6q7r2YGekMWsKbvXRAchQPes7B1o5pqvhqm132PflIRo34ZIw==" saltValue="4BR+ZBbjkFshDwfCNBC57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28551</v>
      </c>
      <c r="E3" s="161"/>
      <c r="F3" s="162">
        <v>53292</v>
      </c>
      <c r="G3" s="163"/>
      <c r="H3" s="164"/>
    </row>
    <row r="4" spans="1:8" x14ac:dyDescent="0.15">
      <c r="A4" s="165"/>
      <c r="B4" s="166"/>
      <c r="C4" s="167"/>
      <c r="D4" s="168">
        <v>16245</v>
      </c>
      <c r="E4" s="169"/>
      <c r="F4" s="170">
        <v>28900</v>
      </c>
      <c r="G4" s="171"/>
      <c r="H4" s="172"/>
    </row>
    <row r="5" spans="1:8" x14ac:dyDescent="0.15">
      <c r="A5" s="153" t="s">
        <v>545</v>
      </c>
      <c r="B5" s="158"/>
      <c r="C5" s="159"/>
      <c r="D5" s="160">
        <v>21411</v>
      </c>
      <c r="E5" s="161"/>
      <c r="F5" s="162">
        <v>49919</v>
      </c>
      <c r="G5" s="163"/>
      <c r="H5" s="164"/>
    </row>
    <row r="6" spans="1:8" x14ac:dyDescent="0.15">
      <c r="A6" s="165"/>
      <c r="B6" s="166"/>
      <c r="C6" s="167"/>
      <c r="D6" s="168">
        <v>15808</v>
      </c>
      <c r="E6" s="169"/>
      <c r="F6" s="170">
        <v>26398</v>
      </c>
      <c r="G6" s="171"/>
      <c r="H6" s="172"/>
    </row>
    <row r="7" spans="1:8" x14ac:dyDescent="0.15">
      <c r="A7" s="153" t="s">
        <v>546</v>
      </c>
      <c r="B7" s="158"/>
      <c r="C7" s="159"/>
      <c r="D7" s="160">
        <v>23525</v>
      </c>
      <c r="E7" s="161"/>
      <c r="F7" s="162">
        <v>47738</v>
      </c>
      <c r="G7" s="163"/>
      <c r="H7" s="164"/>
    </row>
    <row r="8" spans="1:8" x14ac:dyDescent="0.15">
      <c r="A8" s="165"/>
      <c r="B8" s="166"/>
      <c r="C8" s="167"/>
      <c r="D8" s="168">
        <v>11246</v>
      </c>
      <c r="E8" s="169"/>
      <c r="F8" s="170">
        <v>24937</v>
      </c>
      <c r="G8" s="171"/>
      <c r="H8" s="172"/>
    </row>
    <row r="9" spans="1:8" x14ac:dyDescent="0.15">
      <c r="A9" s="153" t="s">
        <v>547</v>
      </c>
      <c r="B9" s="158"/>
      <c r="C9" s="159"/>
      <c r="D9" s="160">
        <v>28112</v>
      </c>
      <c r="E9" s="161"/>
      <c r="F9" s="162">
        <v>52191</v>
      </c>
      <c r="G9" s="163"/>
      <c r="H9" s="164"/>
    </row>
    <row r="10" spans="1:8" x14ac:dyDescent="0.15">
      <c r="A10" s="165"/>
      <c r="B10" s="166"/>
      <c r="C10" s="167"/>
      <c r="D10" s="168">
        <v>11952</v>
      </c>
      <c r="E10" s="169"/>
      <c r="F10" s="170">
        <v>24843</v>
      </c>
      <c r="G10" s="171"/>
      <c r="H10" s="172"/>
    </row>
    <row r="11" spans="1:8" x14ac:dyDescent="0.15">
      <c r="A11" s="153" t="s">
        <v>548</v>
      </c>
      <c r="B11" s="158"/>
      <c r="C11" s="159"/>
      <c r="D11" s="160">
        <v>21626</v>
      </c>
      <c r="E11" s="161"/>
      <c r="F11" s="162">
        <v>47387</v>
      </c>
      <c r="G11" s="163"/>
      <c r="H11" s="164"/>
    </row>
    <row r="12" spans="1:8" x14ac:dyDescent="0.15">
      <c r="A12" s="165"/>
      <c r="B12" s="166"/>
      <c r="C12" s="173"/>
      <c r="D12" s="168">
        <v>13301</v>
      </c>
      <c r="E12" s="169"/>
      <c r="F12" s="170">
        <v>24928</v>
      </c>
      <c r="G12" s="171"/>
      <c r="H12" s="172"/>
    </row>
    <row r="13" spans="1:8" x14ac:dyDescent="0.15">
      <c r="A13" s="153"/>
      <c r="B13" s="158"/>
      <c r="C13" s="174"/>
      <c r="D13" s="175">
        <v>24645</v>
      </c>
      <c r="E13" s="176"/>
      <c r="F13" s="177">
        <v>50105</v>
      </c>
      <c r="G13" s="178"/>
      <c r="H13" s="164"/>
    </row>
    <row r="14" spans="1:8" x14ac:dyDescent="0.15">
      <c r="A14" s="165"/>
      <c r="B14" s="166"/>
      <c r="C14" s="167"/>
      <c r="D14" s="168">
        <v>13710</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6.92</v>
      </c>
      <c r="C19" s="179">
        <f>ROUND(VALUE(SUBSTITUTE(実質収支比率等に係る経年分析!G$48,"▲","-")),2)</f>
        <v>7.75</v>
      </c>
      <c r="D19" s="179">
        <f>ROUND(VALUE(SUBSTITUTE(実質収支比率等に係る経年分析!H$48,"▲","-")),2)</f>
        <v>4.43</v>
      </c>
      <c r="E19" s="179">
        <f>ROUND(VALUE(SUBSTITUTE(実質収支比率等に係る経年分析!I$48,"▲","-")),2)</f>
        <v>3.92</v>
      </c>
      <c r="F19" s="179">
        <f>ROUND(VALUE(SUBSTITUTE(実質収支比率等に係る経年分析!J$48,"▲","-")),2)</f>
        <v>5.2</v>
      </c>
    </row>
    <row r="20" spans="1:11" x14ac:dyDescent="0.15">
      <c r="A20" s="179" t="s">
        <v>55</v>
      </c>
      <c r="B20" s="179">
        <f>ROUND(VALUE(SUBSTITUTE(実質収支比率等に係る経年分析!F$47,"▲","-")),2)</f>
        <v>32.79</v>
      </c>
      <c r="C20" s="179">
        <f>ROUND(VALUE(SUBSTITUTE(実質収支比率等に係る経年分析!G$47,"▲","-")),2)</f>
        <v>32.090000000000003</v>
      </c>
      <c r="D20" s="179">
        <f>ROUND(VALUE(SUBSTITUTE(実質収支比率等に係る経年分析!H$47,"▲","-")),2)</f>
        <v>32.06</v>
      </c>
      <c r="E20" s="179">
        <f>ROUND(VALUE(SUBSTITUTE(実質収支比率等に係る経年分析!I$47,"▲","-")),2)</f>
        <v>31.62</v>
      </c>
      <c r="F20" s="179">
        <f>ROUND(VALUE(SUBSTITUTE(実質収支比率等に係る経年分析!J$47,"▲","-")),2)</f>
        <v>29.9</v>
      </c>
    </row>
    <row r="21" spans="1:11" x14ac:dyDescent="0.15">
      <c r="A21" s="179" t="s">
        <v>56</v>
      </c>
      <c r="B21" s="179">
        <f>IF(ISNUMBER(VALUE(SUBSTITUTE(実質収支比率等に係る経年分析!F$49,"▲","-"))),ROUND(VALUE(SUBSTITUTE(実質収支比率等に係る経年分析!F$49,"▲","-")),2),NA())</f>
        <v>-4.32</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-3.28</v>
      </c>
      <c r="E21" s="179">
        <f>IF(ISNUMBER(VALUE(SUBSTITUTE(実質収支比率等に係る経年分析!I$49,"▲","-"))),ROUND(VALUE(SUBSTITUTE(実質収支比率等に係る経年分析!I$49,"▲","-")),2),NA())</f>
        <v>-0.45</v>
      </c>
      <c r="F21" s="179">
        <f>IF(ISNUMBER(VALUE(SUBSTITUTE(実質収支比率等に係る経年分析!J$49,"▲","-"))),ROUND(VALUE(SUBSTITUTE(実質収支比率等に係る経年分析!J$49,"▲","-")),2),NA())</f>
        <v>0.08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4.28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介護保険事業（介護サービス事業勘定）</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下水道事業</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介護保険事業（保険事業勘定）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2.2000000000000002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6.92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5.19</v>
      </c>
    </row>
    <row r="35" spans="1:16" x14ac:dyDescent="0.15">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v>
      </c>
    </row>
    <row r="36" spans="1:16" x14ac:dyDescent="0.15">
      <c r="A36" s="180" t="str">
        <f>IF(連結実質赤字比率に係る赤字・黒字の構成分析!C$34="",NA(),連結実質赤字比率に係る赤字・黒字の構成分析!C$34)</f>
        <v>国民健康保険事業</v>
      </c>
      <c r="B36" s="180">
        <f>IF(ROUND(VALUE(SUBSTITUTE(連結実質赤字比率に係る赤字・黒字の構成分析!F$34,"▲", "-")), 2) &lt; 0, ABS(ROUND(VALUE(SUBSTITUTE(連結実質赤字比率に係る赤字・黒字の構成分析!F$34,"▲", "-")), 2)), NA())</f>
        <v>7.86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7.36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5.39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4.18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1016</v>
      </c>
      <c r="E42" s="181"/>
      <c r="F42" s="181"/>
      <c r="G42" s="181">
        <f>'実質公債費比率（分子）の構造'!L$52</f>
        <v>931</v>
      </c>
      <c r="H42" s="181"/>
      <c r="I42" s="181"/>
      <c r="J42" s="181">
        <f>'実質公債費比率（分子）の構造'!M$52</f>
        <v>920</v>
      </c>
      <c r="K42" s="181"/>
      <c r="L42" s="181"/>
      <c r="M42" s="181">
        <f>'実質公債費比率（分子）の構造'!N$52</f>
        <v>953</v>
      </c>
      <c r="N42" s="181"/>
      <c r="O42" s="181"/>
      <c r="P42" s="181">
        <f>'実質公債費比率（分子）の構造'!O$52</f>
        <v>963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8</v>
      </c>
      <c r="F45" s="181"/>
      <c r="G45" s="181"/>
      <c r="H45" s="181">
        <f>'実質公債費比率（分子）の構造'!M$49</f>
        <v>13</v>
      </c>
      <c r="I45" s="181"/>
      <c r="J45" s="181"/>
      <c r="K45" s="181">
        <f>'実質公債費比率（分子）の構造'!N$49</f>
        <v>14</v>
      </c>
      <c r="L45" s="181"/>
      <c r="M45" s="181"/>
      <c r="N45" s="181">
        <f>'実質公債費比率（分子）の構造'!O$49</f>
        <v>15</v>
      </c>
      <c r="O45" s="181"/>
      <c r="P45" s="181"/>
    </row>
    <row r="46" spans="1:16" x14ac:dyDescent="0.15">
      <c r="A46" s="181" t="s">
        <v>67</v>
      </c>
      <c r="B46" s="181">
        <f>'実質公債費比率（分子）の構造'!K$48</f>
        <v>398</v>
      </c>
      <c r="C46" s="181"/>
      <c r="D46" s="181"/>
      <c r="E46" s="181">
        <f>'実質公債費比率（分子）の構造'!L$48</f>
        <v>409</v>
      </c>
      <c r="F46" s="181"/>
      <c r="G46" s="181"/>
      <c r="H46" s="181">
        <f>'実質公債費比率（分子）の構造'!M$48</f>
        <v>387</v>
      </c>
      <c r="I46" s="181"/>
      <c r="J46" s="181"/>
      <c r="K46" s="181">
        <f>'実質公債費比率（分子）の構造'!N$48</f>
        <v>481</v>
      </c>
      <c r="L46" s="181"/>
      <c r="M46" s="181"/>
      <c r="N46" s="181">
        <f>'実質公債費比率（分子）の構造'!O$48</f>
        <v>450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933</v>
      </c>
      <c r="C49" s="181"/>
      <c r="D49" s="181"/>
      <c r="E49" s="181">
        <f>'実質公債費比率（分子）の構造'!L$45</f>
        <v>858</v>
      </c>
      <c r="F49" s="181"/>
      <c r="G49" s="181"/>
      <c r="H49" s="181">
        <f>'実質公債費比率（分子）の構造'!M$45</f>
        <v>828</v>
      </c>
      <c r="I49" s="181"/>
      <c r="J49" s="181"/>
      <c r="K49" s="181">
        <f>'実質公債費比率（分子）の構造'!N$45</f>
        <v>856</v>
      </c>
      <c r="L49" s="181"/>
      <c r="M49" s="181"/>
      <c r="N49" s="181">
        <f>'実質公債費比率（分子）の構造'!O$45</f>
        <v>854</v>
      </c>
      <c r="O49" s="181"/>
      <c r="P49" s="181"/>
    </row>
    <row r="50" spans="1:16" x14ac:dyDescent="0.15">
      <c r="A50" s="181" t="s">
        <v>71</v>
      </c>
      <c r="B50" s="181" t="e">
        <f>NA()</f>
        <v>#N/A</v>
      </c>
      <c r="C50" s="181">
        <f>IF(ISNUMBER('実質公債費比率（分子）の構造'!K$53),'実質公債費比率（分子）の構造'!K$53,NA())</f>
        <v>324</v>
      </c>
      <c r="D50" s="181" t="e">
        <f>NA()</f>
        <v>#N/A</v>
      </c>
      <c r="E50" s="181" t="e">
        <f>NA()</f>
        <v>#N/A</v>
      </c>
      <c r="F50" s="181">
        <f>IF(ISNUMBER('実質公債費比率（分子）の構造'!L$53),'実質公債費比率（分子）の構造'!L$53,NA())</f>
        <v>344</v>
      </c>
      <c r="G50" s="181" t="e">
        <f>NA()</f>
        <v>#N/A</v>
      </c>
      <c r="H50" s="181" t="e">
        <f>NA()</f>
        <v>#N/A</v>
      </c>
      <c r="I50" s="181">
        <f>IF(ISNUMBER('実質公債費比率（分子）の構造'!M$53),'実質公債費比率（分子）の構造'!M$53,NA())</f>
        <v>308</v>
      </c>
      <c r="J50" s="181" t="e">
        <f>NA()</f>
        <v>#N/A</v>
      </c>
      <c r="K50" s="181" t="e">
        <f>NA()</f>
        <v>#N/A</v>
      </c>
      <c r="L50" s="181">
        <f>IF(ISNUMBER('実質公債費比率（分子）の構造'!N$53),'実質公債費比率（分子）の構造'!N$53,NA())</f>
        <v>398</v>
      </c>
      <c r="M50" s="181" t="e">
        <f>NA()</f>
        <v>#N/A</v>
      </c>
      <c r="N50" s="181" t="e">
        <f>NA()</f>
        <v>#N/A</v>
      </c>
      <c r="O50" s="181">
        <f>IF(ISNUMBER('実質公債費比率（分子）の構造'!O$53),'実質公債費比率（分子）の構造'!O$53,NA())</f>
        <v>356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9812</v>
      </c>
      <c r="E56" s="180"/>
      <c r="F56" s="180"/>
      <c r="G56" s="180">
        <f>'将来負担比率（分子）の構造'!J$52</f>
        <v>9768</v>
      </c>
      <c r="H56" s="180"/>
      <c r="I56" s="180"/>
      <c r="J56" s="180">
        <f>'将来負担比率（分子）の構造'!K$52</f>
        <v>9604</v>
      </c>
      <c r="K56" s="180"/>
      <c r="L56" s="180"/>
      <c r="M56" s="180">
        <f>'将来負担比率（分子）の構造'!L$52</f>
        <v>9418</v>
      </c>
      <c r="N56" s="180"/>
      <c r="O56" s="180"/>
      <c r="P56" s="180">
        <f>'将来負担比率（分子）の構造'!M$52</f>
        <v>9489</v>
      </c>
    </row>
    <row r="57" spans="1:16" x14ac:dyDescent="0.15">
      <c r="A57" s="180" t="s">
        <v>42</v>
      </c>
      <c r="B57" s="180"/>
      <c r="C57" s="180"/>
      <c r="D57" s="180">
        <f>'将来負担比率（分子）の構造'!I$51</f>
        <v>4001</v>
      </c>
      <c r="E57" s="180"/>
      <c r="F57" s="180"/>
      <c r="G57" s="180">
        <f>'将来負担比率（分子）の構造'!J$51</f>
        <v>3578</v>
      </c>
      <c r="H57" s="180"/>
      <c r="I57" s="180"/>
      <c r="J57" s="180">
        <f>'将来負担比率（分子）の構造'!K$51</f>
        <v>3351</v>
      </c>
      <c r="K57" s="180"/>
      <c r="L57" s="180"/>
      <c r="M57" s="180">
        <f>'将来負担比率（分子）の構造'!L$51</f>
        <v>3156</v>
      </c>
      <c r="N57" s="180"/>
      <c r="O57" s="180"/>
      <c r="P57" s="180">
        <f>'将来負担比率（分子）の構造'!M$51</f>
        <v>3021</v>
      </c>
    </row>
    <row r="58" spans="1:16" x14ac:dyDescent="0.15">
      <c r="A58" s="180" t="s">
        <v>41</v>
      </c>
      <c r="B58" s="180"/>
      <c r="C58" s="180"/>
      <c r="D58" s="180">
        <f>'将来負担比率（分子）の構造'!I$50</f>
        <v>2942</v>
      </c>
      <c r="E58" s="180"/>
      <c r="F58" s="180"/>
      <c r="G58" s="180">
        <f>'将来負担比率（分子）の構造'!J$50</f>
        <v>2974</v>
      </c>
      <c r="H58" s="180"/>
      <c r="I58" s="180"/>
      <c r="J58" s="180">
        <f>'将来負担比率（分子）の構造'!K$50</f>
        <v>3049</v>
      </c>
      <c r="K58" s="180"/>
      <c r="L58" s="180"/>
      <c r="M58" s="180">
        <f>'将来負担比率（分子）の構造'!L$50</f>
        <v>3156</v>
      </c>
      <c r="N58" s="180"/>
      <c r="O58" s="180"/>
      <c r="P58" s="180">
        <f>'将来負担比率（分子）の構造'!M$50</f>
        <v>3151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1884</v>
      </c>
      <c r="C62" s="180"/>
      <c r="D62" s="180"/>
      <c r="E62" s="180">
        <f>'将来負担比率（分子）の構造'!J$45</f>
        <v>1823</v>
      </c>
      <c r="F62" s="180"/>
      <c r="G62" s="180"/>
      <c r="H62" s="180">
        <f>'将来負担比率（分子）の構造'!K$45</f>
        <v>1794</v>
      </c>
      <c r="I62" s="180"/>
      <c r="J62" s="180"/>
      <c r="K62" s="180">
        <f>'将来負担比率（分子）の構造'!L$45</f>
        <v>1753</v>
      </c>
      <c r="L62" s="180"/>
      <c r="M62" s="180"/>
      <c r="N62" s="180">
        <f>'将来負担比率（分子）の構造'!M$45</f>
        <v>1475</v>
      </c>
      <c r="O62" s="180"/>
      <c r="P62" s="180"/>
    </row>
    <row r="63" spans="1:16" x14ac:dyDescent="0.15">
      <c r="A63" s="180" t="s">
        <v>34</v>
      </c>
      <c r="B63" s="180">
        <f>'将来負担比率（分子）の構造'!I$44</f>
        <v>135</v>
      </c>
      <c r="C63" s="180"/>
      <c r="D63" s="180"/>
      <c r="E63" s="180">
        <f>'将来負担比率（分子）の構造'!J$44</f>
        <v>175</v>
      </c>
      <c r="F63" s="180"/>
      <c r="G63" s="180"/>
      <c r="H63" s="180">
        <f>'将来負担比率（分子）の構造'!K$44</f>
        <v>173</v>
      </c>
      <c r="I63" s="180"/>
      <c r="J63" s="180"/>
      <c r="K63" s="180">
        <f>'将来負担比率（分子）の構造'!L$44</f>
        <v>194</v>
      </c>
      <c r="L63" s="180"/>
      <c r="M63" s="180"/>
      <c r="N63" s="180">
        <f>'将来負担比率（分子）の構造'!M$44</f>
        <v>193</v>
      </c>
      <c r="O63" s="180"/>
      <c r="P63" s="180"/>
    </row>
    <row r="64" spans="1:16" x14ac:dyDescent="0.15">
      <c r="A64" s="180" t="s">
        <v>33</v>
      </c>
      <c r="B64" s="180">
        <f>'将来負担比率（分子）の構造'!I$43</f>
        <v>6815</v>
      </c>
      <c r="C64" s="180"/>
      <c r="D64" s="180"/>
      <c r="E64" s="180">
        <f>'将来負担比率（分子）の構造'!J$43</f>
        <v>6778</v>
      </c>
      <c r="F64" s="180"/>
      <c r="G64" s="180"/>
      <c r="H64" s="180">
        <f>'将来負担比率（分子）の構造'!K$43</f>
        <v>6662</v>
      </c>
      <c r="I64" s="180"/>
      <c r="J64" s="180"/>
      <c r="K64" s="180">
        <f>'将来負担比率（分子）の構造'!L$43</f>
        <v>7682</v>
      </c>
      <c r="L64" s="180"/>
      <c r="M64" s="180"/>
      <c r="N64" s="180">
        <f>'将来負担比率（分子）の構造'!M$43</f>
        <v>7169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9748</v>
      </c>
      <c r="C66" s="180"/>
      <c r="D66" s="180"/>
      <c r="E66" s="180">
        <f>'将来負担比率（分子）の構造'!J$41</f>
        <v>9586</v>
      </c>
      <c r="F66" s="180"/>
      <c r="G66" s="180"/>
      <c r="H66" s="180">
        <f>'将来負担比率（分子）の構造'!K$41</f>
        <v>9328</v>
      </c>
      <c r="I66" s="180"/>
      <c r="J66" s="180"/>
      <c r="K66" s="180">
        <f>'将来負担比率（分子）の構造'!L$41</f>
        <v>8999</v>
      </c>
      <c r="L66" s="180"/>
      <c r="M66" s="180"/>
      <c r="N66" s="180">
        <f>'将来負担比率（分子）の構造'!M$41</f>
        <v>8890</v>
      </c>
      <c r="O66" s="180"/>
      <c r="P66" s="180"/>
    </row>
    <row r="67" spans="1:16" x14ac:dyDescent="0.15">
      <c r="A67" s="180" t="s">
        <v>75</v>
      </c>
      <c r="B67" s="180" t="e">
        <f>NA()</f>
        <v>#N/A</v>
      </c>
      <c r="C67" s="180">
        <f>IF(ISNUMBER('将来負担比率（分子）の構造'!I$53), IF('将来負担比率（分子）の構造'!I$53 &lt; 0, 0, '将来負担比率（分子）の構造'!I$53), NA())</f>
        <v>1826</v>
      </c>
      <c r="D67" s="180" t="e">
        <f>NA()</f>
        <v>#N/A</v>
      </c>
      <c r="E67" s="180" t="e">
        <f>NA()</f>
        <v>#N/A</v>
      </c>
      <c r="F67" s="180">
        <f>IF(ISNUMBER('将来負担比率（分子）の構造'!J$53), IF('将来負担比率（分子）の構造'!J$53 &lt; 0, 0, '将来負担比率（分子）の構造'!J$53), NA())</f>
        <v>2042</v>
      </c>
      <c r="G67" s="180" t="e">
        <f>NA()</f>
        <v>#N/A</v>
      </c>
      <c r="H67" s="180" t="e">
        <f>NA()</f>
        <v>#N/A</v>
      </c>
      <c r="I67" s="180">
        <f>IF(ISNUMBER('将来負担比率（分子）の構造'!K$53), IF('将来負担比率（分子）の構造'!K$53 &lt; 0, 0, '将来負担比率（分子）の構造'!K$53), NA())</f>
        <v>1953</v>
      </c>
      <c r="J67" s="180" t="e">
        <f>NA()</f>
        <v>#N/A</v>
      </c>
      <c r="K67" s="180" t="e">
        <f>NA()</f>
        <v>#N/A</v>
      </c>
      <c r="L67" s="180">
        <f>IF(ISNUMBER('将来負担比率（分子）の構造'!L$53), IF('将来負担比率（分子）の構造'!L$53 &lt; 0, 0, '将来負担比率（分子）の構造'!L$53), NA())</f>
        <v>2899</v>
      </c>
      <c r="M67" s="180" t="e">
        <f>NA()</f>
        <v>#N/A</v>
      </c>
      <c r="N67" s="180" t="e">
        <f>NA()</f>
        <v>#N/A</v>
      </c>
      <c r="O67" s="180">
        <f>IF(ISNUMBER('将来負担比率（分子）の構造'!M$53), IF('将来負担比率（分子）の構造'!M$53 &lt; 0, 0, '将来負担比率（分子）の構造'!M$53), NA())</f>
        <v>2065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1874</v>
      </c>
      <c r="C72" s="184">
        <f>基金残高に係る経年分析!G55</f>
        <v>1874</v>
      </c>
      <c r="D72" s="184">
        <f>基金残高に係る経年分析!H55</f>
        <v>1798</v>
      </c>
    </row>
    <row r="73" spans="1:16" x14ac:dyDescent="0.15">
      <c r="A73" s="183" t="s">
        <v>78</v>
      </c>
      <c r="B73" s="184">
        <f>基金残高に係る経年分析!F56</f>
        <v>204</v>
      </c>
      <c r="C73" s="184">
        <f>基金残高に係る経年分析!G56</f>
        <v>216</v>
      </c>
      <c r="D73" s="184">
        <f>基金残高に係る経年分析!H56</f>
        <v>228</v>
      </c>
    </row>
    <row r="74" spans="1:16" x14ac:dyDescent="0.15">
      <c r="A74" s="183" t="s">
        <v>79</v>
      </c>
      <c r="B74" s="184">
        <f>基金残高に係る経年分析!F57</f>
        <v>465</v>
      </c>
      <c r="C74" s="184">
        <f>基金残高に係る経年分析!G57</f>
        <v>471</v>
      </c>
      <c r="D74" s="184">
        <f>基金残高に係る経年分析!H57</f>
        <v>475</v>
      </c>
    </row>
  </sheetData>
  <sheetProtection algorithmName="SHA-512" hashValue="vJuR/Vy0lX2U58in+PbIuX5P/iw7PWfJm67FK2rfLbgvEeLeD8+v/0k2nkqxQyEaIvHrNDzPqbyZ9qd8BoGMCw==" saltValue="NZyWtWCWF/qxuP7kK1l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2978449</v>
      </c>
      <c r="S5" s="631"/>
      <c r="T5" s="631"/>
      <c r="U5" s="631"/>
      <c r="V5" s="631"/>
      <c r="W5" s="631"/>
      <c r="X5" s="631"/>
      <c r="Y5" s="632"/>
      <c r="Z5" s="633">
        <v>32.9</v>
      </c>
      <c r="AA5" s="633"/>
      <c r="AB5" s="633"/>
      <c r="AC5" s="633"/>
      <c r="AD5" s="634">
        <v>2849488</v>
      </c>
      <c r="AE5" s="634"/>
      <c r="AF5" s="634"/>
      <c r="AG5" s="634"/>
      <c r="AH5" s="634"/>
      <c r="AI5" s="634"/>
      <c r="AJ5" s="634"/>
      <c r="AK5" s="634"/>
      <c r="AL5" s="635">
        <v>49.8</v>
      </c>
      <c r="AM5" s="636"/>
      <c r="AN5" s="636"/>
      <c r="AO5" s="637"/>
      <c r="AP5" s="627" t="s">
        <v>228</v>
      </c>
      <c r="AQ5" s="628"/>
      <c r="AR5" s="628"/>
      <c r="AS5" s="628"/>
      <c r="AT5" s="628"/>
      <c r="AU5" s="628"/>
      <c r="AV5" s="628"/>
      <c r="AW5" s="628"/>
      <c r="AX5" s="628"/>
      <c r="AY5" s="628"/>
      <c r="AZ5" s="628"/>
      <c r="BA5" s="628"/>
      <c r="BB5" s="628"/>
      <c r="BC5" s="628"/>
      <c r="BD5" s="628"/>
      <c r="BE5" s="628"/>
      <c r="BF5" s="629"/>
      <c r="BG5" s="641">
        <v>2849488</v>
      </c>
      <c r="BH5" s="642"/>
      <c r="BI5" s="642"/>
      <c r="BJ5" s="642"/>
      <c r="BK5" s="642"/>
      <c r="BL5" s="642"/>
      <c r="BM5" s="642"/>
      <c r="BN5" s="643"/>
      <c r="BO5" s="644">
        <v>95.7</v>
      </c>
      <c r="BP5" s="644"/>
      <c r="BQ5" s="644"/>
      <c r="BR5" s="644"/>
      <c r="BS5" s="645" t="s">
        <v>128</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57208</v>
      </c>
      <c r="S6" s="642"/>
      <c r="T6" s="642"/>
      <c r="U6" s="642"/>
      <c r="V6" s="642"/>
      <c r="W6" s="642"/>
      <c r="X6" s="642"/>
      <c r="Y6" s="643"/>
      <c r="Z6" s="644">
        <v>0.6</v>
      </c>
      <c r="AA6" s="644"/>
      <c r="AB6" s="644"/>
      <c r="AC6" s="644"/>
      <c r="AD6" s="645">
        <v>57208</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2849488</v>
      </c>
      <c r="BH6" s="642"/>
      <c r="BI6" s="642"/>
      <c r="BJ6" s="642"/>
      <c r="BK6" s="642"/>
      <c r="BL6" s="642"/>
      <c r="BM6" s="642"/>
      <c r="BN6" s="643"/>
      <c r="BO6" s="644">
        <v>95.7</v>
      </c>
      <c r="BP6" s="644"/>
      <c r="BQ6" s="644"/>
      <c r="BR6" s="644"/>
      <c r="BS6" s="645" t="s">
        <v>234</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94848</v>
      </c>
      <c r="CS6" s="642"/>
      <c r="CT6" s="642"/>
      <c r="CU6" s="642"/>
      <c r="CV6" s="642"/>
      <c r="CW6" s="642"/>
      <c r="CX6" s="642"/>
      <c r="CY6" s="643"/>
      <c r="CZ6" s="635">
        <v>1.1000000000000001</v>
      </c>
      <c r="DA6" s="636"/>
      <c r="DB6" s="636"/>
      <c r="DC6" s="655"/>
      <c r="DD6" s="650" t="s">
        <v>236</v>
      </c>
      <c r="DE6" s="642"/>
      <c r="DF6" s="642"/>
      <c r="DG6" s="642"/>
      <c r="DH6" s="642"/>
      <c r="DI6" s="642"/>
      <c r="DJ6" s="642"/>
      <c r="DK6" s="642"/>
      <c r="DL6" s="642"/>
      <c r="DM6" s="642"/>
      <c r="DN6" s="642"/>
      <c r="DO6" s="642"/>
      <c r="DP6" s="643"/>
      <c r="DQ6" s="650">
        <v>94848</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9004</v>
      </c>
      <c r="S7" s="642"/>
      <c r="T7" s="642"/>
      <c r="U7" s="642"/>
      <c r="V7" s="642"/>
      <c r="W7" s="642"/>
      <c r="X7" s="642"/>
      <c r="Y7" s="643"/>
      <c r="Z7" s="644">
        <v>0.1</v>
      </c>
      <c r="AA7" s="644"/>
      <c r="AB7" s="644"/>
      <c r="AC7" s="644"/>
      <c r="AD7" s="645">
        <v>9004</v>
      </c>
      <c r="AE7" s="645"/>
      <c r="AF7" s="645"/>
      <c r="AG7" s="645"/>
      <c r="AH7" s="645"/>
      <c r="AI7" s="645"/>
      <c r="AJ7" s="645"/>
      <c r="AK7" s="645"/>
      <c r="AL7" s="646">
        <v>0.2</v>
      </c>
      <c r="AM7" s="647"/>
      <c r="AN7" s="647"/>
      <c r="AO7" s="648"/>
      <c r="AP7" s="638" t="s">
        <v>238</v>
      </c>
      <c r="AQ7" s="639"/>
      <c r="AR7" s="639"/>
      <c r="AS7" s="639"/>
      <c r="AT7" s="639"/>
      <c r="AU7" s="639"/>
      <c r="AV7" s="639"/>
      <c r="AW7" s="639"/>
      <c r="AX7" s="639"/>
      <c r="AY7" s="639"/>
      <c r="AZ7" s="639"/>
      <c r="BA7" s="639"/>
      <c r="BB7" s="639"/>
      <c r="BC7" s="639"/>
      <c r="BD7" s="639"/>
      <c r="BE7" s="639"/>
      <c r="BF7" s="640"/>
      <c r="BG7" s="641">
        <v>1516966</v>
      </c>
      <c r="BH7" s="642"/>
      <c r="BI7" s="642"/>
      <c r="BJ7" s="642"/>
      <c r="BK7" s="642"/>
      <c r="BL7" s="642"/>
      <c r="BM7" s="642"/>
      <c r="BN7" s="643"/>
      <c r="BO7" s="644">
        <v>50.9</v>
      </c>
      <c r="BP7" s="644"/>
      <c r="BQ7" s="644"/>
      <c r="BR7" s="644"/>
      <c r="BS7" s="645" t="s">
        <v>128</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982215</v>
      </c>
      <c r="CS7" s="642"/>
      <c r="CT7" s="642"/>
      <c r="CU7" s="642"/>
      <c r="CV7" s="642"/>
      <c r="CW7" s="642"/>
      <c r="CX7" s="642"/>
      <c r="CY7" s="643"/>
      <c r="CZ7" s="644">
        <v>11.3</v>
      </c>
      <c r="DA7" s="644"/>
      <c r="DB7" s="644"/>
      <c r="DC7" s="644"/>
      <c r="DD7" s="650">
        <v>46655</v>
      </c>
      <c r="DE7" s="642"/>
      <c r="DF7" s="642"/>
      <c r="DG7" s="642"/>
      <c r="DH7" s="642"/>
      <c r="DI7" s="642"/>
      <c r="DJ7" s="642"/>
      <c r="DK7" s="642"/>
      <c r="DL7" s="642"/>
      <c r="DM7" s="642"/>
      <c r="DN7" s="642"/>
      <c r="DO7" s="642"/>
      <c r="DP7" s="643"/>
      <c r="DQ7" s="650">
        <v>866855</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28282</v>
      </c>
      <c r="S8" s="642"/>
      <c r="T8" s="642"/>
      <c r="U8" s="642"/>
      <c r="V8" s="642"/>
      <c r="W8" s="642"/>
      <c r="X8" s="642"/>
      <c r="Y8" s="643"/>
      <c r="Z8" s="644">
        <v>0.3</v>
      </c>
      <c r="AA8" s="644"/>
      <c r="AB8" s="644"/>
      <c r="AC8" s="644"/>
      <c r="AD8" s="645">
        <v>28282</v>
      </c>
      <c r="AE8" s="645"/>
      <c r="AF8" s="645"/>
      <c r="AG8" s="645"/>
      <c r="AH8" s="645"/>
      <c r="AI8" s="645"/>
      <c r="AJ8" s="645"/>
      <c r="AK8" s="645"/>
      <c r="AL8" s="646">
        <v>0.5</v>
      </c>
      <c r="AM8" s="647"/>
      <c r="AN8" s="647"/>
      <c r="AO8" s="648"/>
      <c r="AP8" s="638" t="s">
        <v>241</v>
      </c>
      <c r="AQ8" s="639"/>
      <c r="AR8" s="639"/>
      <c r="AS8" s="639"/>
      <c r="AT8" s="639"/>
      <c r="AU8" s="639"/>
      <c r="AV8" s="639"/>
      <c r="AW8" s="639"/>
      <c r="AX8" s="639"/>
      <c r="AY8" s="639"/>
      <c r="AZ8" s="639"/>
      <c r="BA8" s="639"/>
      <c r="BB8" s="639"/>
      <c r="BC8" s="639"/>
      <c r="BD8" s="639"/>
      <c r="BE8" s="639"/>
      <c r="BF8" s="640"/>
      <c r="BG8" s="641">
        <v>46504</v>
      </c>
      <c r="BH8" s="642"/>
      <c r="BI8" s="642"/>
      <c r="BJ8" s="642"/>
      <c r="BK8" s="642"/>
      <c r="BL8" s="642"/>
      <c r="BM8" s="642"/>
      <c r="BN8" s="643"/>
      <c r="BO8" s="644">
        <v>1.6</v>
      </c>
      <c r="BP8" s="644"/>
      <c r="BQ8" s="644"/>
      <c r="BR8" s="644"/>
      <c r="BS8" s="650" t="s">
        <v>236</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3272142</v>
      </c>
      <c r="CS8" s="642"/>
      <c r="CT8" s="642"/>
      <c r="CU8" s="642"/>
      <c r="CV8" s="642"/>
      <c r="CW8" s="642"/>
      <c r="CX8" s="642"/>
      <c r="CY8" s="643"/>
      <c r="CZ8" s="644">
        <v>37.6</v>
      </c>
      <c r="DA8" s="644"/>
      <c r="DB8" s="644"/>
      <c r="DC8" s="644"/>
      <c r="DD8" s="650">
        <v>5085</v>
      </c>
      <c r="DE8" s="642"/>
      <c r="DF8" s="642"/>
      <c r="DG8" s="642"/>
      <c r="DH8" s="642"/>
      <c r="DI8" s="642"/>
      <c r="DJ8" s="642"/>
      <c r="DK8" s="642"/>
      <c r="DL8" s="642"/>
      <c r="DM8" s="642"/>
      <c r="DN8" s="642"/>
      <c r="DO8" s="642"/>
      <c r="DP8" s="643"/>
      <c r="DQ8" s="650">
        <v>1844327</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22730</v>
      </c>
      <c r="S9" s="642"/>
      <c r="T9" s="642"/>
      <c r="U9" s="642"/>
      <c r="V9" s="642"/>
      <c r="W9" s="642"/>
      <c r="X9" s="642"/>
      <c r="Y9" s="643"/>
      <c r="Z9" s="644">
        <v>0.3</v>
      </c>
      <c r="AA9" s="644"/>
      <c r="AB9" s="644"/>
      <c r="AC9" s="644"/>
      <c r="AD9" s="645">
        <v>22730</v>
      </c>
      <c r="AE9" s="645"/>
      <c r="AF9" s="645"/>
      <c r="AG9" s="645"/>
      <c r="AH9" s="645"/>
      <c r="AI9" s="645"/>
      <c r="AJ9" s="645"/>
      <c r="AK9" s="645"/>
      <c r="AL9" s="646">
        <v>0.4</v>
      </c>
      <c r="AM9" s="647"/>
      <c r="AN9" s="647"/>
      <c r="AO9" s="648"/>
      <c r="AP9" s="638" t="s">
        <v>244</v>
      </c>
      <c r="AQ9" s="639"/>
      <c r="AR9" s="639"/>
      <c r="AS9" s="639"/>
      <c r="AT9" s="639"/>
      <c r="AU9" s="639"/>
      <c r="AV9" s="639"/>
      <c r="AW9" s="639"/>
      <c r="AX9" s="639"/>
      <c r="AY9" s="639"/>
      <c r="AZ9" s="639"/>
      <c r="BA9" s="639"/>
      <c r="BB9" s="639"/>
      <c r="BC9" s="639"/>
      <c r="BD9" s="639"/>
      <c r="BE9" s="639"/>
      <c r="BF9" s="640"/>
      <c r="BG9" s="641">
        <v>1395037</v>
      </c>
      <c r="BH9" s="642"/>
      <c r="BI9" s="642"/>
      <c r="BJ9" s="642"/>
      <c r="BK9" s="642"/>
      <c r="BL9" s="642"/>
      <c r="BM9" s="642"/>
      <c r="BN9" s="643"/>
      <c r="BO9" s="644">
        <v>46.8</v>
      </c>
      <c r="BP9" s="644"/>
      <c r="BQ9" s="644"/>
      <c r="BR9" s="644"/>
      <c r="BS9" s="650" t="s">
        <v>234</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891930</v>
      </c>
      <c r="CS9" s="642"/>
      <c r="CT9" s="642"/>
      <c r="CU9" s="642"/>
      <c r="CV9" s="642"/>
      <c r="CW9" s="642"/>
      <c r="CX9" s="642"/>
      <c r="CY9" s="643"/>
      <c r="CZ9" s="644">
        <v>10.199999999999999</v>
      </c>
      <c r="DA9" s="644"/>
      <c r="DB9" s="644"/>
      <c r="DC9" s="644"/>
      <c r="DD9" s="650">
        <v>59753</v>
      </c>
      <c r="DE9" s="642"/>
      <c r="DF9" s="642"/>
      <c r="DG9" s="642"/>
      <c r="DH9" s="642"/>
      <c r="DI9" s="642"/>
      <c r="DJ9" s="642"/>
      <c r="DK9" s="642"/>
      <c r="DL9" s="642"/>
      <c r="DM9" s="642"/>
      <c r="DN9" s="642"/>
      <c r="DO9" s="642"/>
      <c r="DP9" s="643"/>
      <c r="DQ9" s="650">
        <v>764191</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44" t="s">
        <v>128</v>
      </c>
      <c r="AA10" s="644"/>
      <c r="AB10" s="644"/>
      <c r="AC10" s="644"/>
      <c r="AD10" s="645" t="s">
        <v>234</v>
      </c>
      <c r="AE10" s="645"/>
      <c r="AF10" s="645"/>
      <c r="AG10" s="645"/>
      <c r="AH10" s="645"/>
      <c r="AI10" s="645"/>
      <c r="AJ10" s="645"/>
      <c r="AK10" s="645"/>
      <c r="AL10" s="646" t="s">
        <v>128</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41828</v>
      </c>
      <c r="BH10" s="642"/>
      <c r="BI10" s="642"/>
      <c r="BJ10" s="642"/>
      <c r="BK10" s="642"/>
      <c r="BL10" s="642"/>
      <c r="BM10" s="642"/>
      <c r="BN10" s="643"/>
      <c r="BO10" s="644">
        <v>1.4</v>
      </c>
      <c r="BP10" s="644"/>
      <c r="BQ10" s="644"/>
      <c r="BR10" s="644"/>
      <c r="BS10" s="650" t="s">
        <v>128</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11932</v>
      </c>
      <c r="CS10" s="642"/>
      <c r="CT10" s="642"/>
      <c r="CU10" s="642"/>
      <c r="CV10" s="642"/>
      <c r="CW10" s="642"/>
      <c r="CX10" s="642"/>
      <c r="CY10" s="643"/>
      <c r="CZ10" s="644">
        <v>0.1</v>
      </c>
      <c r="DA10" s="644"/>
      <c r="DB10" s="644"/>
      <c r="DC10" s="644"/>
      <c r="DD10" s="650" t="s">
        <v>236</v>
      </c>
      <c r="DE10" s="642"/>
      <c r="DF10" s="642"/>
      <c r="DG10" s="642"/>
      <c r="DH10" s="642"/>
      <c r="DI10" s="642"/>
      <c r="DJ10" s="642"/>
      <c r="DK10" s="642"/>
      <c r="DL10" s="642"/>
      <c r="DM10" s="642"/>
      <c r="DN10" s="642"/>
      <c r="DO10" s="642"/>
      <c r="DP10" s="643"/>
      <c r="DQ10" s="650">
        <v>11932</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128</v>
      </c>
      <c r="AA11" s="644"/>
      <c r="AB11" s="644"/>
      <c r="AC11" s="644"/>
      <c r="AD11" s="645" t="s">
        <v>234</v>
      </c>
      <c r="AE11" s="645"/>
      <c r="AF11" s="645"/>
      <c r="AG11" s="645"/>
      <c r="AH11" s="645"/>
      <c r="AI11" s="645"/>
      <c r="AJ11" s="645"/>
      <c r="AK11" s="645"/>
      <c r="AL11" s="646" t="s">
        <v>128</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33597</v>
      </c>
      <c r="BH11" s="642"/>
      <c r="BI11" s="642"/>
      <c r="BJ11" s="642"/>
      <c r="BK11" s="642"/>
      <c r="BL11" s="642"/>
      <c r="BM11" s="642"/>
      <c r="BN11" s="643"/>
      <c r="BO11" s="644">
        <v>1.1000000000000001</v>
      </c>
      <c r="BP11" s="644"/>
      <c r="BQ11" s="644"/>
      <c r="BR11" s="644"/>
      <c r="BS11" s="650" t="s">
        <v>234</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114464</v>
      </c>
      <c r="CS11" s="642"/>
      <c r="CT11" s="642"/>
      <c r="CU11" s="642"/>
      <c r="CV11" s="642"/>
      <c r="CW11" s="642"/>
      <c r="CX11" s="642"/>
      <c r="CY11" s="643"/>
      <c r="CZ11" s="644">
        <v>1.3</v>
      </c>
      <c r="DA11" s="644"/>
      <c r="DB11" s="644"/>
      <c r="DC11" s="644"/>
      <c r="DD11" s="650">
        <v>33202</v>
      </c>
      <c r="DE11" s="642"/>
      <c r="DF11" s="642"/>
      <c r="DG11" s="642"/>
      <c r="DH11" s="642"/>
      <c r="DI11" s="642"/>
      <c r="DJ11" s="642"/>
      <c r="DK11" s="642"/>
      <c r="DL11" s="642"/>
      <c r="DM11" s="642"/>
      <c r="DN11" s="642"/>
      <c r="DO11" s="642"/>
      <c r="DP11" s="643"/>
      <c r="DQ11" s="650">
        <v>65213</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405094</v>
      </c>
      <c r="S12" s="642"/>
      <c r="T12" s="642"/>
      <c r="U12" s="642"/>
      <c r="V12" s="642"/>
      <c r="W12" s="642"/>
      <c r="X12" s="642"/>
      <c r="Y12" s="643"/>
      <c r="Z12" s="644">
        <v>4.5</v>
      </c>
      <c r="AA12" s="644"/>
      <c r="AB12" s="644"/>
      <c r="AC12" s="644"/>
      <c r="AD12" s="645">
        <v>405094</v>
      </c>
      <c r="AE12" s="645"/>
      <c r="AF12" s="645"/>
      <c r="AG12" s="645"/>
      <c r="AH12" s="645"/>
      <c r="AI12" s="645"/>
      <c r="AJ12" s="645"/>
      <c r="AK12" s="645"/>
      <c r="AL12" s="646">
        <v>7.1</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1147615</v>
      </c>
      <c r="BH12" s="642"/>
      <c r="BI12" s="642"/>
      <c r="BJ12" s="642"/>
      <c r="BK12" s="642"/>
      <c r="BL12" s="642"/>
      <c r="BM12" s="642"/>
      <c r="BN12" s="643"/>
      <c r="BO12" s="644">
        <v>38.5</v>
      </c>
      <c r="BP12" s="644"/>
      <c r="BQ12" s="644"/>
      <c r="BR12" s="644"/>
      <c r="BS12" s="650" t="s">
        <v>128</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85241</v>
      </c>
      <c r="CS12" s="642"/>
      <c r="CT12" s="642"/>
      <c r="CU12" s="642"/>
      <c r="CV12" s="642"/>
      <c r="CW12" s="642"/>
      <c r="CX12" s="642"/>
      <c r="CY12" s="643"/>
      <c r="CZ12" s="644">
        <v>1</v>
      </c>
      <c r="DA12" s="644"/>
      <c r="DB12" s="644"/>
      <c r="DC12" s="644"/>
      <c r="DD12" s="650">
        <v>6062</v>
      </c>
      <c r="DE12" s="642"/>
      <c r="DF12" s="642"/>
      <c r="DG12" s="642"/>
      <c r="DH12" s="642"/>
      <c r="DI12" s="642"/>
      <c r="DJ12" s="642"/>
      <c r="DK12" s="642"/>
      <c r="DL12" s="642"/>
      <c r="DM12" s="642"/>
      <c r="DN12" s="642"/>
      <c r="DO12" s="642"/>
      <c r="DP12" s="643"/>
      <c r="DQ12" s="650">
        <v>77747</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20820</v>
      </c>
      <c r="S13" s="642"/>
      <c r="T13" s="642"/>
      <c r="U13" s="642"/>
      <c r="V13" s="642"/>
      <c r="W13" s="642"/>
      <c r="X13" s="642"/>
      <c r="Y13" s="643"/>
      <c r="Z13" s="644">
        <v>0.2</v>
      </c>
      <c r="AA13" s="644"/>
      <c r="AB13" s="644"/>
      <c r="AC13" s="644"/>
      <c r="AD13" s="645">
        <v>20820</v>
      </c>
      <c r="AE13" s="645"/>
      <c r="AF13" s="645"/>
      <c r="AG13" s="645"/>
      <c r="AH13" s="645"/>
      <c r="AI13" s="645"/>
      <c r="AJ13" s="645"/>
      <c r="AK13" s="645"/>
      <c r="AL13" s="646">
        <v>0.4</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1147350</v>
      </c>
      <c r="BH13" s="642"/>
      <c r="BI13" s="642"/>
      <c r="BJ13" s="642"/>
      <c r="BK13" s="642"/>
      <c r="BL13" s="642"/>
      <c r="BM13" s="642"/>
      <c r="BN13" s="643"/>
      <c r="BO13" s="644">
        <v>38.5</v>
      </c>
      <c r="BP13" s="644"/>
      <c r="BQ13" s="644"/>
      <c r="BR13" s="644"/>
      <c r="BS13" s="650" t="s">
        <v>234</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868428</v>
      </c>
      <c r="CS13" s="642"/>
      <c r="CT13" s="642"/>
      <c r="CU13" s="642"/>
      <c r="CV13" s="642"/>
      <c r="CW13" s="642"/>
      <c r="CX13" s="642"/>
      <c r="CY13" s="643"/>
      <c r="CZ13" s="644">
        <v>10</v>
      </c>
      <c r="DA13" s="644"/>
      <c r="DB13" s="644"/>
      <c r="DC13" s="644"/>
      <c r="DD13" s="650">
        <v>130592</v>
      </c>
      <c r="DE13" s="642"/>
      <c r="DF13" s="642"/>
      <c r="DG13" s="642"/>
      <c r="DH13" s="642"/>
      <c r="DI13" s="642"/>
      <c r="DJ13" s="642"/>
      <c r="DK13" s="642"/>
      <c r="DL13" s="642"/>
      <c r="DM13" s="642"/>
      <c r="DN13" s="642"/>
      <c r="DO13" s="642"/>
      <c r="DP13" s="643"/>
      <c r="DQ13" s="650">
        <v>760988</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234</v>
      </c>
      <c r="AE14" s="645"/>
      <c r="AF14" s="645"/>
      <c r="AG14" s="645"/>
      <c r="AH14" s="645"/>
      <c r="AI14" s="645"/>
      <c r="AJ14" s="645"/>
      <c r="AK14" s="645"/>
      <c r="AL14" s="646" t="s">
        <v>128</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53288</v>
      </c>
      <c r="BH14" s="642"/>
      <c r="BI14" s="642"/>
      <c r="BJ14" s="642"/>
      <c r="BK14" s="642"/>
      <c r="BL14" s="642"/>
      <c r="BM14" s="642"/>
      <c r="BN14" s="643"/>
      <c r="BO14" s="644">
        <v>1.8</v>
      </c>
      <c r="BP14" s="644"/>
      <c r="BQ14" s="644"/>
      <c r="BR14" s="644"/>
      <c r="BS14" s="650" t="s">
        <v>128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357633</v>
      </c>
      <c r="CS14" s="642"/>
      <c r="CT14" s="642"/>
      <c r="CU14" s="642"/>
      <c r="CV14" s="642"/>
      <c r="CW14" s="642"/>
      <c r="CX14" s="642"/>
      <c r="CY14" s="643"/>
      <c r="CZ14" s="644">
        <v>4.0999999999999996</v>
      </c>
      <c r="DA14" s="644"/>
      <c r="DB14" s="644"/>
      <c r="DC14" s="644"/>
      <c r="DD14" s="650">
        <v>13026</v>
      </c>
      <c r="DE14" s="642"/>
      <c r="DF14" s="642"/>
      <c r="DG14" s="642"/>
      <c r="DH14" s="642"/>
      <c r="DI14" s="642"/>
      <c r="DJ14" s="642"/>
      <c r="DK14" s="642"/>
      <c r="DL14" s="642"/>
      <c r="DM14" s="642"/>
      <c r="DN14" s="642"/>
      <c r="DO14" s="642"/>
      <c r="DP14" s="643"/>
      <c r="DQ14" s="650">
        <v>347607</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19478</v>
      </c>
      <c r="S15" s="642"/>
      <c r="T15" s="642"/>
      <c r="U15" s="642"/>
      <c r="V15" s="642"/>
      <c r="W15" s="642"/>
      <c r="X15" s="642"/>
      <c r="Y15" s="643"/>
      <c r="Z15" s="644">
        <v>0.2</v>
      </c>
      <c r="AA15" s="644"/>
      <c r="AB15" s="644"/>
      <c r="AC15" s="644"/>
      <c r="AD15" s="645">
        <v>19478</v>
      </c>
      <c r="AE15" s="645"/>
      <c r="AF15" s="645"/>
      <c r="AG15" s="645"/>
      <c r="AH15" s="645"/>
      <c r="AI15" s="645"/>
      <c r="AJ15" s="645"/>
      <c r="AK15" s="645"/>
      <c r="AL15" s="646">
        <v>0.3</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131619</v>
      </c>
      <c r="BH15" s="642"/>
      <c r="BI15" s="642"/>
      <c r="BJ15" s="642"/>
      <c r="BK15" s="642"/>
      <c r="BL15" s="642"/>
      <c r="BM15" s="642"/>
      <c r="BN15" s="643"/>
      <c r="BO15" s="644">
        <v>4.4000000000000004</v>
      </c>
      <c r="BP15" s="644"/>
      <c r="BQ15" s="644"/>
      <c r="BR15" s="644"/>
      <c r="BS15" s="650" t="s">
        <v>128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1168223</v>
      </c>
      <c r="CS15" s="642"/>
      <c r="CT15" s="642"/>
      <c r="CU15" s="642"/>
      <c r="CV15" s="642"/>
      <c r="CW15" s="642"/>
      <c r="CX15" s="642"/>
      <c r="CY15" s="643"/>
      <c r="CZ15" s="644">
        <v>13.4</v>
      </c>
      <c r="DA15" s="644"/>
      <c r="DB15" s="644"/>
      <c r="DC15" s="644"/>
      <c r="DD15" s="650">
        <v>318973</v>
      </c>
      <c r="DE15" s="642"/>
      <c r="DF15" s="642"/>
      <c r="DG15" s="642"/>
      <c r="DH15" s="642"/>
      <c r="DI15" s="642"/>
      <c r="DJ15" s="642"/>
      <c r="DK15" s="642"/>
      <c r="DL15" s="642"/>
      <c r="DM15" s="642"/>
      <c r="DN15" s="642"/>
      <c r="DO15" s="642"/>
      <c r="DP15" s="643"/>
      <c r="DQ15" s="650">
        <v>923923</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234</v>
      </c>
      <c r="AA16" s="644"/>
      <c r="AB16" s="644"/>
      <c r="AC16" s="644"/>
      <c r="AD16" s="645" t="s">
        <v>234</v>
      </c>
      <c r="AE16" s="645"/>
      <c r="AF16" s="645"/>
      <c r="AG16" s="645"/>
      <c r="AH16" s="645"/>
      <c r="AI16" s="645"/>
      <c r="AJ16" s="645"/>
      <c r="AK16" s="645"/>
      <c r="AL16" s="646" t="s">
        <v>234</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234</v>
      </c>
      <c r="BH16" s="642"/>
      <c r="BI16" s="642"/>
      <c r="BJ16" s="642"/>
      <c r="BK16" s="642"/>
      <c r="BL16" s="642"/>
      <c r="BM16" s="642"/>
      <c r="BN16" s="643"/>
      <c r="BO16" s="644" t="s">
        <v>128</v>
      </c>
      <c r="BP16" s="644"/>
      <c r="BQ16" s="644"/>
      <c r="BR16" s="644"/>
      <c r="BS16" s="650" t="s">
        <v>234</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12226</v>
      </c>
      <c r="CS16" s="642"/>
      <c r="CT16" s="642"/>
      <c r="CU16" s="642"/>
      <c r="CV16" s="642"/>
      <c r="CW16" s="642"/>
      <c r="CX16" s="642"/>
      <c r="CY16" s="643"/>
      <c r="CZ16" s="644">
        <v>0.1</v>
      </c>
      <c r="DA16" s="644"/>
      <c r="DB16" s="644"/>
      <c r="DC16" s="644"/>
      <c r="DD16" s="650" t="s">
        <v>236</v>
      </c>
      <c r="DE16" s="642"/>
      <c r="DF16" s="642"/>
      <c r="DG16" s="642"/>
      <c r="DH16" s="642"/>
      <c r="DI16" s="642"/>
      <c r="DJ16" s="642"/>
      <c r="DK16" s="642"/>
      <c r="DL16" s="642"/>
      <c r="DM16" s="642"/>
      <c r="DN16" s="642"/>
      <c r="DO16" s="642"/>
      <c r="DP16" s="643"/>
      <c r="DQ16" s="650">
        <v>4774</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29330</v>
      </c>
      <c r="S17" s="642"/>
      <c r="T17" s="642"/>
      <c r="U17" s="642"/>
      <c r="V17" s="642"/>
      <c r="W17" s="642"/>
      <c r="X17" s="642"/>
      <c r="Y17" s="643"/>
      <c r="Z17" s="644">
        <v>0.3</v>
      </c>
      <c r="AA17" s="644"/>
      <c r="AB17" s="644"/>
      <c r="AC17" s="644"/>
      <c r="AD17" s="645">
        <v>29330</v>
      </c>
      <c r="AE17" s="645"/>
      <c r="AF17" s="645"/>
      <c r="AG17" s="645"/>
      <c r="AH17" s="645"/>
      <c r="AI17" s="645"/>
      <c r="AJ17" s="645"/>
      <c r="AK17" s="645"/>
      <c r="AL17" s="646">
        <v>0.5</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234</v>
      </c>
      <c r="BH17" s="642"/>
      <c r="BI17" s="642"/>
      <c r="BJ17" s="642"/>
      <c r="BK17" s="642"/>
      <c r="BL17" s="642"/>
      <c r="BM17" s="642"/>
      <c r="BN17" s="643"/>
      <c r="BO17" s="644" t="s">
        <v>128</v>
      </c>
      <c r="BP17" s="644"/>
      <c r="BQ17" s="644"/>
      <c r="BR17" s="644"/>
      <c r="BS17" s="650" t="s">
        <v>236</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853802</v>
      </c>
      <c r="CS17" s="642"/>
      <c r="CT17" s="642"/>
      <c r="CU17" s="642"/>
      <c r="CV17" s="642"/>
      <c r="CW17" s="642"/>
      <c r="CX17" s="642"/>
      <c r="CY17" s="643"/>
      <c r="CZ17" s="644">
        <v>9.8000000000000007</v>
      </c>
      <c r="DA17" s="644"/>
      <c r="DB17" s="644"/>
      <c r="DC17" s="644"/>
      <c r="DD17" s="650" t="s">
        <v>234</v>
      </c>
      <c r="DE17" s="642"/>
      <c r="DF17" s="642"/>
      <c r="DG17" s="642"/>
      <c r="DH17" s="642"/>
      <c r="DI17" s="642"/>
      <c r="DJ17" s="642"/>
      <c r="DK17" s="642"/>
      <c r="DL17" s="642"/>
      <c r="DM17" s="642"/>
      <c r="DN17" s="642"/>
      <c r="DO17" s="642"/>
      <c r="DP17" s="643"/>
      <c r="DQ17" s="650">
        <v>830585</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2600786</v>
      </c>
      <c r="S18" s="642"/>
      <c r="T18" s="642"/>
      <c r="U18" s="642"/>
      <c r="V18" s="642"/>
      <c r="W18" s="642"/>
      <c r="X18" s="642"/>
      <c r="Y18" s="643"/>
      <c r="Z18" s="644">
        <v>28.7</v>
      </c>
      <c r="AA18" s="644"/>
      <c r="AB18" s="644"/>
      <c r="AC18" s="644"/>
      <c r="AD18" s="645">
        <v>2256576</v>
      </c>
      <c r="AE18" s="645"/>
      <c r="AF18" s="645"/>
      <c r="AG18" s="645"/>
      <c r="AH18" s="645"/>
      <c r="AI18" s="645"/>
      <c r="AJ18" s="645"/>
      <c r="AK18" s="645"/>
      <c r="AL18" s="646">
        <v>39.4</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236</v>
      </c>
      <c r="BH18" s="642"/>
      <c r="BI18" s="642"/>
      <c r="BJ18" s="642"/>
      <c r="BK18" s="642"/>
      <c r="BL18" s="642"/>
      <c r="BM18" s="642"/>
      <c r="BN18" s="643"/>
      <c r="BO18" s="644" t="s">
        <v>234</v>
      </c>
      <c r="BP18" s="644"/>
      <c r="BQ18" s="644"/>
      <c r="BR18" s="644"/>
      <c r="BS18" s="650" t="s">
        <v>128</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2256576</v>
      </c>
      <c r="S19" s="642"/>
      <c r="T19" s="642"/>
      <c r="U19" s="642"/>
      <c r="V19" s="642"/>
      <c r="W19" s="642"/>
      <c r="X19" s="642"/>
      <c r="Y19" s="643"/>
      <c r="Z19" s="644">
        <v>24.9</v>
      </c>
      <c r="AA19" s="644"/>
      <c r="AB19" s="644"/>
      <c r="AC19" s="644"/>
      <c r="AD19" s="645">
        <v>2256576</v>
      </c>
      <c r="AE19" s="645"/>
      <c r="AF19" s="645"/>
      <c r="AG19" s="645"/>
      <c r="AH19" s="645"/>
      <c r="AI19" s="645"/>
      <c r="AJ19" s="645"/>
      <c r="AK19" s="645"/>
      <c r="AL19" s="646">
        <v>39.4</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128961</v>
      </c>
      <c r="BH19" s="642"/>
      <c r="BI19" s="642"/>
      <c r="BJ19" s="642"/>
      <c r="BK19" s="642"/>
      <c r="BL19" s="642"/>
      <c r="BM19" s="642"/>
      <c r="BN19" s="643"/>
      <c r="BO19" s="644">
        <v>4.3</v>
      </c>
      <c r="BP19" s="644"/>
      <c r="BQ19" s="644"/>
      <c r="BR19" s="644"/>
      <c r="BS19" s="650" t="s">
        <v>236</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234</v>
      </c>
      <c r="CS19" s="642"/>
      <c r="CT19" s="642"/>
      <c r="CU19" s="642"/>
      <c r="CV19" s="642"/>
      <c r="CW19" s="642"/>
      <c r="CX19" s="642"/>
      <c r="CY19" s="643"/>
      <c r="CZ19" s="644" t="s">
        <v>128</v>
      </c>
      <c r="DA19" s="644"/>
      <c r="DB19" s="644"/>
      <c r="DC19" s="644"/>
      <c r="DD19" s="650" t="s">
        <v>234</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344210</v>
      </c>
      <c r="S20" s="642"/>
      <c r="T20" s="642"/>
      <c r="U20" s="642"/>
      <c r="V20" s="642"/>
      <c r="W20" s="642"/>
      <c r="X20" s="642"/>
      <c r="Y20" s="643"/>
      <c r="Z20" s="644">
        <v>3.8</v>
      </c>
      <c r="AA20" s="644"/>
      <c r="AB20" s="644"/>
      <c r="AC20" s="644"/>
      <c r="AD20" s="645" t="s">
        <v>236</v>
      </c>
      <c r="AE20" s="645"/>
      <c r="AF20" s="645"/>
      <c r="AG20" s="645"/>
      <c r="AH20" s="645"/>
      <c r="AI20" s="645"/>
      <c r="AJ20" s="645"/>
      <c r="AK20" s="645"/>
      <c r="AL20" s="646" t="s">
        <v>234</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128961</v>
      </c>
      <c r="BH20" s="642"/>
      <c r="BI20" s="642"/>
      <c r="BJ20" s="642"/>
      <c r="BK20" s="642"/>
      <c r="BL20" s="642"/>
      <c r="BM20" s="642"/>
      <c r="BN20" s="643"/>
      <c r="BO20" s="644">
        <v>4.3</v>
      </c>
      <c r="BP20" s="644"/>
      <c r="BQ20" s="644"/>
      <c r="BR20" s="644"/>
      <c r="BS20" s="650" t="s">
        <v>234</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8713084</v>
      </c>
      <c r="CS20" s="642"/>
      <c r="CT20" s="642"/>
      <c r="CU20" s="642"/>
      <c r="CV20" s="642"/>
      <c r="CW20" s="642"/>
      <c r="CX20" s="642"/>
      <c r="CY20" s="643"/>
      <c r="CZ20" s="644">
        <v>100</v>
      </c>
      <c r="DA20" s="644"/>
      <c r="DB20" s="644"/>
      <c r="DC20" s="644"/>
      <c r="DD20" s="650">
        <v>613348</v>
      </c>
      <c r="DE20" s="642"/>
      <c r="DF20" s="642"/>
      <c r="DG20" s="642"/>
      <c r="DH20" s="642"/>
      <c r="DI20" s="642"/>
      <c r="DJ20" s="642"/>
      <c r="DK20" s="642"/>
      <c r="DL20" s="642"/>
      <c r="DM20" s="642"/>
      <c r="DN20" s="642"/>
      <c r="DO20" s="642"/>
      <c r="DP20" s="643"/>
      <c r="DQ20" s="650">
        <v>6592990</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236</v>
      </c>
      <c r="AE21" s="645"/>
      <c r="AF21" s="645"/>
      <c r="AG21" s="645"/>
      <c r="AH21" s="645"/>
      <c r="AI21" s="645"/>
      <c r="AJ21" s="645"/>
      <c r="AK21" s="645"/>
      <c r="AL21" s="646" t="s">
        <v>234</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236</v>
      </c>
      <c r="BH21" s="642"/>
      <c r="BI21" s="642"/>
      <c r="BJ21" s="642"/>
      <c r="BK21" s="642"/>
      <c r="BL21" s="642"/>
      <c r="BM21" s="642"/>
      <c r="BN21" s="643"/>
      <c r="BO21" s="644" t="s">
        <v>234</v>
      </c>
      <c r="BP21" s="644"/>
      <c r="BQ21" s="644"/>
      <c r="BR21" s="644"/>
      <c r="BS21" s="650" t="s">
        <v>234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6171181</v>
      </c>
      <c r="S22" s="642"/>
      <c r="T22" s="642"/>
      <c r="U22" s="642"/>
      <c r="V22" s="642"/>
      <c r="W22" s="642"/>
      <c r="X22" s="642"/>
      <c r="Y22" s="643"/>
      <c r="Z22" s="644">
        <v>68.099999999999994</v>
      </c>
      <c r="AA22" s="644"/>
      <c r="AB22" s="644"/>
      <c r="AC22" s="644"/>
      <c r="AD22" s="645">
        <v>5698010</v>
      </c>
      <c r="AE22" s="645"/>
      <c r="AF22" s="645"/>
      <c r="AG22" s="645"/>
      <c r="AH22" s="645"/>
      <c r="AI22" s="645"/>
      <c r="AJ22" s="645"/>
      <c r="AK22" s="645"/>
      <c r="AL22" s="646">
        <v>99.6</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234</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2849</v>
      </c>
      <c r="S23" s="642"/>
      <c r="T23" s="642"/>
      <c r="U23" s="642"/>
      <c r="V23" s="642"/>
      <c r="W23" s="642"/>
      <c r="X23" s="642"/>
      <c r="Y23" s="643"/>
      <c r="Z23" s="644">
        <v>0</v>
      </c>
      <c r="AA23" s="644"/>
      <c r="AB23" s="644"/>
      <c r="AC23" s="644"/>
      <c r="AD23" s="645">
        <v>2849</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128961</v>
      </c>
      <c r="BH23" s="642"/>
      <c r="BI23" s="642"/>
      <c r="BJ23" s="642"/>
      <c r="BK23" s="642"/>
      <c r="BL23" s="642"/>
      <c r="BM23" s="642"/>
      <c r="BN23" s="643"/>
      <c r="BO23" s="644">
        <v>4.3</v>
      </c>
      <c r="BP23" s="644"/>
      <c r="BQ23" s="644"/>
      <c r="BR23" s="644"/>
      <c r="BS23" s="650" t="s">
        <v>236</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72313</v>
      </c>
      <c r="S24" s="642"/>
      <c r="T24" s="642"/>
      <c r="U24" s="642"/>
      <c r="V24" s="642"/>
      <c r="W24" s="642"/>
      <c r="X24" s="642"/>
      <c r="Y24" s="643"/>
      <c r="Z24" s="644">
        <v>0.8</v>
      </c>
      <c r="AA24" s="644"/>
      <c r="AB24" s="644"/>
      <c r="AC24" s="644"/>
      <c r="AD24" s="645" t="s">
        <v>234</v>
      </c>
      <c r="AE24" s="645"/>
      <c r="AF24" s="645"/>
      <c r="AG24" s="645"/>
      <c r="AH24" s="645"/>
      <c r="AI24" s="645"/>
      <c r="AJ24" s="645"/>
      <c r="AK24" s="645"/>
      <c r="AL24" s="646" t="s">
        <v>128</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234</v>
      </c>
      <c r="BP24" s="644"/>
      <c r="BQ24" s="644"/>
      <c r="BR24" s="644"/>
      <c r="BS24" s="650" t="s">
        <v>236</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3872331</v>
      </c>
      <c r="CS24" s="631"/>
      <c r="CT24" s="631"/>
      <c r="CU24" s="631"/>
      <c r="CV24" s="631"/>
      <c r="CW24" s="631"/>
      <c r="CX24" s="631"/>
      <c r="CY24" s="632"/>
      <c r="CZ24" s="635">
        <v>44.4</v>
      </c>
      <c r="DA24" s="636"/>
      <c r="DB24" s="636"/>
      <c r="DC24" s="655"/>
      <c r="DD24" s="674">
        <v>2669328</v>
      </c>
      <c r="DE24" s="631"/>
      <c r="DF24" s="631"/>
      <c r="DG24" s="631"/>
      <c r="DH24" s="631"/>
      <c r="DI24" s="631"/>
      <c r="DJ24" s="631"/>
      <c r="DK24" s="632"/>
      <c r="DL24" s="674">
        <v>2636708</v>
      </c>
      <c r="DM24" s="631"/>
      <c r="DN24" s="631"/>
      <c r="DO24" s="631"/>
      <c r="DP24" s="631"/>
      <c r="DQ24" s="631"/>
      <c r="DR24" s="631"/>
      <c r="DS24" s="631"/>
      <c r="DT24" s="631"/>
      <c r="DU24" s="631"/>
      <c r="DV24" s="632"/>
      <c r="DW24" s="635">
        <v>43.2</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174335</v>
      </c>
      <c r="S25" s="642"/>
      <c r="T25" s="642"/>
      <c r="U25" s="642"/>
      <c r="V25" s="642"/>
      <c r="W25" s="642"/>
      <c r="X25" s="642"/>
      <c r="Y25" s="643"/>
      <c r="Z25" s="644">
        <v>1.9</v>
      </c>
      <c r="AA25" s="644"/>
      <c r="AB25" s="644"/>
      <c r="AC25" s="644"/>
      <c r="AD25" s="645">
        <v>13701</v>
      </c>
      <c r="AE25" s="645"/>
      <c r="AF25" s="645"/>
      <c r="AG25" s="645"/>
      <c r="AH25" s="645"/>
      <c r="AI25" s="645"/>
      <c r="AJ25" s="645"/>
      <c r="AK25" s="645"/>
      <c r="AL25" s="646">
        <v>0.2</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234</v>
      </c>
      <c r="BH25" s="642"/>
      <c r="BI25" s="642"/>
      <c r="BJ25" s="642"/>
      <c r="BK25" s="642"/>
      <c r="BL25" s="642"/>
      <c r="BM25" s="642"/>
      <c r="BN25" s="643"/>
      <c r="BO25" s="644" t="s">
        <v>234</v>
      </c>
      <c r="BP25" s="644"/>
      <c r="BQ25" s="644"/>
      <c r="BR25" s="644"/>
      <c r="BS25" s="650" t="s">
        <v>236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1440041</v>
      </c>
      <c r="CS25" s="677"/>
      <c r="CT25" s="677"/>
      <c r="CU25" s="677"/>
      <c r="CV25" s="677"/>
      <c r="CW25" s="677"/>
      <c r="CX25" s="677"/>
      <c r="CY25" s="678"/>
      <c r="CZ25" s="646">
        <v>16.5</v>
      </c>
      <c r="DA25" s="675"/>
      <c r="DB25" s="675"/>
      <c r="DC25" s="679"/>
      <c r="DD25" s="650">
        <v>1348736</v>
      </c>
      <c r="DE25" s="677"/>
      <c r="DF25" s="677"/>
      <c r="DG25" s="677"/>
      <c r="DH25" s="677"/>
      <c r="DI25" s="677"/>
      <c r="DJ25" s="677"/>
      <c r="DK25" s="678"/>
      <c r="DL25" s="650">
        <v>1316116</v>
      </c>
      <c r="DM25" s="677"/>
      <c r="DN25" s="677"/>
      <c r="DO25" s="677"/>
      <c r="DP25" s="677"/>
      <c r="DQ25" s="677"/>
      <c r="DR25" s="677"/>
      <c r="DS25" s="677"/>
      <c r="DT25" s="677"/>
      <c r="DU25" s="677"/>
      <c r="DV25" s="678"/>
      <c r="DW25" s="646">
        <v>21.6</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73793</v>
      </c>
      <c r="S26" s="642"/>
      <c r="T26" s="642"/>
      <c r="U26" s="642"/>
      <c r="V26" s="642"/>
      <c r="W26" s="642"/>
      <c r="X26" s="642"/>
      <c r="Y26" s="643"/>
      <c r="Z26" s="644">
        <v>0.8</v>
      </c>
      <c r="AA26" s="644"/>
      <c r="AB26" s="644"/>
      <c r="AC26" s="644"/>
      <c r="AD26" s="645" t="s">
        <v>128</v>
      </c>
      <c r="AE26" s="645"/>
      <c r="AF26" s="645"/>
      <c r="AG26" s="645"/>
      <c r="AH26" s="645"/>
      <c r="AI26" s="645"/>
      <c r="AJ26" s="645"/>
      <c r="AK26" s="645"/>
      <c r="AL26" s="646" t="s">
        <v>128</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234</v>
      </c>
      <c r="BH26" s="642"/>
      <c r="BI26" s="642"/>
      <c r="BJ26" s="642"/>
      <c r="BK26" s="642"/>
      <c r="BL26" s="642"/>
      <c r="BM26" s="642"/>
      <c r="BN26" s="643"/>
      <c r="BO26" s="644" t="s">
        <v>234</v>
      </c>
      <c r="BP26" s="644"/>
      <c r="BQ26" s="644"/>
      <c r="BR26" s="644"/>
      <c r="BS26" s="650" t="s">
        <v>128</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929695</v>
      </c>
      <c r="CS26" s="642"/>
      <c r="CT26" s="642"/>
      <c r="CU26" s="642"/>
      <c r="CV26" s="642"/>
      <c r="CW26" s="642"/>
      <c r="CX26" s="642"/>
      <c r="CY26" s="643"/>
      <c r="CZ26" s="646">
        <v>10.7</v>
      </c>
      <c r="DA26" s="675"/>
      <c r="DB26" s="675"/>
      <c r="DC26" s="679"/>
      <c r="DD26" s="650">
        <v>848603</v>
      </c>
      <c r="DE26" s="642"/>
      <c r="DF26" s="642"/>
      <c r="DG26" s="642"/>
      <c r="DH26" s="642"/>
      <c r="DI26" s="642"/>
      <c r="DJ26" s="642"/>
      <c r="DK26" s="643"/>
      <c r="DL26" s="650" t="s">
        <v>234</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852348</v>
      </c>
      <c r="S27" s="642"/>
      <c r="T27" s="642"/>
      <c r="U27" s="642"/>
      <c r="V27" s="642"/>
      <c r="W27" s="642"/>
      <c r="X27" s="642"/>
      <c r="Y27" s="643"/>
      <c r="Z27" s="644">
        <v>9.4</v>
      </c>
      <c r="AA27" s="644"/>
      <c r="AB27" s="644"/>
      <c r="AC27" s="644"/>
      <c r="AD27" s="645" t="s">
        <v>236</v>
      </c>
      <c r="AE27" s="645"/>
      <c r="AF27" s="645"/>
      <c r="AG27" s="645"/>
      <c r="AH27" s="645"/>
      <c r="AI27" s="645"/>
      <c r="AJ27" s="645"/>
      <c r="AK27" s="645"/>
      <c r="AL27" s="646" t="s">
        <v>236</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2978449</v>
      </c>
      <c r="BH27" s="642"/>
      <c r="BI27" s="642"/>
      <c r="BJ27" s="642"/>
      <c r="BK27" s="642"/>
      <c r="BL27" s="642"/>
      <c r="BM27" s="642"/>
      <c r="BN27" s="643"/>
      <c r="BO27" s="644">
        <v>100</v>
      </c>
      <c r="BP27" s="644"/>
      <c r="BQ27" s="644"/>
      <c r="BR27" s="644"/>
      <c r="BS27" s="650" t="s">
        <v>234</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1578488</v>
      </c>
      <c r="CS27" s="677"/>
      <c r="CT27" s="677"/>
      <c r="CU27" s="677"/>
      <c r="CV27" s="677"/>
      <c r="CW27" s="677"/>
      <c r="CX27" s="677"/>
      <c r="CY27" s="678"/>
      <c r="CZ27" s="646">
        <v>18.100000000000001</v>
      </c>
      <c r="DA27" s="675"/>
      <c r="DB27" s="675"/>
      <c r="DC27" s="679"/>
      <c r="DD27" s="650">
        <v>490007</v>
      </c>
      <c r="DE27" s="677"/>
      <c r="DF27" s="677"/>
      <c r="DG27" s="677"/>
      <c r="DH27" s="677"/>
      <c r="DI27" s="677"/>
      <c r="DJ27" s="677"/>
      <c r="DK27" s="678"/>
      <c r="DL27" s="650">
        <v>490007</v>
      </c>
      <c r="DM27" s="677"/>
      <c r="DN27" s="677"/>
      <c r="DO27" s="677"/>
      <c r="DP27" s="677"/>
      <c r="DQ27" s="677"/>
      <c r="DR27" s="677"/>
      <c r="DS27" s="677"/>
      <c r="DT27" s="677"/>
      <c r="DU27" s="677"/>
      <c r="DV27" s="678"/>
      <c r="DW27" s="646">
        <v>8</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236</v>
      </c>
      <c r="AA28" s="644"/>
      <c r="AB28" s="644"/>
      <c r="AC28" s="644"/>
      <c r="AD28" s="645" t="s">
        <v>236</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853802</v>
      </c>
      <c r="CS28" s="642"/>
      <c r="CT28" s="642"/>
      <c r="CU28" s="642"/>
      <c r="CV28" s="642"/>
      <c r="CW28" s="642"/>
      <c r="CX28" s="642"/>
      <c r="CY28" s="643"/>
      <c r="CZ28" s="646">
        <v>9.8000000000000007</v>
      </c>
      <c r="DA28" s="675"/>
      <c r="DB28" s="675"/>
      <c r="DC28" s="679"/>
      <c r="DD28" s="650">
        <v>830585</v>
      </c>
      <c r="DE28" s="642"/>
      <c r="DF28" s="642"/>
      <c r="DG28" s="642"/>
      <c r="DH28" s="642"/>
      <c r="DI28" s="642"/>
      <c r="DJ28" s="642"/>
      <c r="DK28" s="643"/>
      <c r="DL28" s="650">
        <v>830585</v>
      </c>
      <c r="DM28" s="642"/>
      <c r="DN28" s="642"/>
      <c r="DO28" s="642"/>
      <c r="DP28" s="642"/>
      <c r="DQ28" s="642"/>
      <c r="DR28" s="642"/>
      <c r="DS28" s="642"/>
      <c r="DT28" s="642"/>
      <c r="DU28" s="642"/>
      <c r="DV28" s="643"/>
      <c r="DW28" s="646">
        <v>13.6</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595288</v>
      </c>
      <c r="S29" s="642"/>
      <c r="T29" s="642"/>
      <c r="U29" s="642"/>
      <c r="V29" s="642"/>
      <c r="W29" s="642"/>
      <c r="X29" s="642"/>
      <c r="Y29" s="643"/>
      <c r="Z29" s="644">
        <v>6.6</v>
      </c>
      <c r="AA29" s="644"/>
      <c r="AB29" s="644"/>
      <c r="AC29" s="644"/>
      <c r="AD29" s="645" t="s">
        <v>128</v>
      </c>
      <c r="AE29" s="645"/>
      <c r="AF29" s="645"/>
      <c r="AG29" s="645"/>
      <c r="AH29" s="645"/>
      <c r="AI29" s="645"/>
      <c r="AJ29" s="645"/>
      <c r="AK29" s="645"/>
      <c r="AL29" s="646" t="s">
        <v>234</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853802</v>
      </c>
      <c r="CS29" s="677"/>
      <c r="CT29" s="677"/>
      <c r="CU29" s="677"/>
      <c r="CV29" s="677"/>
      <c r="CW29" s="677"/>
      <c r="CX29" s="677"/>
      <c r="CY29" s="678"/>
      <c r="CZ29" s="646">
        <v>9.8000000000000007</v>
      </c>
      <c r="DA29" s="675"/>
      <c r="DB29" s="675"/>
      <c r="DC29" s="679"/>
      <c r="DD29" s="650">
        <v>830585</v>
      </c>
      <c r="DE29" s="677"/>
      <c r="DF29" s="677"/>
      <c r="DG29" s="677"/>
      <c r="DH29" s="677"/>
      <c r="DI29" s="677"/>
      <c r="DJ29" s="677"/>
      <c r="DK29" s="678"/>
      <c r="DL29" s="650">
        <v>830585</v>
      </c>
      <c r="DM29" s="677"/>
      <c r="DN29" s="677"/>
      <c r="DO29" s="677"/>
      <c r="DP29" s="677"/>
      <c r="DQ29" s="677"/>
      <c r="DR29" s="677"/>
      <c r="DS29" s="677"/>
      <c r="DT29" s="677"/>
      <c r="DU29" s="677"/>
      <c r="DV29" s="678"/>
      <c r="DW29" s="646">
        <v>13.6</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33049</v>
      </c>
      <c r="S30" s="642"/>
      <c r="T30" s="642"/>
      <c r="U30" s="642"/>
      <c r="V30" s="642"/>
      <c r="W30" s="642"/>
      <c r="X30" s="642"/>
      <c r="Y30" s="643"/>
      <c r="Z30" s="644">
        <v>0.4</v>
      </c>
      <c r="AA30" s="644"/>
      <c r="AB30" s="644"/>
      <c r="AC30" s="644"/>
      <c r="AD30" s="645">
        <v>3687</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186</v>
      </c>
      <c r="AY30" s="628"/>
      <c r="AZ30" s="628"/>
      <c r="BA30" s="628"/>
      <c r="BB30" s="628"/>
      <c r="BC30" s="628"/>
      <c r="BD30" s="628"/>
      <c r="BE30" s="628"/>
      <c r="BF30" s="629"/>
      <c r="BG30" s="701">
        <v>99.4</v>
      </c>
      <c r="BH30" s="702"/>
      <c r="BI30" s="702"/>
      <c r="BJ30" s="702"/>
      <c r="BK30" s="702"/>
      <c r="BL30" s="702"/>
      <c r="BM30" s="636">
        <v>97.7</v>
      </c>
      <c r="BN30" s="702"/>
      <c r="BO30" s="702"/>
      <c r="BP30" s="702"/>
      <c r="BQ30" s="703"/>
      <c r="BR30" s="701">
        <v>99.3</v>
      </c>
      <c r="BS30" s="702"/>
      <c r="BT30" s="702"/>
      <c r="BU30" s="702"/>
      <c r="BV30" s="702"/>
      <c r="BW30" s="702"/>
      <c r="BX30" s="636">
        <v>97.4</v>
      </c>
      <c r="BY30" s="702"/>
      <c r="BZ30" s="702"/>
      <c r="CA30" s="702"/>
      <c r="CB30" s="703"/>
      <c r="CD30" s="706"/>
      <c r="CE30" s="707"/>
      <c r="CF30" s="656" t="s">
        <v>313</v>
      </c>
      <c r="CG30" s="657"/>
      <c r="CH30" s="657"/>
      <c r="CI30" s="657"/>
      <c r="CJ30" s="657"/>
      <c r="CK30" s="657"/>
      <c r="CL30" s="657"/>
      <c r="CM30" s="657"/>
      <c r="CN30" s="657"/>
      <c r="CO30" s="657"/>
      <c r="CP30" s="657"/>
      <c r="CQ30" s="658"/>
      <c r="CR30" s="641">
        <v>784572</v>
      </c>
      <c r="CS30" s="642"/>
      <c r="CT30" s="642"/>
      <c r="CU30" s="642"/>
      <c r="CV30" s="642"/>
      <c r="CW30" s="642"/>
      <c r="CX30" s="642"/>
      <c r="CY30" s="643"/>
      <c r="CZ30" s="646">
        <v>9</v>
      </c>
      <c r="DA30" s="675"/>
      <c r="DB30" s="675"/>
      <c r="DC30" s="679"/>
      <c r="DD30" s="650">
        <v>761355</v>
      </c>
      <c r="DE30" s="642"/>
      <c r="DF30" s="642"/>
      <c r="DG30" s="642"/>
      <c r="DH30" s="642"/>
      <c r="DI30" s="642"/>
      <c r="DJ30" s="642"/>
      <c r="DK30" s="643"/>
      <c r="DL30" s="650">
        <v>761355</v>
      </c>
      <c r="DM30" s="642"/>
      <c r="DN30" s="642"/>
      <c r="DO30" s="642"/>
      <c r="DP30" s="642"/>
      <c r="DQ30" s="642"/>
      <c r="DR30" s="642"/>
      <c r="DS30" s="642"/>
      <c r="DT30" s="642"/>
      <c r="DU30" s="642"/>
      <c r="DV30" s="643"/>
      <c r="DW30" s="646">
        <v>12.5</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7331</v>
      </c>
      <c r="S31" s="642"/>
      <c r="T31" s="642"/>
      <c r="U31" s="642"/>
      <c r="V31" s="642"/>
      <c r="W31" s="642"/>
      <c r="X31" s="642"/>
      <c r="Y31" s="643"/>
      <c r="Z31" s="644">
        <v>0.1</v>
      </c>
      <c r="AA31" s="644"/>
      <c r="AB31" s="644"/>
      <c r="AC31" s="644"/>
      <c r="AD31" s="645" t="s">
        <v>234</v>
      </c>
      <c r="AE31" s="645"/>
      <c r="AF31" s="645"/>
      <c r="AG31" s="645"/>
      <c r="AH31" s="645"/>
      <c r="AI31" s="645"/>
      <c r="AJ31" s="645"/>
      <c r="AK31" s="645"/>
      <c r="AL31" s="646" t="s">
        <v>128</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99.4</v>
      </c>
      <c r="BH31" s="677"/>
      <c r="BI31" s="677"/>
      <c r="BJ31" s="677"/>
      <c r="BK31" s="677"/>
      <c r="BL31" s="677"/>
      <c r="BM31" s="647">
        <v>98.5</v>
      </c>
      <c r="BN31" s="699"/>
      <c r="BO31" s="699"/>
      <c r="BP31" s="699"/>
      <c r="BQ31" s="700"/>
      <c r="BR31" s="698">
        <v>99.3</v>
      </c>
      <c r="BS31" s="677"/>
      <c r="BT31" s="677"/>
      <c r="BU31" s="677"/>
      <c r="BV31" s="677"/>
      <c r="BW31" s="677"/>
      <c r="BX31" s="647">
        <v>98.3</v>
      </c>
      <c r="BY31" s="699"/>
      <c r="BZ31" s="699"/>
      <c r="CA31" s="699"/>
      <c r="CB31" s="700"/>
      <c r="CD31" s="706"/>
      <c r="CE31" s="707"/>
      <c r="CF31" s="656" t="s">
        <v>317</v>
      </c>
      <c r="CG31" s="657"/>
      <c r="CH31" s="657"/>
      <c r="CI31" s="657"/>
      <c r="CJ31" s="657"/>
      <c r="CK31" s="657"/>
      <c r="CL31" s="657"/>
      <c r="CM31" s="657"/>
      <c r="CN31" s="657"/>
      <c r="CO31" s="657"/>
      <c r="CP31" s="657"/>
      <c r="CQ31" s="658"/>
      <c r="CR31" s="641">
        <v>69230</v>
      </c>
      <c r="CS31" s="677"/>
      <c r="CT31" s="677"/>
      <c r="CU31" s="677"/>
      <c r="CV31" s="677"/>
      <c r="CW31" s="677"/>
      <c r="CX31" s="677"/>
      <c r="CY31" s="678"/>
      <c r="CZ31" s="646">
        <v>0.8</v>
      </c>
      <c r="DA31" s="675"/>
      <c r="DB31" s="675"/>
      <c r="DC31" s="679"/>
      <c r="DD31" s="650">
        <v>69230</v>
      </c>
      <c r="DE31" s="677"/>
      <c r="DF31" s="677"/>
      <c r="DG31" s="677"/>
      <c r="DH31" s="677"/>
      <c r="DI31" s="677"/>
      <c r="DJ31" s="677"/>
      <c r="DK31" s="678"/>
      <c r="DL31" s="650">
        <v>69230</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76795</v>
      </c>
      <c r="S32" s="642"/>
      <c r="T32" s="642"/>
      <c r="U32" s="642"/>
      <c r="V32" s="642"/>
      <c r="W32" s="642"/>
      <c r="X32" s="642"/>
      <c r="Y32" s="643"/>
      <c r="Z32" s="644">
        <v>0.8</v>
      </c>
      <c r="AA32" s="644"/>
      <c r="AB32" s="644"/>
      <c r="AC32" s="644"/>
      <c r="AD32" s="645" t="s">
        <v>234</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99.5</v>
      </c>
      <c r="BH32" s="711"/>
      <c r="BI32" s="711"/>
      <c r="BJ32" s="711"/>
      <c r="BK32" s="711"/>
      <c r="BL32" s="711"/>
      <c r="BM32" s="712">
        <v>96.5</v>
      </c>
      <c r="BN32" s="711"/>
      <c r="BO32" s="711"/>
      <c r="BP32" s="711"/>
      <c r="BQ32" s="713"/>
      <c r="BR32" s="710">
        <v>99.2</v>
      </c>
      <c r="BS32" s="711"/>
      <c r="BT32" s="711"/>
      <c r="BU32" s="711"/>
      <c r="BV32" s="711"/>
      <c r="BW32" s="711"/>
      <c r="BX32" s="712">
        <v>96.1</v>
      </c>
      <c r="BY32" s="711"/>
      <c r="BZ32" s="711"/>
      <c r="CA32" s="711"/>
      <c r="CB32" s="713"/>
      <c r="CD32" s="708"/>
      <c r="CE32" s="709"/>
      <c r="CF32" s="656" t="s">
        <v>320</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234</v>
      </c>
      <c r="DA32" s="675"/>
      <c r="DB32" s="675"/>
      <c r="DC32" s="679"/>
      <c r="DD32" s="650" t="s">
        <v>234</v>
      </c>
      <c r="DE32" s="642"/>
      <c r="DF32" s="642"/>
      <c r="DG32" s="642"/>
      <c r="DH32" s="642"/>
      <c r="DI32" s="642"/>
      <c r="DJ32" s="642"/>
      <c r="DK32" s="643"/>
      <c r="DL32" s="650" t="s">
        <v>234</v>
      </c>
      <c r="DM32" s="642"/>
      <c r="DN32" s="642"/>
      <c r="DO32" s="642"/>
      <c r="DP32" s="642"/>
      <c r="DQ32" s="642"/>
      <c r="DR32" s="642"/>
      <c r="DS32" s="642"/>
      <c r="DT32" s="642"/>
      <c r="DU32" s="642"/>
      <c r="DV32" s="643"/>
      <c r="DW32" s="646" t="s">
        <v>236</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245853</v>
      </c>
      <c r="S33" s="642"/>
      <c r="T33" s="642"/>
      <c r="U33" s="642"/>
      <c r="V33" s="642"/>
      <c r="W33" s="642"/>
      <c r="X33" s="642"/>
      <c r="Y33" s="643"/>
      <c r="Z33" s="644">
        <v>2.7</v>
      </c>
      <c r="AA33" s="644"/>
      <c r="AB33" s="644"/>
      <c r="AC33" s="644"/>
      <c r="AD33" s="645" t="s">
        <v>236</v>
      </c>
      <c r="AE33" s="645"/>
      <c r="AF33" s="645"/>
      <c r="AG33" s="645"/>
      <c r="AH33" s="645"/>
      <c r="AI33" s="645"/>
      <c r="AJ33" s="645"/>
      <c r="AK33" s="645"/>
      <c r="AL33" s="646" t="s">
        <v>234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4215179</v>
      </c>
      <c r="CS33" s="677"/>
      <c r="CT33" s="677"/>
      <c r="CU33" s="677"/>
      <c r="CV33" s="677"/>
      <c r="CW33" s="677"/>
      <c r="CX33" s="677"/>
      <c r="CY33" s="678"/>
      <c r="CZ33" s="646">
        <v>48.4</v>
      </c>
      <c r="DA33" s="675"/>
      <c r="DB33" s="675"/>
      <c r="DC33" s="679"/>
      <c r="DD33" s="650">
        <v>3660585</v>
      </c>
      <c r="DE33" s="677"/>
      <c r="DF33" s="677"/>
      <c r="DG33" s="677"/>
      <c r="DH33" s="677"/>
      <c r="DI33" s="677"/>
      <c r="DJ33" s="677"/>
      <c r="DK33" s="678"/>
      <c r="DL33" s="650">
        <v>3072614</v>
      </c>
      <c r="DM33" s="677"/>
      <c r="DN33" s="677"/>
      <c r="DO33" s="677"/>
      <c r="DP33" s="677"/>
      <c r="DQ33" s="677"/>
      <c r="DR33" s="677"/>
      <c r="DS33" s="677"/>
      <c r="DT33" s="677"/>
      <c r="DU33" s="677"/>
      <c r="DV33" s="678"/>
      <c r="DW33" s="646">
        <v>50.4</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77218</v>
      </c>
      <c r="S34" s="642"/>
      <c r="T34" s="642"/>
      <c r="U34" s="642"/>
      <c r="V34" s="642"/>
      <c r="W34" s="642"/>
      <c r="X34" s="642"/>
      <c r="Y34" s="643"/>
      <c r="Z34" s="644">
        <v>0.9</v>
      </c>
      <c r="AA34" s="644"/>
      <c r="AB34" s="644"/>
      <c r="AC34" s="644"/>
      <c r="AD34" s="645">
        <v>5508</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1913956</v>
      </c>
      <c r="CS34" s="642"/>
      <c r="CT34" s="642"/>
      <c r="CU34" s="642"/>
      <c r="CV34" s="642"/>
      <c r="CW34" s="642"/>
      <c r="CX34" s="642"/>
      <c r="CY34" s="643"/>
      <c r="CZ34" s="646">
        <v>22</v>
      </c>
      <c r="DA34" s="675"/>
      <c r="DB34" s="675"/>
      <c r="DC34" s="679"/>
      <c r="DD34" s="650">
        <v>1620340</v>
      </c>
      <c r="DE34" s="642"/>
      <c r="DF34" s="642"/>
      <c r="DG34" s="642"/>
      <c r="DH34" s="642"/>
      <c r="DI34" s="642"/>
      <c r="DJ34" s="642"/>
      <c r="DK34" s="643"/>
      <c r="DL34" s="650">
        <v>1567165</v>
      </c>
      <c r="DM34" s="642"/>
      <c r="DN34" s="642"/>
      <c r="DO34" s="642"/>
      <c r="DP34" s="642"/>
      <c r="DQ34" s="642"/>
      <c r="DR34" s="642"/>
      <c r="DS34" s="642"/>
      <c r="DT34" s="642"/>
      <c r="DU34" s="642"/>
      <c r="DV34" s="643"/>
      <c r="DW34" s="646">
        <v>25.7</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675300</v>
      </c>
      <c r="S35" s="642"/>
      <c r="T35" s="642"/>
      <c r="U35" s="642"/>
      <c r="V35" s="642"/>
      <c r="W35" s="642"/>
      <c r="X35" s="642"/>
      <c r="Y35" s="643"/>
      <c r="Z35" s="644">
        <v>7.5</v>
      </c>
      <c r="AA35" s="644"/>
      <c r="AB35" s="644"/>
      <c r="AC35" s="644"/>
      <c r="AD35" s="645" t="s">
        <v>234</v>
      </c>
      <c r="AE35" s="645"/>
      <c r="AF35" s="645"/>
      <c r="AG35" s="645"/>
      <c r="AH35" s="645"/>
      <c r="AI35" s="645"/>
      <c r="AJ35" s="645"/>
      <c r="AK35" s="645"/>
      <c r="AL35" s="646" t="s">
        <v>234</v>
      </c>
      <c r="AM35" s="647"/>
      <c r="AN35" s="647"/>
      <c r="AO35" s="648"/>
      <c r="AP35" s="234"/>
      <c r="AQ35" s="714" t="s">
        <v>328</v>
      </c>
      <c r="AR35" s="715"/>
      <c r="AS35" s="715"/>
      <c r="AT35" s="715"/>
      <c r="AU35" s="715"/>
      <c r="AV35" s="715"/>
      <c r="AW35" s="715"/>
      <c r="AX35" s="715"/>
      <c r="AY35" s="716"/>
      <c r="AZ35" s="630">
        <v>1466652</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-241807</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118534</v>
      </c>
      <c r="CS35" s="677"/>
      <c r="CT35" s="677"/>
      <c r="CU35" s="677"/>
      <c r="CV35" s="677"/>
      <c r="CW35" s="677"/>
      <c r="CX35" s="677"/>
      <c r="CY35" s="678"/>
      <c r="CZ35" s="646">
        <v>1.4</v>
      </c>
      <c r="DA35" s="675"/>
      <c r="DB35" s="675"/>
      <c r="DC35" s="679"/>
      <c r="DD35" s="650">
        <v>91796</v>
      </c>
      <c r="DE35" s="677"/>
      <c r="DF35" s="677"/>
      <c r="DG35" s="677"/>
      <c r="DH35" s="677"/>
      <c r="DI35" s="677"/>
      <c r="DJ35" s="677"/>
      <c r="DK35" s="678"/>
      <c r="DL35" s="650">
        <v>91796</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128</v>
      </c>
      <c r="AE36" s="645"/>
      <c r="AF36" s="645"/>
      <c r="AG36" s="645"/>
      <c r="AH36" s="645"/>
      <c r="AI36" s="645"/>
      <c r="AJ36" s="645"/>
      <c r="AK36" s="645"/>
      <c r="AL36" s="646" t="s">
        <v>236</v>
      </c>
      <c r="AM36" s="647"/>
      <c r="AN36" s="647"/>
      <c r="AO36" s="648"/>
      <c r="AQ36" s="718" t="s">
        <v>332</v>
      </c>
      <c r="AR36" s="719"/>
      <c r="AS36" s="719"/>
      <c r="AT36" s="719"/>
      <c r="AU36" s="719"/>
      <c r="AV36" s="719"/>
      <c r="AW36" s="719"/>
      <c r="AX36" s="719"/>
      <c r="AY36" s="720"/>
      <c r="AZ36" s="641">
        <v>510094</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-273991</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1209613</v>
      </c>
      <c r="CS36" s="642"/>
      <c r="CT36" s="642"/>
      <c r="CU36" s="642"/>
      <c r="CV36" s="642"/>
      <c r="CW36" s="642"/>
      <c r="CX36" s="642"/>
      <c r="CY36" s="643"/>
      <c r="CZ36" s="646">
        <v>13.9</v>
      </c>
      <c r="DA36" s="675"/>
      <c r="DB36" s="675"/>
      <c r="DC36" s="679"/>
      <c r="DD36" s="650">
        <v>1163821</v>
      </c>
      <c r="DE36" s="642"/>
      <c r="DF36" s="642"/>
      <c r="DG36" s="642"/>
      <c r="DH36" s="642"/>
      <c r="DI36" s="642"/>
      <c r="DJ36" s="642"/>
      <c r="DK36" s="643"/>
      <c r="DL36" s="650">
        <v>678535</v>
      </c>
      <c r="DM36" s="642"/>
      <c r="DN36" s="642"/>
      <c r="DO36" s="642"/>
      <c r="DP36" s="642"/>
      <c r="DQ36" s="642"/>
      <c r="DR36" s="642"/>
      <c r="DS36" s="642"/>
      <c r="DT36" s="642"/>
      <c r="DU36" s="642"/>
      <c r="DV36" s="643"/>
      <c r="DW36" s="646">
        <v>11.1</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376600</v>
      </c>
      <c r="S37" s="642"/>
      <c r="T37" s="642"/>
      <c r="U37" s="642"/>
      <c r="V37" s="642"/>
      <c r="W37" s="642"/>
      <c r="X37" s="642"/>
      <c r="Y37" s="643"/>
      <c r="Z37" s="644">
        <v>4.2</v>
      </c>
      <c r="AA37" s="644"/>
      <c r="AB37" s="644"/>
      <c r="AC37" s="644"/>
      <c r="AD37" s="645" t="s">
        <v>234</v>
      </c>
      <c r="AE37" s="645"/>
      <c r="AF37" s="645"/>
      <c r="AG37" s="645"/>
      <c r="AH37" s="645"/>
      <c r="AI37" s="645"/>
      <c r="AJ37" s="645"/>
      <c r="AK37" s="645"/>
      <c r="AL37" s="646" t="s">
        <v>234</v>
      </c>
      <c r="AM37" s="647"/>
      <c r="AN37" s="647"/>
      <c r="AO37" s="648"/>
      <c r="AQ37" s="718" t="s">
        <v>336</v>
      </c>
      <c r="AR37" s="719"/>
      <c r="AS37" s="719"/>
      <c r="AT37" s="719"/>
      <c r="AU37" s="719"/>
      <c r="AV37" s="719"/>
      <c r="AW37" s="719"/>
      <c r="AX37" s="719"/>
      <c r="AY37" s="720"/>
      <c r="AZ37" s="641">
        <v>1392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3691</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367462</v>
      </c>
      <c r="CS37" s="677"/>
      <c r="CT37" s="677"/>
      <c r="CU37" s="677"/>
      <c r="CV37" s="677"/>
      <c r="CW37" s="677"/>
      <c r="CX37" s="677"/>
      <c r="CY37" s="678"/>
      <c r="CZ37" s="646">
        <v>4.2</v>
      </c>
      <c r="DA37" s="675"/>
      <c r="DB37" s="675"/>
      <c r="DC37" s="679"/>
      <c r="DD37" s="650">
        <v>365858</v>
      </c>
      <c r="DE37" s="677"/>
      <c r="DF37" s="677"/>
      <c r="DG37" s="677"/>
      <c r="DH37" s="677"/>
      <c r="DI37" s="677"/>
      <c r="DJ37" s="677"/>
      <c r="DK37" s="678"/>
      <c r="DL37" s="650">
        <v>343017</v>
      </c>
      <c r="DM37" s="677"/>
      <c r="DN37" s="677"/>
      <c r="DO37" s="677"/>
      <c r="DP37" s="677"/>
      <c r="DQ37" s="677"/>
      <c r="DR37" s="677"/>
      <c r="DS37" s="677"/>
      <c r="DT37" s="677"/>
      <c r="DU37" s="677"/>
      <c r="DV37" s="678"/>
      <c r="DW37" s="646">
        <v>5.6</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9057653</v>
      </c>
      <c r="S38" s="722"/>
      <c r="T38" s="722"/>
      <c r="U38" s="722"/>
      <c r="V38" s="722"/>
      <c r="W38" s="722"/>
      <c r="X38" s="722"/>
      <c r="Y38" s="723"/>
      <c r="Z38" s="724">
        <v>100</v>
      </c>
      <c r="AA38" s="724"/>
      <c r="AB38" s="724"/>
      <c r="AC38" s="724"/>
      <c r="AD38" s="725">
        <v>5723755</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723</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5995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955166</v>
      </c>
      <c r="CS38" s="642"/>
      <c r="CT38" s="642"/>
      <c r="CU38" s="642"/>
      <c r="CV38" s="642"/>
      <c r="CW38" s="642"/>
      <c r="CX38" s="642"/>
      <c r="CY38" s="643"/>
      <c r="CZ38" s="646">
        <v>11</v>
      </c>
      <c r="DA38" s="675"/>
      <c r="DB38" s="675"/>
      <c r="DC38" s="679"/>
      <c r="DD38" s="650">
        <v>772973</v>
      </c>
      <c r="DE38" s="642"/>
      <c r="DF38" s="642"/>
      <c r="DG38" s="642"/>
      <c r="DH38" s="642"/>
      <c r="DI38" s="642"/>
      <c r="DJ38" s="642"/>
      <c r="DK38" s="643"/>
      <c r="DL38" s="650">
        <v>734920</v>
      </c>
      <c r="DM38" s="642"/>
      <c r="DN38" s="642"/>
      <c r="DO38" s="642"/>
      <c r="DP38" s="642"/>
      <c r="DQ38" s="642"/>
      <c r="DR38" s="642"/>
      <c r="DS38" s="642"/>
      <c r="DT38" s="642"/>
      <c r="DU38" s="642"/>
      <c r="DV38" s="643"/>
      <c r="DW38" s="646">
        <v>12</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234</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98</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17534</v>
      </c>
      <c r="CS39" s="677"/>
      <c r="CT39" s="677"/>
      <c r="CU39" s="677"/>
      <c r="CV39" s="677"/>
      <c r="CW39" s="677"/>
      <c r="CX39" s="677"/>
      <c r="CY39" s="678"/>
      <c r="CZ39" s="646">
        <v>0.2</v>
      </c>
      <c r="DA39" s="675"/>
      <c r="DB39" s="675"/>
      <c r="DC39" s="679"/>
      <c r="DD39" s="650">
        <v>11457</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248830</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128</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376</v>
      </c>
      <c r="CS40" s="642"/>
      <c r="CT40" s="642"/>
      <c r="CU40" s="642"/>
      <c r="CV40" s="642"/>
      <c r="CW40" s="642"/>
      <c r="CX40" s="642"/>
      <c r="CY40" s="643"/>
      <c r="CZ40" s="646">
        <v>0</v>
      </c>
      <c r="DA40" s="675"/>
      <c r="DB40" s="675"/>
      <c r="DC40" s="679"/>
      <c r="DD40" s="650">
        <v>198</v>
      </c>
      <c r="DE40" s="642"/>
      <c r="DF40" s="642"/>
      <c r="DG40" s="642"/>
      <c r="DH40" s="642"/>
      <c r="DI40" s="642"/>
      <c r="DJ40" s="642"/>
      <c r="DK40" s="643"/>
      <c r="DL40" s="650">
        <v>198</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705613</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343</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625574</v>
      </c>
      <c r="CS42" s="642"/>
      <c r="CT42" s="642"/>
      <c r="CU42" s="642"/>
      <c r="CV42" s="642"/>
      <c r="CW42" s="642"/>
      <c r="CX42" s="642"/>
      <c r="CY42" s="643"/>
      <c r="CZ42" s="646">
        <v>7.2</v>
      </c>
      <c r="DA42" s="647"/>
      <c r="DB42" s="647"/>
      <c r="DC42" s="742"/>
      <c r="DD42" s="650">
        <v>263077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17952</v>
      </c>
      <c r="CS43" s="677"/>
      <c r="CT43" s="677"/>
      <c r="CU43" s="677"/>
      <c r="CV43" s="677"/>
      <c r="CW43" s="677"/>
      <c r="CX43" s="677"/>
      <c r="CY43" s="678"/>
      <c r="CZ43" s="646">
        <v>0.2</v>
      </c>
      <c r="DA43" s="675"/>
      <c r="DB43" s="675"/>
      <c r="DC43" s="679"/>
      <c r="DD43" s="650">
        <v>17952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613348</v>
      </c>
      <c r="CS44" s="642"/>
      <c r="CT44" s="642"/>
      <c r="CU44" s="642"/>
      <c r="CV44" s="642"/>
      <c r="CW44" s="642"/>
      <c r="CX44" s="642"/>
      <c r="CY44" s="643"/>
      <c r="CZ44" s="646">
        <v>7</v>
      </c>
      <c r="DA44" s="647"/>
      <c r="DB44" s="647"/>
      <c r="DC44" s="742"/>
      <c r="DD44" s="650">
        <v>258303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219751</v>
      </c>
      <c r="CS45" s="677"/>
      <c r="CT45" s="677"/>
      <c r="CU45" s="677"/>
      <c r="CV45" s="677"/>
      <c r="CW45" s="677"/>
      <c r="CX45" s="677"/>
      <c r="CY45" s="678"/>
      <c r="CZ45" s="646">
        <v>2.5</v>
      </c>
      <c r="DA45" s="675"/>
      <c r="DB45" s="675"/>
      <c r="DC45" s="679"/>
      <c r="DD45" s="650">
        <v>46816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377222</v>
      </c>
      <c r="CS46" s="642"/>
      <c r="CT46" s="642"/>
      <c r="CU46" s="642"/>
      <c r="CV46" s="642"/>
      <c r="CW46" s="642"/>
      <c r="CX46" s="642"/>
      <c r="CY46" s="643"/>
      <c r="CZ46" s="646">
        <v>4.3</v>
      </c>
      <c r="DA46" s="647"/>
      <c r="DB46" s="647"/>
      <c r="DC46" s="742"/>
      <c r="DD46" s="650">
        <v>201512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12226</v>
      </c>
      <c r="CS47" s="677"/>
      <c r="CT47" s="677"/>
      <c r="CU47" s="677"/>
      <c r="CV47" s="677"/>
      <c r="CW47" s="677"/>
      <c r="CX47" s="677"/>
      <c r="CY47" s="678"/>
      <c r="CZ47" s="646">
        <v>0.1</v>
      </c>
      <c r="DA47" s="675"/>
      <c r="DB47" s="675"/>
      <c r="DC47" s="679"/>
      <c r="DD47" s="650">
        <v>4774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8713084</v>
      </c>
      <c r="CS49" s="711"/>
      <c r="CT49" s="711"/>
      <c r="CU49" s="711"/>
      <c r="CV49" s="711"/>
      <c r="CW49" s="711"/>
      <c r="CX49" s="711"/>
      <c r="CY49" s="743"/>
      <c r="CZ49" s="726">
        <v>100</v>
      </c>
      <c r="DA49" s="744"/>
      <c r="DB49" s="744"/>
      <c r="DC49" s="745"/>
      <c r="DD49" s="746">
        <v>6592990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HNpWrmPwrbqYS44MLL8KymYoxBpU6a7lk7S9Q3dX0mqD3EHdNNoKfwggMqmfU62qTD46skOOebYiSMcniWeM+w==" saltValue="7uvSCQCpIWevMoXZsx447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9058</v>
      </c>
      <c r="R7" s="777"/>
      <c r="S7" s="777"/>
      <c r="T7" s="777"/>
      <c r="U7" s="777"/>
      <c r="V7" s="777">
        <v>8713</v>
      </c>
      <c r="W7" s="777"/>
      <c r="X7" s="777"/>
      <c r="Y7" s="777"/>
      <c r="Z7" s="777"/>
      <c r="AA7" s="777">
        <v>345</v>
      </c>
      <c r="AB7" s="777"/>
      <c r="AC7" s="777"/>
      <c r="AD7" s="777"/>
      <c r="AE7" s="778"/>
      <c r="AF7" s="779">
        <v>313</v>
      </c>
      <c r="AG7" s="780"/>
      <c r="AH7" s="780"/>
      <c r="AI7" s="780"/>
      <c r="AJ7" s="781"/>
      <c r="AK7" s="816">
        <v>77</v>
      </c>
      <c r="AL7" s="817"/>
      <c r="AM7" s="817"/>
      <c r="AN7" s="817"/>
      <c r="AO7" s="817"/>
      <c r="AP7" s="817">
        <v>8890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1</v>
      </c>
      <c r="CI7" s="814"/>
      <c r="CJ7" s="814"/>
      <c r="CK7" s="814"/>
      <c r="CL7" s="815"/>
      <c r="CM7" s="813">
        <v>129</v>
      </c>
      <c r="CN7" s="814"/>
      <c r="CO7" s="814"/>
      <c r="CP7" s="814"/>
      <c r="CQ7" s="815"/>
      <c r="CR7" s="813">
        <v>100</v>
      </c>
      <c r="CS7" s="814"/>
      <c r="CT7" s="814"/>
      <c r="CU7" s="814"/>
      <c r="CV7" s="815"/>
      <c r="CW7" s="813">
        <v>5</v>
      </c>
      <c r="CX7" s="814"/>
      <c r="CY7" s="814"/>
      <c r="CZ7" s="814"/>
      <c r="DA7" s="815"/>
      <c r="DB7" s="813" t="s">
        <v>512</v>
      </c>
      <c r="DC7" s="814"/>
      <c r="DD7" s="814"/>
      <c r="DE7" s="814"/>
      <c r="DF7" s="815"/>
      <c r="DG7" s="813" t="s">
        <v>512</v>
      </c>
      <c r="DH7" s="814"/>
      <c r="DI7" s="814"/>
      <c r="DJ7" s="814"/>
      <c r="DK7" s="815"/>
      <c r="DL7" s="813" t="s">
        <v>512</v>
      </c>
      <c r="DM7" s="814"/>
      <c r="DN7" s="814"/>
      <c r="DO7" s="814"/>
      <c r="DP7" s="815"/>
      <c r="DQ7" s="813" t="s">
        <v>512</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587</v>
      </c>
      <c r="BT8" s="811"/>
      <c r="BU8" s="811"/>
      <c r="BV8" s="811"/>
      <c r="BW8" s="811"/>
      <c r="BX8" s="811"/>
      <c r="BY8" s="811"/>
      <c r="BZ8" s="811"/>
      <c r="CA8" s="811"/>
      <c r="CB8" s="811"/>
      <c r="CC8" s="811"/>
      <c r="CD8" s="811"/>
      <c r="CE8" s="811"/>
      <c r="CF8" s="811"/>
      <c r="CG8" s="812"/>
      <c r="CH8" s="823">
        <v>1</v>
      </c>
      <c r="CI8" s="824"/>
      <c r="CJ8" s="824"/>
      <c r="CK8" s="824"/>
      <c r="CL8" s="825"/>
      <c r="CM8" s="823">
        <v>22</v>
      </c>
      <c r="CN8" s="824"/>
      <c r="CO8" s="824"/>
      <c r="CP8" s="824"/>
      <c r="CQ8" s="825"/>
      <c r="CR8" s="823" t="s">
        <v>512</v>
      </c>
      <c r="CS8" s="824"/>
      <c r="CT8" s="824"/>
      <c r="CU8" s="824"/>
      <c r="CV8" s="825"/>
      <c r="CW8" s="823">
        <v>13</v>
      </c>
      <c r="CX8" s="824"/>
      <c r="CY8" s="824"/>
      <c r="CZ8" s="824"/>
      <c r="DA8" s="825"/>
      <c r="DB8" s="823" t="s">
        <v>512</v>
      </c>
      <c r="DC8" s="824"/>
      <c r="DD8" s="824"/>
      <c r="DE8" s="824"/>
      <c r="DF8" s="825"/>
      <c r="DG8" s="823" t="s">
        <v>512</v>
      </c>
      <c r="DH8" s="824"/>
      <c r="DI8" s="824"/>
      <c r="DJ8" s="824"/>
      <c r="DK8" s="825"/>
      <c r="DL8" s="823" t="s">
        <v>512</v>
      </c>
      <c r="DM8" s="824"/>
      <c r="DN8" s="824"/>
      <c r="DO8" s="824"/>
      <c r="DP8" s="825"/>
      <c r="DQ8" s="823" t="s">
        <v>512</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313</v>
      </c>
      <c r="AG23" s="836"/>
      <c r="AH23" s="836"/>
      <c r="AI23" s="836"/>
      <c r="AJ23" s="839"/>
      <c r="AK23" s="840"/>
      <c r="AL23" s="841"/>
      <c r="AM23" s="841"/>
      <c r="AN23" s="841"/>
      <c r="AO23" s="841"/>
      <c r="AP23" s="836"/>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2927</v>
      </c>
      <c r="R28" s="865"/>
      <c r="S28" s="865"/>
      <c r="T28" s="865"/>
      <c r="U28" s="865"/>
      <c r="V28" s="865">
        <v>3169</v>
      </c>
      <c r="W28" s="865"/>
      <c r="X28" s="865"/>
      <c r="Y28" s="865"/>
      <c r="Z28" s="865"/>
      <c r="AA28" s="865">
        <v>-242</v>
      </c>
      <c r="AB28" s="865"/>
      <c r="AC28" s="865"/>
      <c r="AD28" s="865"/>
      <c r="AE28" s="866"/>
      <c r="AF28" s="867">
        <v>-242</v>
      </c>
      <c r="AG28" s="865"/>
      <c r="AH28" s="865"/>
      <c r="AI28" s="865"/>
      <c r="AJ28" s="868"/>
      <c r="AK28" s="869">
        <v>249</v>
      </c>
      <c r="AL28" s="860"/>
      <c r="AM28" s="860"/>
      <c r="AN28" s="860"/>
      <c r="AO28" s="860"/>
      <c r="AP28" s="860" t="s">
        <v>512</v>
      </c>
      <c r="AQ28" s="860"/>
      <c r="AR28" s="860"/>
      <c r="AS28" s="860"/>
      <c r="AT28" s="860"/>
      <c r="AU28" s="860" t="s">
        <v>512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2405</v>
      </c>
      <c r="R29" s="801"/>
      <c r="S29" s="801"/>
      <c r="T29" s="801"/>
      <c r="U29" s="801"/>
      <c r="V29" s="801">
        <v>2312</v>
      </c>
      <c r="W29" s="801"/>
      <c r="X29" s="801"/>
      <c r="Y29" s="801"/>
      <c r="Z29" s="801"/>
      <c r="AA29" s="801">
        <v>93</v>
      </c>
      <c r="AB29" s="801"/>
      <c r="AC29" s="801"/>
      <c r="AD29" s="801"/>
      <c r="AE29" s="802"/>
      <c r="AF29" s="803">
        <v>93</v>
      </c>
      <c r="AG29" s="804"/>
      <c r="AH29" s="804"/>
      <c r="AI29" s="804"/>
      <c r="AJ29" s="805"/>
      <c r="AK29" s="872">
        <v>339</v>
      </c>
      <c r="AL29" s="873"/>
      <c r="AM29" s="873"/>
      <c r="AN29" s="873"/>
      <c r="AO29" s="873"/>
      <c r="AP29" s="873" t="s">
        <v>512</v>
      </c>
      <c r="AQ29" s="873"/>
      <c r="AR29" s="873"/>
      <c r="AS29" s="873"/>
      <c r="AT29" s="873"/>
      <c r="AU29" s="873" t="s">
        <v>512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9</v>
      </c>
      <c r="R30" s="801"/>
      <c r="S30" s="801"/>
      <c r="T30" s="801"/>
      <c r="U30" s="801"/>
      <c r="V30" s="801">
        <v>7</v>
      </c>
      <c r="W30" s="801"/>
      <c r="X30" s="801"/>
      <c r="Y30" s="801"/>
      <c r="Z30" s="801"/>
      <c r="AA30" s="801">
        <v>2</v>
      </c>
      <c r="AB30" s="801"/>
      <c r="AC30" s="801"/>
      <c r="AD30" s="801"/>
      <c r="AE30" s="802"/>
      <c r="AF30" s="803">
        <v>2</v>
      </c>
      <c r="AG30" s="804"/>
      <c r="AH30" s="804"/>
      <c r="AI30" s="804"/>
      <c r="AJ30" s="805"/>
      <c r="AK30" s="872" t="s">
        <v>512</v>
      </c>
      <c r="AL30" s="873"/>
      <c r="AM30" s="873"/>
      <c r="AN30" s="873"/>
      <c r="AO30" s="873"/>
      <c r="AP30" s="873" t="s">
        <v>512</v>
      </c>
      <c r="AQ30" s="873"/>
      <c r="AR30" s="873"/>
      <c r="AS30" s="873"/>
      <c r="AT30" s="873"/>
      <c r="AU30" s="873" t="s">
        <v>512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425</v>
      </c>
      <c r="R31" s="801"/>
      <c r="S31" s="801"/>
      <c r="T31" s="801"/>
      <c r="U31" s="801"/>
      <c r="V31" s="801">
        <v>419</v>
      </c>
      <c r="W31" s="801"/>
      <c r="X31" s="801"/>
      <c r="Y31" s="801"/>
      <c r="Z31" s="801"/>
      <c r="AA31" s="801">
        <v>6</v>
      </c>
      <c r="AB31" s="801"/>
      <c r="AC31" s="801"/>
      <c r="AD31" s="801"/>
      <c r="AE31" s="802"/>
      <c r="AF31" s="803">
        <v>6</v>
      </c>
      <c r="AG31" s="804"/>
      <c r="AH31" s="804"/>
      <c r="AI31" s="804"/>
      <c r="AJ31" s="805"/>
      <c r="AK31" s="872">
        <v>66</v>
      </c>
      <c r="AL31" s="873"/>
      <c r="AM31" s="873"/>
      <c r="AN31" s="873"/>
      <c r="AO31" s="873"/>
      <c r="AP31" s="873" t="s">
        <v>512</v>
      </c>
      <c r="AQ31" s="873"/>
      <c r="AR31" s="873"/>
      <c r="AS31" s="873"/>
      <c r="AT31" s="873"/>
      <c r="AU31" s="873" t="s">
        <v>512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718</v>
      </c>
      <c r="R32" s="801"/>
      <c r="S32" s="801"/>
      <c r="T32" s="801"/>
      <c r="U32" s="801"/>
      <c r="V32" s="801">
        <v>660</v>
      </c>
      <c r="W32" s="801"/>
      <c r="X32" s="801"/>
      <c r="Y32" s="801"/>
      <c r="Z32" s="801"/>
      <c r="AA32" s="801">
        <v>58</v>
      </c>
      <c r="AB32" s="801"/>
      <c r="AC32" s="801"/>
      <c r="AD32" s="801"/>
      <c r="AE32" s="802"/>
      <c r="AF32" s="803">
        <v>391</v>
      </c>
      <c r="AG32" s="804"/>
      <c r="AH32" s="804"/>
      <c r="AI32" s="804"/>
      <c r="AJ32" s="805"/>
      <c r="AK32" s="872">
        <v>1</v>
      </c>
      <c r="AL32" s="873"/>
      <c r="AM32" s="873"/>
      <c r="AN32" s="873"/>
      <c r="AO32" s="873"/>
      <c r="AP32" s="873">
        <v>1321</v>
      </c>
      <c r="AQ32" s="873"/>
      <c r="AR32" s="873"/>
      <c r="AS32" s="873"/>
      <c r="AT32" s="873"/>
      <c r="AU32" s="873" t="s">
        <v>512</v>
      </c>
      <c r="AV32" s="873"/>
      <c r="AW32" s="873"/>
      <c r="AX32" s="873"/>
      <c r="AY32" s="873"/>
      <c r="AZ32" s="874"/>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678</v>
      </c>
      <c r="R33" s="801"/>
      <c r="S33" s="801"/>
      <c r="T33" s="801"/>
      <c r="U33" s="801"/>
      <c r="V33" s="801">
        <v>674</v>
      </c>
      <c r="W33" s="801"/>
      <c r="X33" s="801"/>
      <c r="Y33" s="801"/>
      <c r="Z33" s="801"/>
      <c r="AA33" s="801">
        <v>4</v>
      </c>
      <c r="AB33" s="801"/>
      <c r="AC33" s="801"/>
      <c r="AD33" s="801"/>
      <c r="AE33" s="802"/>
      <c r="AF33" s="803">
        <v>21</v>
      </c>
      <c r="AG33" s="804"/>
      <c r="AH33" s="804"/>
      <c r="AI33" s="804"/>
      <c r="AJ33" s="805"/>
      <c r="AK33" s="872">
        <v>160</v>
      </c>
      <c r="AL33" s="873"/>
      <c r="AM33" s="873"/>
      <c r="AN33" s="873"/>
      <c r="AO33" s="873"/>
      <c r="AP33" s="873">
        <v>8648</v>
      </c>
      <c r="AQ33" s="873"/>
      <c r="AR33" s="873"/>
      <c r="AS33" s="873"/>
      <c r="AT33" s="873"/>
      <c r="AU33" s="873">
        <v>4027</v>
      </c>
      <c r="AV33" s="873"/>
      <c r="AW33" s="873"/>
      <c r="AX33" s="873"/>
      <c r="AY33" s="873"/>
      <c r="AZ33" s="874"/>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271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390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393</v>
      </c>
      <c r="R66" s="760"/>
      <c r="S66" s="760"/>
      <c r="T66" s="760"/>
      <c r="U66" s="761"/>
      <c r="V66" s="759" t="s">
        <v>394</v>
      </c>
      <c r="W66" s="760"/>
      <c r="X66" s="760"/>
      <c r="Y66" s="760"/>
      <c r="Z66" s="761"/>
      <c r="AA66" s="759" t="s">
        <v>395</v>
      </c>
      <c r="AB66" s="760"/>
      <c r="AC66" s="760"/>
      <c r="AD66" s="760"/>
      <c r="AE66" s="761"/>
      <c r="AF66" s="894" t="s">
        <v>413</v>
      </c>
      <c r="AG66" s="855"/>
      <c r="AH66" s="855"/>
      <c r="AI66" s="855"/>
      <c r="AJ66" s="895"/>
      <c r="AK66" s="759" t="s">
        <v>397</v>
      </c>
      <c r="AL66" s="783"/>
      <c r="AM66" s="783"/>
      <c r="AN66" s="783"/>
      <c r="AO66" s="784"/>
      <c r="AP66" s="759" t="s">
        <v>414</v>
      </c>
      <c r="AQ66" s="760"/>
      <c r="AR66" s="760"/>
      <c r="AS66" s="760"/>
      <c r="AT66" s="761"/>
      <c r="AU66" s="759" t="s">
        <v>415</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580</v>
      </c>
      <c r="C68" s="912"/>
      <c r="D68" s="912"/>
      <c r="E68" s="912"/>
      <c r="F68" s="912"/>
      <c r="G68" s="912"/>
      <c r="H68" s="912"/>
      <c r="I68" s="912"/>
      <c r="J68" s="912"/>
      <c r="K68" s="912"/>
      <c r="L68" s="912"/>
      <c r="M68" s="912"/>
      <c r="N68" s="912"/>
      <c r="O68" s="912"/>
      <c r="P68" s="913"/>
      <c r="Q68" s="914">
        <v>737</v>
      </c>
      <c r="R68" s="908"/>
      <c r="S68" s="908"/>
      <c r="T68" s="908"/>
      <c r="U68" s="908"/>
      <c r="V68" s="908">
        <v>719</v>
      </c>
      <c r="W68" s="908"/>
      <c r="X68" s="908"/>
      <c r="Y68" s="908"/>
      <c r="Z68" s="908"/>
      <c r="AA68" s="908">
        <v>18</v>
      </c>
      <c r="AB68" s="908"/>
      <c r="AC68" s="908"/>
      <c r="AD68" s="908"/>
      <c r="AE68" s="908"/>
      <c r="AF68" s="908">
        <v>18</v>
      </c>
      <c r="AG68" s="908"/>
      <c r="AH68" s="908"/>
      <c r="AI68" s="908"/>
      <c r="AJ68" s="908"/>
      <c r="AK68" s="908" t="s">
        <v>512</v>
      </c>
      <c r="AL68" s="908"/>
      <c r="AM68" s="908"/>
      <c r="AN68" s="908"/>
      <c r="AO68" s="908"/>
      <c r="AP68" s="908">
        <v>331</v>
      </c>
      <c r="AQ68" s="908"/>
      <c r="AR68" s="908"/>
      <c r="AS68" s="908"/>
      <c r="AT68" s="908"/>
      <c r="AU68" s="908">
        <v>60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581</v>
      </c>
      <c r="C69" s="916"/>
      <c r="D69" s="916"/>
      <c r="E69" s="916"/>
      <c r="F69" s="916"/>
      <c r="G69" s="916"/>
      <c r="H69" s="916"/>
      <c r="I69" s="916"/>
      <c r="J69" s="916"/>
      <c r="K69" s="916"/>
      <c r="L69" s="916"/>
      <c r="M69" s="916"/>
      <c r="N69" s="916"/>
      <c r="O69" s="916"/>
      <c r="P69" s="917"/>
      <c r="Q69" s="918">
        <v>4666</v>
      </c>
      <c r="R69" s="873"/>
      <c r="S69" s="873"/>
      <c r="T69" s="873"/>
      <c r="U69" s="873"/>
      <c r="V69" s="873">
        <v>4620</v>
      </c>
      <c r="W69" s="873"/>
      <c r="X69" s="873"/>
      <c r="Y69" s="873"/>
      <c r="Z69" s="873"/>
      <c r="AA69" s="873">
        <v>46</v>
      </c>
      <c r="AB69" s="873"/>
      <c r="AC69" s="873"/>
      <c r="AD69" s="873"/>
      <c r="AE69" s="873"/>
      <c r="AF69" s="873">
        <v>46</v>
      </c>
      <c r="AG69" s="873"/>
      <c r="AH69" s="873"/>
      <c r="AI69" s="873"/>
      <c r="AJ69" s="873"/>
      <c r="AK69" s="873">
        <v>30</v>
      </c>
      <c r="AL69" s="873"/>
      <c r="AM69" s="873"/>
      <c r="AN69" s="873"/>
      <c r="AO69" s="873"/>
      <c r="AP69" s="873" t="s">
        <v>512</v>
      </c>
      <c r="AQ69" s="873"/>
      <c r="AR69" s="873"/>
      <c r="AS69" s="873"/>
      <c r="AT69" s="873"/>
      <c r="AU69" s="873" t="s">
        <v>512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582</v>
      </c>
      <c r="C70" s="916"/>
      <c r="D70" s="916"/>
      <c r="E70" s="916"/>
      <c r="F70" s="916"/>
      <c r="G70" s="916"/>
      <c r="H70" s="916"/>
      <c r="I70" s="916"/>
      <c r="J70" s="916"/>
      <c r="K70" s="916"/>
      <c r="L70" s="916"/>
      <c r="M70" s="916"/>
      <c r="N70" s="916"/>
      <c r="O70" s="916"/>
      <c r="P70" s="917"/>
      <c r="Q70" s="918">
        <v>123</v>
      </c>
      <c r="R70" s="873"/>
      <c r="S70" s="873"/>
      <c r="T70" s="873"/>
      <c r="U70" s="873"/>
      <c r="V70" s="873">
        <v>116</v>
      </c>
      <c r="W70" s="873"/>
      <c r="X70" s="873"/>
      <c r="Y70" s="873"/>
      <c r="Z70" s="873"/>
      <c r="AA70" s="873">
        <v>7</v>
      </c>
      <c r="AB70" s="873"/>
      <c r="AC70" s="873"/>
      <c r="AD70" s="873"/>
      <c r="AE70" s="873"/>
      <c r="AF70" s="873">
        <v>7</v>
      </c>
      <c r="AG70" s="873"/>
      <c r="AH70" s="873"/>
      <c r="AI70" s="873"/>
      <c r="AJ70" s="873"/>
      <c r="AK70" s="873">
        <v>23</v>
      </c>
      <c r="AL70" s="873"/>
      <c r="AM70" s="873"/>
      <c r="AN70" s="873"/>
      <c r="AO70" s="873"/>
      <c r="AP70" s="873" t="s">
        <v>512</v>
      </c>
      <c r="AQ70" s="873"/>
      <c r="AR70" s="873"/>
      <c r="AS70" s="873"/>
      <c r="AT70" s="873"/>
      <c r="AU70" s="873" t="s">
        <v>512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583</v>
      </c>
      <c r="C71" s="916"/>
      <c r="D71" s="916"/>
      <c r="E71" s="916"/>
      <c r="F71" s="916"/>
      <c r="G71" s="916"/>
      <c r="H71" s="916"/>
      <c r="I71" s="916"/>
      <c r="J71" s="916"/>
      <c r="K71" s="916"/>
      <c r="L71" s="916"/>
      <c r="M71" s="916"/>
      <c r="N71" s="916"/>
      <c r="O71" s="916"/>
      <c r="P71" s="917"/>
      <c r="Q71" s="918">
        <v>179</v>
      </c>
      <c r="R71" s="873"/>
      <c r="S71" s="873"/>
      <c r="T71" s="873"/>
      <c r="U71" s="873"/>
      <c r="V71" s="873">
        <v>167</v>
      </c>
      <c r="W71" s="873"/>
      <c r="X71" s="873"/>
      <c r="Y71" s="873"/>
      <c r="Z71" s="873"/>
      <c r="AA71" s="873">
        <v>12</v>
      </c>
      <c r="AB71" s="873"/>
      <c r="AC71" s="873"/>
      <c r="AD71" s="873"/>
      <c r="AE71" s="873"/>
      <c r="AF71" s="873">
        <v>12</v>
      </c>
      <c r="AG71" s="873"/>
      <c r="AH71" s="873"/>
      <c r="AI71" s="873"/>
      <c r="AJ71" s="873"/>
      <c r="AK71" s="873">
        <v>7</v>
      </c>
      <c r="AL71" s="873"/>
      <c r="AM71" s="873"/>
      <c r="AN71" s="873"/>
      <c r="AO71" s="873"/>
      <c r="AP71" s="873">
        <v>219</v>
      </c>
      <c r="AQ71" s="873"/>
      <c r="AR71" s="873"/>
      <c r="AS71" s="873"/>
      <c r="AT71" s="873"/>
      <c r="AU71" s="873">
        <v>50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584</v>
      </c>
      <c r="C72" s="916"/>
      <c r="D72" s="916"/>
      <c r="E72" s="916"/>
      <c r="F72" s="916"/>
      <c r="G72" s="916"/>
      <c r="H72" s="916"/>
      <c r="I72" s="916"/>
      <c r="J72" s="916"/>
      <c r="K72" s="916"/>
      <c r="L72" s="916"/>
      <c r="M72" s="916"/>
      <c r="N72" s="916"/>
      <c r="O72" s="916"/>
      <c r="P72" s="917"/>
      <c r="Q72" s="918">
        <v>145</v>
      </c>
      <c r="R72" s="873"/>
      <c r="S72" s="873"/>
      <c r="T72" s="873"/>
      <c r="U72" s="873"/>
      <c r="V72" s="873">
        <v>102</v>
      </c>
      <c r="W72" s="873"/>
      <c r="X72" s="873"/>
      <c r="Y72" s="873"/>
      <c r="Z72" s="873"/>
      <c r="AA72" s="873">
        <v>43</v>
      </c>
      <c r="AB72" s="873"/>
      <c r="AC72" s="873"/>
      <c r="AD72" s="873"/>
      <c r="AE72" s="873"/>
      <c r="AF72" s="873">
        <v>43</v>
      </c>
      <c r="AG72" s="873"/>
      <c r="AH72" s="873"/>
      <c r="AI72" s="873"/>
      <c r="AJ72" s="873"/>
      <c r="AK72" s="873" t="s">
        <v>512</v>
      </c>
      <c r="AL72" s="873"/>
      <c r="AM72" s="873"/>
      <c r="AN72" s="873"/>
      <c r="AO72" s="873"/>
      <c r="AP72" s="873" t="s">
        <v>512</v>
      </c>
      <c r="AQ72" s="873"/>
      <c r="AR72" s="873"/>
      <c r="AS72" s="873"/>
      <c r="AT72" s="873"/>
      <c r="AU72" s="873" t="s">
        <v>512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585</v>
      </c>
      <c r="C73" s="916"/>
      <c r="D73" s="916"/>
      <c r="E73" s="916"/>
      <c r="F73" s="916"/>
      <c r="G73" s="916"/>
      <c r="H73" s="916"/>
      <c r="I73" s="916"/>
      <c r="J73" s="916"/>
      <c r="K73" s="916"/>
      <c r="L73" s="916"/>
      <c r="M73" s="916"/>
      <c r="N73" s="916"/>
      <c r="O73" s="916"/>
      <c r="P73" s="917"/>
      <c r="Q73" s="918">
        <v>13981</v>
      </c>
      <c r="R73" s="873"/>
      <c r="S73" s="873"/>
      <c r="T73" s="873"/>
      <c r="U73" s="873"/>
      <c r="V73" s="873">
        <v>13645</v>
      </c>
      <c r="W73" s="873"/>
      <c r="X73" s="873"/>
      <c r="Y73" s="873"/>
      <c r="Z73" s="873"/>
      <c r="AA73" s="873">
        <v>336</v>
      </c>
      <c r="AB73" s="873"/>
      <c r="AC73" s="873"/>
      <c r="AD73" s="873"/>
      <c r="AE73" s="873"/>
      <c r="AF73" s="873">
        <v>336</v>
      </c>
      <c r="AG73" s="873"/>
      <c r="AH73" s="873"/>
      <c r="AI73" s="873"/>
      <c r="AJ73" s="873"/>
      <c r="AK73" s="873">
        <v>99</v>
      </c>
      <c r="AL73" s="873"/>
      <c r="AM73" s="873"/>
      <c r="AN73" s="873"/>
      <c r="AO73" s="873"/>
      <c r="AP73" s="873">
        <v>3215</v>
      </c>
      <c r="AQ73" s="873"/>
      <c r="AR73" s="873"/>
      <c r="AS73" s="873"/>
      <c r="AT73" s="873"/>
      <c r="AU73" s="873">
        <v>83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307</v>
      </c>
      <c r="AG109" s="937"/>
      <c r="AH109" s="937"/>
      <c r="AI109" s="937"/>
      <c r="AJ109" s="938"/>
      <c r="AK109" s="936" t="s">
        <v>306</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307</v>
      </c>
      <c r="BW109" s="937"/>
      <c r="BX109" s="937"/>
      <c r="BY109" s="937"/>
      <c r="BZ109" s="938"/>
      <c r="CA109" s="936" t="s">
        <v>306</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307</v>
      </c>
      <c r="DM109" s="937"/>
      <c r="DN109" s="937"/>
      <c r="DO109" s="937"/>
      <c r="DP109" s="938"/>
      <c r="DQ109" s="936" t="s">
        <v>306</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827878</v>
      </c>
      <c r="AB110" s="944"/>
      <c r="AC110" s="944"/>
      <c r="AD110" s="944"/>
      <c r="AE110" s="945"/>
      <c r="AF110" s="946">
        <v>855906</v>
      </c>
      <c r="AG110" s="944"/>
      <c r="AH110" s="944"/>
      <c r="AI110" s="944"/>
      <c r="AJ110" s="945"/>
      <c r="AK110" s="946">
        <v>853802</v>
      </c>
      <c r="AL110" s="944"/>
      <c r="AM110" s="944"/>
      <c r="AN110" s="944"/>
      <c r="AO110" s="945"/>
      <c r="AP110" s="947">
        <v>16.5</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9327869</v>
      </c>
      <c r="BR110" s="979"/>
      <c r="BS110" s="979"/>
      <c r="BT110" s="979"/>
      <c r="BU110" s="979"/>
      <c r="BV110" s="979">
        <v>8998814</v>
      </c>
      <c r="BW110" s="979"/>
      <c r="BX110" s="979"/>
      <c r="BY110" s="979"/>
      <c r="BZ110" s="979"/>
      <c r="CA110" s="979">
        <v>8889542</v>
      </c>
      <c r="CB110" s="979"/>
      <c r="CC110" s="979"/>
      <c r="CD110" s="979"/>
      <c r="CE110" s="979"/>
      <c r="CF110" s="993">
        <v>171.6</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432</v>
      </c>
      <c r="DH110" s="979"/>
      <c r="DI110" s="979"/>
      <c r="DJ110" s="979"/>
      <c r="DK110" s="979"/>
      <c r="DL110" s="979" t="s">
        <v>128</v>
      </c>
      <c r="DM110" s="979"/>
      <c r="DN110" s="979"/>
      <c r="DO110" s="979"/>
      <c r="DP110" s="979"/>
      <c r="DQ110" s="979" t="s">
        <v>128</v>
      </c>
      <c r="DR110" s="979"/>
      <c r="DS110" s="979"/>
      <c r="DT110" s="979"/>
      <c r="DU110" s="979"/>
      <c r="DV110" s="980" t="s">
        <v>128</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390</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t="s">
        <v>435</v>
      </c>
      <c r="BR111" s="972"/>
      <c r="BS111" s="972"/>
      <c r="BT111" s="972"/>
      <c r="BU111" s="972"/>
      <c r="BV111" s="972" t="s">
        <v>436</v>
      </c>
      <c r="BW111" s="972"/>
      <c r="BX111" s="972"/>
      <c r="BY111" s="972"/>
      <c r="BZ111" s="972"/>
      <c r="CA111" s="972" t="s">
        <v>436</v>
      </c>
      <c r="CB111" s="972"/>
      <c r="CC111" s="972"/>
      <c r="CD111" s="972"/>
      <c r="CE111" s="972"/>
      <c r="CF111" s="966" t="s">
        <v>128</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435</v>
      </c>
      <c r="DM111" s="972"/>
      <c r="DN111" s="972"/>
      <c r="DO111" s="972"/>
      <c r="DP111" s="972"/>
      <c r="DQ111" s="972" t="s">
        <v>439</v>
      </c>
      <c r="DR111" s="972"/>
      <c r="DS111" s="972"/>
      <c r="DT111" s="972"/>
      <c r="DU111" s="972"/>
      <c r="DV111" s="973" t="s">
        <v>128</v>
      </c>
      <c r="DW111" s="973"/>
      <c r="DX111" s="973"/>
      <c r="DY111" s="973"/>
      <c r="DZ111" s="974"/>
    </row>
    <row r="112" spans="1:131" s="246" customFormat="1" ht="26.25" customHeight="1" x14ac:dyDescent="0.15">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439</v>
      </c>
      <c r="AB112" s="1011"/>
      <c r="AC112" s="1011"/>
      <c r="AD112" s="1011"/>
      <c r="AE112" s="1012"/>
      <c r="AF112" s="1013" t="s">
        <v>439</v>
      </c>
      <c r="AG112" s="1011"/>
      <c r="AH112" s="1011"/>
      <c r="AI112" s="1011"/>
      <c r="AJ112" s="1012"/>
      <c r="AK112" s="1013" t="s">
        <v>438</v>
      </c>
      <c r="AL112" s="1011"/>
      <c r="AM112" s="1011"/>
      <c r="AN112" s="1011"/>
      <c r="AO112" s="1012"/>
      <c r="AP112" s="1014" t="s">
        <v>439</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6661819</v>
      </c>
      <c r="BR112" s="972"/>
      <c r="BS112" s="972"/>
      <c r="BT112" s="972"/>
      <c r="BU112" s="972"/>
      <c r="BV112" s="972">
        <v>7682234</v>
      </c>
      <c r="BW112" s="972"/>
      <c r="BX112" s="972"/>
      <c r="BY112" s="972"/>
      <c r="BZ112" s="972"/>
      <c r="CA112" s="972">
        <v>7169194</v>
      </c>
      <c r="CB112" s="972"/>
      <c r="CC112" s="972"/>
      <c r="CD112" s="972"/>
      <c r="CE112" s="972"/>
      <c r="CF112" s="966">
        <v>138.4</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439</v>
      </c>
      <c r="DH112" s="972"/>
      <c r="DI112" s="972"/>
      <c r="DJ112" s="972"/>
      <c r="DK112" s="972"/>
      <c r="DL112" s="972" t="s">
        <v>435</v>
      </c>
      <c r="DM112" s="972"/>
      <c r="DN112" s="972"/>
      <c r="DO112" s="972"/>
      <c r="DP112" s="972"/>
      <c r="DQ112" s="972" t="s">
        <v>390</v>
      </c>
      <c r="DR112" s="972"/>
      <c r="DS112" s="972"/>
      <c r="DT112" s="972"/>
      <c r="DU112" s="972"/>
      <c r="DV112" s="973" t="s">
        <v>435</v>
      </c>
      <c r="DW112" s="973"/>
      <c r="DX112" s="973"/>
      <c r="DY112" s="973"/>
      <c r="DZ112" s="974"/>
    </row>
    <row r="113" spans="1:130" s="246" customFormat="1" ht="26.25" customHeight="1" x14ac:dyDescent="0.15">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386906</v>
      </c>
      <c r="AB113" s="986"/>
      <c r="AC113" s="986"/>
      <c r="AD113" s="986"/>
      <c r="AE113" s="987"/>
      <c r="AF113" s="988">
        <v>480650</v>
      </c>
      <c r="AG113" s="986"/>
      <c r="AH113" s="986"/>
      <c r="AI113" s="986"/>
      <c r="AJ113" s="987"/>
      <c r="AK113" s="988">
        <v>449961</v>
      </c>
      <c r="AL113" s="986"/>
      <c r="AM113" s="986"/>
      <c r="AN113" s="986"/>
      <c r="AO113" s="987"/>
      <c r="AP113" s="989">
        <v>8.6999999999999993</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173004</v>
      </c>
      <c r="BR113" s="972"/>
      <c r="BS113" s="972"/>
      <c r="BT113" s="972"/>
      <c r="BU113" s="972"/>
      <c r="BV113" s="972">
        <v>194061</v>
      </c>
      <c r="BW113" s="972"/>
      <c r="BX113" s="972"/>
      <c r="BY113" s="972"/>
      <c r="BZ113" s="972"/>
      <c r="CA113" s="972">
        <v>192807</v>
      </c>
      <c r="CB113" s="972"/>
      <c r="CC113" s="972"/>
      <c r="CD113" s="972"/>
      <c r="CE113" s="972"/>
      <c r="CF113" s="966">
        <v>3.7</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439</v>
      </c>
      <c r="DM113" s="1011"/>
      <c r="DN113" s="1011"/>
      <c r="DO113" s="1011"/>
      <c r="DP113" s="1012"/>
      <c r="DQ113" s="1013" t="s">
        <v>436</v>
      </c>
      <c r="DR113" s="1011"/>
      <c r="DS113" s="1011"/>
      <c r="DT113" s="1011"/>
      <c r="DU113" s="1012"/>
      <c r="DV113" s="1014" t="s">
        <v>436</v>
      </c>
      <c r="DW113" s="1015"/>
      <c r="DX113" s="1015"/>
      <c r="DY113" s="1015"/>
      <c r="DZ113" s="1016"/>
    </row>
    <row r="114" spans="1:130" s="246" customFormat="1" ht="26.25" customHeight="1" x14ac:dyDescent="0.15">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12969</v>
      </c>
      <c r="AB114" s="1011"/>
      <c r="AC114" s="1011"/>
      <c r="AD114" s="1011"/>
      <c r="AE114" s="1012"/>
      <c r="AF114" s="1013">
        <v>14208</v>
      </c>
      <c r="AG114" s="1011"/>
      <c r="AH114" s="1011"/>
      <c r="AI114" s="1011"/>
      <c r="AJ114" s="1012"/>
      <c r="AK114" s="1013">
        <v>14851</v>
      </c>
      <c r="AL114" s="1011"/>
      <c r="AM114" s="1011"/>
      <c r="AN114" s="1011"/>
      <c r="AO114" s="1012"/>
      <c r="AP114" s="1014">
        <v>0.3</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1794428</v>
      </c>
      <c r="BR114" s="972"/>
      <c r="BS114" s="972"/>
      <c r="BT114" s="972"/>
      <c r="BU114" s="972"/>
      <c r="BV114" s="972">
        <v>1752937</v>
      </c>
      <c r="BW114" s="972"/>
      <c r="BX114" s="972"/>
      <c r="BY114" s="972"/>
      <c r="BZ114" s="972"/>
      <c r="CA114" s="972">
        <v>1474526</v>
      </c>
      <c r="CB114" s="972"/>
      <c r="CC114" s="972"/>
      <c r="CD114" s="972"/>
      <c r="CE114" s="972"/>
      <c r="CF114" s="966">
        <v>28.5</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128</v>
      </c>
      <c r="DM114" s="1011"/>
      <c r="DN114" s="1011"/>
      <c r="DO114" s="1011"/>
      <c r="DP114" s="1012"/>
      <c r="DQ114" s="1013" t="s">
        <v>128</v>
      </c>
      <c r="DR114" s="1011"/>
      <c r="DS114" s="1011"/>
      <c r="DT114" s="1011"/>
      <c r="DU114" s="1012"/>
      <c r="DV114" s="1014" t="s">
        <v>436</v>
      </c>
      <c r="DW114" s="1015"/>
      <c r="DX114" s="1015"/>
      <c r="DY114" s="1015"/>
      <c r="DZ114" s="1016"/>
    </row>
    <row r="115" spans="1:130" s="246" customFormat="1" ht="26.25" customHeight="1" x14ac:dyDescent="0.15">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436</v>
      </c>
      <c r="AB115" s="986"/>
      <c r="AC115" s="986"/>
      <c r="AD115" s="986"/>
      <c r="AE115" s="987"/>
      <c r="AF115" s="988" t="s">
        <v>439</v>
      </c>
      <c r="AG115" s="986"/>
      <c r="AH115" s="986"/>
      <c r="AI115" s="986"/>
      <c r="AJ115" s="987"/>
      <c r="AK115" s="988" t="s">
        <v>438</v>
      </c>
      <c r="AL115" s="986"/>
      <c r="AM115" s="986"/>
      <c r="AN115" s="986"/>
      <c r="AO115" s="987"/>
      <c r="AP115" s="989" t="s">
        <v>128</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439</v>
      </c>
      <c r="BW115" s="972"/>
      <c r="BX115" s="972"/>
      <c r="BY115" s="972"/>
      <c r="BZ115" s="972"/>
      <c r="CA115" s="972" t="s">
        <v>128</v>
      </c>
      <c r="CB115" s="972"/>
      <c r="CC115" s="972"/>
      <c r="CD115" s="972"/>
      <c r="CE115" s="972"/>
      <c r="CF115" s="966" t="s">
        <v>439</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439</v>
      </c>
      <c r="DH115" s="1011"/>
      <c r="DI115" s="1011"/>
      <c r="DJ115" s="1011"/>
      <c r="DK115" s="1012"/>
      <c r="DL115" s="1013" t="s">
        <v>439</v>
      </c>
      <c r="DM115" s="1011"/>
      <c r="DN115" s="1011"/>
      <c r="DO115" s="1011"/>
      <c r="DP115" s="1012"/>
      <c r="DQ115" s="1013" t="s">
        <v>438</v>
      </c>
      <c r="DR115" s="1011"/>
      <c r="DS115" s="1011"/>
      <c r="DT115" s="1011"/>
      <c r="DU115" s="1012"/>
      <c r="DV115" s="1014" t="s">
        <v>128</v>
      </c>
      <c r="DW115" s="1015"/>
      <c r="DX115" s="1015"/>
      <c r="DY115" s="1015"/>
      <c r="DZ115" s="1016"/>
    </row>
    <row r="116" spans="1:130" s="246" customFormat="1" ht="26.25" customHeight="1" x14ac:dyDescent="0.15">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128</v>
      </c>
      <c r="AB116" s="1011"/>
      <c r="AC116" s="1011"/>
      <c r="AD116" s="1011"/>
      <c r="AE116" s="1012"/>
      <c r="AF116" s="1013" t="s">
        <v>128</v>
      </c>
      <c r="AG116" s="1011"/>
      <c r="AH116" s="1011"/>
      <c r="AI116" s="1011"/>
      <c r="AJ116" s="1012"/>
      <c r="AK116" s="1013" t="s">
        <v>439</v>
      </c>
      <c r="AL116" s="1011"/>
      <c r="AM116" s="1011"/>
      <c r="AN116" s="1011"/>
      <c r="AO116" s="1012"/>
      <c r="AP116" s="1014" t="s">
        <v>390</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436</v>
      </c>
      <c r="BW116" s="972"/>
      <c r="BX116" s="972"/>
      <c r="BY116" s="972"/>
      <c r="BZ116" s="972"/>
      <c r="CA116" s="972" t="s">
        <v>128</v>
      </c>
      <c r="CB116" s="972"/>
      <c r="CC116" s="972"/>
      <c r="CD116" s="972"/>
      <c r="CE116" s="972"/>
      <c r="CF116" s="966" t="s">
        <v>439</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439</v>
      </c>
      <c r="DH116" s="1011"/>
      <c r="DI116" s="1011"/>
      <c r="DJ116" s="1011"/>
      <c r="DK116" s="1012"/>
      <c r="DL116" s="1013" t="s">
        <v>128</v>
      </c>
      <c r="DM116" s="1011"/>
      <c r="DN116" s="1011"/>
      <c r="DO116" s="1011"/>
      <c r="DP116" s="1012"/>
      <c r="DQ116" s="1013" t="s">
        <v>436</v>
      </c>
      <c r="DR116" s="1011"/>
      <c r="DS116" s="1011"/>
      <c r="DT116" s="1011"/>
      <c r="DU116" s="1012"/>
      <c r="DV116" s="1014" t="s">
        <v>439</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1227753</v>
      </c>
      <c r="AB117" s="1029"/>
      <c r="AC117" s="1029"/>
      <c r="AD117" s="1029"/>
      <c r="AE117" s="1030"/>
      <c r="AF117" s="1031">
        <v>1350764</v>
      </c>
      <c r="AG117" s="1029"/>
      <c r="AH117" s="1029"/>
      <c r="AI117" s="1029"/>
      <c r="AJ117" s="1030"/>
      <c r="AK117" s="1031">
        <v>1318614</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436</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307</v>
      </c>
      <c r="AG118" s="937"/>
      <c r="AH118" s="937"/>
      <c r="AI118" s="937"/>
      <c r="AJ118" s="938"/>
      <c r="AK118" s="936" t="s">
        <v>306</v>
      </c>
      <c r="AL118" s="937"/>
      <c r="AM118" s="937"/>
      <c r="AN118" s="937"/>
      <c r="AO118" s="938"/>
      <c r="AP118" s="1023" t="s">
        <v>426</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438</v>
      </c>
      <c r="BW118" s="1050"/>
      <c r="BX118" s="1050"/>
      <c r="BY118" s="1050"/>
      <c r="BZ118" s="1050"/>
      <c r="CA118" s="1050" t="s">
        <v>128</v>
      </c>
      <c r="CB118" s="1050"/>
      <c r="CC118" s="1050"/>
      <c r="CD118" s="1050"/>
      <c r="CE118" s="1050"/>
      <c r="CF118" s="966" t="s">
        <v>128</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432</v>
      </c>
      <c r="DR118" s="1011"/>
      <c r="DS118" s="1011"/>
      <c r="DT118" s="1011"/>
      <c r="DU118" s="1012"/>
      <c r="DV118" s="1014" t="s">
        <v>128</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461</v>
      </c>
      <c r="BP119" s="1058"/>
      <c r="BQ119" s="1049">
        <v>17957120</v>
      </c>
      <c r="BR119" s="1050"/>
      <c r="BS119" s="1050"/>
      <c r="BT119" s="1050"/>
      <c r="BU119" s="1050"/>
      <c r="BV119" s="1050">
        <v>18628046</v>
      </c>
      <c r="BW119" s="1050"/>
      <c r="BX119" s="1050"/>
      <c r="BY119" s="1050"/>
      <c r="BZ119" s="1050"/>
      <c r="CA119" s="1050">
        <v>17726069</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128</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436</v>
      </c>
      <c r="AL120" s="1011"/>
      <c r="AM120" s="1011"/>
      <c r="AN120" s="1011"/>
      <c r="AO120" s="1012"/>
      <c r="AP120" s="1014" t="s">
        <v>128</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3049498</v>
      </c>
      <c r="BR120" s="979"/>
      <c r="BS120" s="979"/>
      <c r="BT120" s="979"/>
      <c r="BU120" s="979"/>
      <c r="BV120" s="979">
        <v>3155973</v>
      </c>
      <c r="BW120" s="979"/>
      <c r="BX120" s="979"/>
      <c r="BY120" s="979"/>
      <c r="BZ120" s="979"/>
      <c r="CA120" s="979">
        <v>3150537</v>
      </c>
      <c r="CB120" s="979"/>
      <c r="CC120" s="979"/>
      <c r="CD120" s="979"/>
      <c r="CE120" s="979"/>
      <c r="CF120" s="993">
        <v>60.8</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t="s">
        <v>128</v>
      </c>
      <c r="DH120" s="979"/>
      <c r="DI120" s="979"/>
      <c r="DJ120" s="979"/>
      <c r="DK120" s="979"/>
      <c r="DL120" s="979" t="s">
        <v>438</v>
      </c>
      <c r="DM120" s="979"/>
      <c r="DN120" s="979"/>
      <c r="DO120" s="979"/>
      <c r="DP120" s="979"/>
      <c r="DQ120" s="979">
        <v>7169194</v>
      </c>
      <c r="DR120" s="979"/>
      <c r="DS120" s="979"/>
      <c r="DT120" s="979"/>
      <c r="DU120" s="979"/>
      <c r="DV120" s="980">
        <v>138.4</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128</v>
      </c>
      <c r="AG121" s="1011"/>
      <c r="AH121" s="1011"/>
      <c r="AI121" s="1011"/>
      <c r="AJ121" s="1012"/>
      <c r="AK121" s="1013" t="s">
        <v>438</v>
      </c>
      <c r="AL121" s="1011"/>
      <c r="AM121" s="1011"/>
      <c r="AN121" s="1011"/>
      <c r="AO121" s="1012"/>
      <c r="AP121" s="1014" t="s">
        <v>128</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3350758</v>
      </c>
      <c r="BR121" s="972"/>
      <c r="BS121" s="972"/>
      <c r="BT121" s="972"/>
      <c r="BU121" s="972"/>
      <c r="BV121" s="972">
        <v>3155846</v>
      </c>
      <c r="BW121" s="972"/>
      <c r="BX121" s="972"/>
      <c r="BY121" s="972"/>
      <c r="BZ121" s="972"/>
      <c r="CA121" s="972">
        <v>3021143</v>
      </c>
      <c r="CB121" s="972"/>
      <c r="CC121" s="972"/>
      <c r="CD121" s="972"/>
      <c r="CE121" s="972"/>
      <c r="CF121" s="966">
        <v>58.3</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t="s">
        <v>128</v>
      </c>
      <c r="DH121" s="972"/>
      <c r="DI121" s="972"/>
      <c r="DJ121" s="972"/>
      <c r="DK121" s="972"/>
      <c r="DL121" s="972" t="s">
        <v>128</v>
      </c>
      <c r="DM121" s="972"/>
      <c r="DN121" s="972"/>
      <c r="DO121" s="972"/>
      <c r="DP121" s="972"/>
      <c r="DQ121" s="972" t="s">
        <v>128</v>
      </c>
      <c r="DR121" s="972"/>
      <c r="DS121" s="972"/>
      <c r="DT121" s="972"/>
      <c r="DU121" s="972"/>
      <c r="DV121" s="973" t="s">
        <v>435</v>
      </c>
      <c r="DW121" s="973"/>
      <c r="DX121" s="973"/>
      <c r="DY121" s="973"/>
      <c r="DZ121" s="974"/>
    </row>
    <row r="122" spans="1:130" s="246" customFormat="1" ht="26.25" customHeight="1" x14ac:dyDescent="0.15">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128</v>
      </c>
      <c r="AG122" s="1011"/>
      <c r="AH122" s="1011"/>
      <c r="AI122" s="1011"/>
      <c r="AJ122" s="1012"/>
      <c r="AK122" s="1013" t="s">
        <v>432</v>
      </c>
      <c r="AL122" s="1011"/>
      <c r="AM122" s="1011"/>
      <c r="AN122" s="1011"/>
      <c r="AO122" s="1012"/>
      <c r="AP122" s="1014" t="s">
        <v>128</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9603947</v>
      </c>
      <c r="BR122" s="1050"/>
      <c r="BS122" s="1050"/>
      <c r="BT122" s="1050"/>
      <c r="BU122" s="1050"/>
      <c r="BV122" s="1050">
        <v>9417508</v>
      </c>
      <c r="BW122" s="1050"/>
      <c r="BX122" s="1050"/>
      <c r="BY122" s="1050"/>
      <c r="BZ122" s="1050"/>
      <c r="CA122" s="1050">
        <v>9489404</v>
      </c>
      <c r="CB122" s="1050"/>
      <c r="CC122" s="1050"/>
      <c r="CD122" s="1050"/>
      <c r="CE122" s="1050"/>
      <c r="CF122" s="1070">
        <v>183.2</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t="s">
        <v>128</v>
      </c>
      <c r="DH122" s="972"/>
      <c r="DI122" s="972"/>
      <c r="DJ122" s="972"/>
      <c r="DK122" s="972"/>
      <c r="DL122" s="972" t="s">
        <v>128</v>
      </c>
      <c r="DM122" s="972"/>
      <c r="DN122" s="972"/>
      <c r="DO122" s="972"/>
      <c r="DP122" s="972"/>
      <c r="DQ122" s="972" t="s">
        <v>128</v>
      </c>
      <c r="DR122" s="972"/>
      <c r="DS122" s="972"/>
      <c r="DT122" s="972"/>
      <c r="DU122" s="972"/>
      <c r="DV122" s="973" t="s">
        <v>128</v>
      </c>
      <c r="DW122" s="973"/>
      <c r="DX122" s="973"/>
      <c r="DY122" s="973"/>
      <c r="DZ122" s="974"/>
    </row>
    <row r="123" spans="1:130" s="246" customFormat="1" ht="26.25" customHeight="1" x14ac:dyDescent="0.15">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472</v>
      </c>
      <c r="BP123" s="1058"/>
      <c r="BQ123" s="1117">
        <v>16004203</v>
      </c>
      <c r="BR123" s="1118"/>
      <c r="BS123" s="1118"/>
      <c r="BT123" s="1118"/>
      <c r="BU123" s="1118"/>
      <c r="BV123" s="1118">
        <v>15729327</v>
      </c>
      <c r="BW123" s="1118"/>
      <c r="BX123" s="1118"/>
      <c r="BY123" s="1118"/>
      <c r="BZ123" s="1118"/>
      <c r="CA123" s="1118">
        <v>15661084</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432</v>
      </c>
      <c r="DH123" s="1011"/>
      <c r="DI123" s="1011"/>
      <c r="DJ123" s="1011"/>
      <c r="DK123" s="1012"/>
      <c r="DL123" s="1013" t="s">
        <v>438</v>
      </c>
      <c r="DM123" s="1011"/>
      <c r="DN123" s="1011"/>
      <c r="DO123" s="1011"/>
      <c r="DP123" s="1012"/>
      <c r="DQ123" s="1013" t="s">
        <v>128</v>
      </c>
      <c r="DR123" s="1011"/>
      <c r="DS123" s="1011"/>
      <c r="DT123" s="1011"/>
      <c r="DU123" s="1012"/>
      <c r="DV123" s="1014" t="s">
        <v>128</v>
      </c>
      <c r="DW123" s="1015"/>
      <c r="DX123" s="1015"/>
      <c r="DY123" s="1015"/>
      <c r="DZ123" s="1016"/>
    </row>
    <row r="124" spans="1:130" s="246" customFormat="1" ht="26.25" customHeight="1" thickBot="1" x14ac:dyDescent="0.2">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438</v>
      </c>
      <c r="AB124" s="1011"/>
      <c r="AC124" s="1011"/>
      <c r="AD124" s="1011"/>
      <c r="AE124" s="1012"/>
      <c r="AF124" s="1013" t="s">
        <v>432</v>
      </c>
      <c r="AG124" s="1011"/>
      <c r="AH124" s="1011"/>
      <c r="AI124" s="1011"/>
      <c r="AJ124" s="1012"/>
      <c r="AK124" s="1013" t="s">
        <v>128</v>
      </c>
      <c r="AL124" s="1011"/>
      <c r="AM124" s="1011"/>
      <c r="AN124" s="1011"/>
      <c r="AO124" s="1012"/>
      <c r="AP124" s="1014" t="s">
        <v>435</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38.6</v>
      </c>
      <c r="BR124" s="1080"/>
      <c r="BS124" s="1080"/>
      <c r="BT124" s="1080"/>
      <c r="BU124" s="1080"/>
      <c r="BV124" s="1080">
        <v>56.7</v>
      </c>
      <c r="BW124" s="1080"/>
      <c r="BX124" s="1080"/>
      <c r="BY124" s="1080"/>
      <c r="BZ124" s="1080"/>
      <c r="CA124" s="1080">
        <v>39.799999999999997</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v>6661819</v>
      </c>
      <c r="DH124" s="1036"/>
      <c r="DI124" s="1036"/>
      <c r="DJ124" s="1036"/>
      <c r="DK124" s="1037"/>
      <c r="DL124" s="1035">
        <v>7682234</v>
      </c>
      <c r="DM124" s="1036"/>
      <c r="DN124" s="1036"/>
      <c r="DO124" s="1036"/>
      <c r="DP124" s="1037"/>
      <c r="DQ124" s="1035" t="s">
        <v>438</v>
      </c>
      <c r="DR124" s="1036"/>
      <c r="DS124" s="1036"/>
      <c r="DT124" s="1036"/>
      <c r="DU124" s="1037"/>
      <c r="DV124" s="1038" t="s">
        <v>128</v>
      </c>
      <c r="DW124" s="1039"/>
      <c r="DX124" s="1039"/>
      <c r="DY124" s="1039"/>
      <c r="DZ124" s="1040"/>
    </row>
    <row r="125" spans="1:130" s="246" customFormat="1" ht="26.25" customHeight="1" x14ac:dyDescent="0.15">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435</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438</v>
      </c>
      <c r="DM125" s="979"/>
      <c r="DN125" s="979"/>
      <c r="DO125" s="979"/>
      <c r="DP125" s="979"/>
      <c r="DQ125" s="979" t="s">
        <v>128</v>
      </c>
      <c r="DR125" s="979"/>
      <c r="DS125" s="979"/>
      <c r="DT125" s="979"/>
      <c r="DU125" s="979"/>
      <c r="DV125" s="980" t="s">
        <v>438</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432</v>
      </c>
      <c r="AG126" s="1011"/>
      <c r="AH126" s="1011"/>
      <c r="AI126" s="1011"/>
      <c r="AJ126" s="1012"/>
      <c r="AK126" s="1013" t="s">
        <v>438</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435</v>
      </c>
      <c r="DH126" s="972"/>
      <c r="DI126" s="972"/>
      <c r="DJ126" s="972"/>
      <c r="DK126" s="972"/>
      <c r="DL126" s="972" t="s">
        <v>128</v>
      </c>
      <c r="DM126" s="972"/>
      <c r="DN126" s="972"/>
      <c r="DO126" s="972"/>
      <c r="DP126" s="972"/>
      <c r="DQ126" s="972" t="s">
        <v>438</v>
      </c>
      <c r="DR126" s="972"/>
      <c r="DS126" s="972"/>
      <c r="DT126" s="972"/>
      <c r="DU126" s="972"/>
      <c r="DV126" s="973" t="s">
        <v>128</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432</v>
      </c>
      <c r="AG127" s="1011"/>
      <c r="AH127" s="1011"/>
      <c r="AI127" s="1011"/>
      <c r="AJ127" s="1012"/>
      <c r="AK127" s="1013" t="s">
        <v>128</v>
      </c>
      <c r="AL127" s="1011"/>
      <c r="AM127" s="1011"/>
      <c r="AN127" s="1011"/>
      <c r="AO127" s="1012"/>
      <c r="AP127" s="1014" t="s">
        <v>432</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438</v>
      </c>
      <c r="DH127" s="972"/>
      <c r="DI127" s="972"/>
      <c r="DJ127" s="972"/>
      <c r="DK127" s="972"/>
      <c r="DL127" s="972" t="s">
        <v>128</v>
      </c>
      <c r="DM127" s="972"/>
      <c r="DN127" s="972"/>
      <c r="DO127" s="972"/>
      <c r="DP127" s="972"/>
      <c r="DQ127" s="972" t="s">
        <v>435</v>
      </c>
      <c r="DR127" s="972"/>
      <c r="DS127" s="972"/>
      <c r="DT127" s="972"/>
      <c r="DU127" s="972"/>
      <c r="DV127" s="973" t="s">
        <v>432</v>
      </c>
      <c r="DW127" s="973"/>
      <c r="DX127" s="973"/>
      <c r="DY127" s="973"/>
      <c r="DZ127" s="974"/>
    </row>
    <row r="128" spans="1:130" s="246" customFormat="1" ht="26.25" customHeight="1" thickBot="1" x14ac:dyDescent="0.2">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123671</v>
      </c>
      <c r="AB128" s="1100"/>
      <c r="AC128" s="1100"/>
      <c r="AD128" s="1100"/>
      <c r="AE128" s="1101"/>
      <c r="AF128" s="1102">
        <v>135621</v>
      </c>
      <c r="AG128" s="1100"/>
      <c r="AH128" s="1100"/>
      <c r="AI128" s="1100"/>
      <c r="AJ128" s="1101"/>
      <c r="AK128" s="1102">
        <v>127476</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435</v>
      </c>
      <c r="BG128" s="1107"/>
      <c r="BH128" s="1107"/>
      <c r="BI128" s="1107"/>
      <c r="BJ128" s="1107"/>
      <c r="BK128" s="1107"/>
      <c r="BL128" s="1108"/>
      <c r="BM128" s="1106">
        <v>14.44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390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5844617</v>
      </c>
      <c r="AB129" s="1011"/>
      <c r="AC129" s="1011"/>
      <c r="AD129" s="1011"/>
      <c r="AE129" s="1012"/>
      <c r="AF129" s="1013">
        <v>5926090</v>
      </c>
      <c r="AG129" s="1011"/>
      <c r="AH129" s="1011"/>
      <c r="AI129" s="1011"/>
      <c r="AJ129" s="1012"/>
      <c r="AK129" s="1013">
        <v>6015260</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128</v>
      </c>
      <c r="BG129" s="1121"/>
      <c r="BH129" s="1121"/>
      <c r="BI129" s="1121"/>
      <c r="BJ129" s="1121"/>
      <c r="BK129" s="1121"/>
      <c r="BL129" s="1122"/>
      <c r="BM129" s="1120">
        <v>19.440000000000001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492</v>
      </c>
      <c r="X130" s="1126"/>
      <c r="Y130" s="1126"/>
      <c r="Z130" s="1127"/>
      <c r="AA130" s="1010">
        <v>795277</v>
      </c>
      <c r="AB130" s="1011"/>
      <c r="AC130" s="1011"/>
      <c r="AD130" s="1011"/>
      <c r="AE130" s="1012"/>
      <c r="AF130" s="1013">
        <v>818340</v>
      </c>
      <c r="AG130" s="1011"/>
      <c r="AH130" s="1011"/>
      <c r="AI130" s="1011"/>
      <c r="AJ130" s="1012"/>
      <c r="AK130" s="1013">
        <v>835214</v>
      </c>
      <c r="AL130" s="1011"/>
      <c r="AM130" s="1011"/>
      <c r="AN130" s="1011"/>
      <c r="AO130" s="1012"/>
      <c r="AP130" s="1128"/>
      <c r="AQ130" s="1129"/>
      <c r="AR130" s="1129"/>
      <c r="AS130" s="1129"/>
      <c r="AT130" s="1130"/>
      <c r="AU130" s="284"/>
      <c r="AV130" s="284"/>
      <c r="AW130" s="284"/>
      <c r="AX130" s="1119" t="s">
        <v>493</v>
      </c>
      <c r="AY130" s="1002"/>
      <c r="AZ130" s="1002"/>
      <c r="BA130" s="1002"/>
      <c r="BB130" s="1002"/>
      <c r="BC130" s="1002"/>
      <c r="BD130" s="1002"/>
      <c r="BE130" s="1003"/>
      <c r="BF130" s="1156">
        <v>6.9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494</v>
      </c>
      <c r="X131" s="1164"/>
      <c r="Y131" s="1164"/>
      <c r="Z131" s="1165"/>
      <c r="AA131" s="1057">
        <v>5049340</v>
      </c>
      <c r="AB131" s="1036"/>
      <c r="AC131" s="1036"/>
      <c r="AD131" s="1036"/>
      <c r="AE131" s="1037"/>
      <c r="AF131" s="1035">
        <v>5107750</v>
      </c>
      <c r="AG131" s="1036"/>
      <c r="AH131" s="1036"/>
      <c r="AI131" s="1036"/>
      <c r="AJ131" s="1037"/>
      <c r="AK131" s="1035">
        <v>5180046</v>
      </c>
      <c r="AL131" s="1036"/>
      <c r="AM131" s="1036"/>
      <c r="AN131" s="1036"/>
      <c r="AO131" s="1037"/>
      <c r="AP131" s="1166"/>
      <c r="AQ131" s="1167"/>
      <c r="AR131" s="1167"/>
      <c r="AS131" s="1167"/>
      <c r="AT131" s="1168"/>
      <c r="AU131" s="284"/>
      <c r="AV131" s="284"/>
      <c r="AW131" s="284"/>
      <c r="AX131" s="1138" t="s">
        <v>495</v>
      </c>
      <c r="AY131" s="1089"/>
      <c r="AZ131" s="1089"/>
      <c r="BA131" s="1089"/>
      <c r="BB131" s="1089"/>
      <c r="BC131" s="1089"/>
      <c r="BD131" s="1089"/>
      <c r="BE131" s="1090"/>
      <c r="BF131" s="1139">
        <v>39.799999999999997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497</v>
      </c>
      <c r="W132" s="1149"/>
      <c r="X132" s="1149"/>
      <c r="Y132" s="1149"/>
      <c r="Z132" s="1150"/>
      <c r="AA132" s="1151">
        <v>6.1157497809999999</v>
      </c>
      <c r="AB132" s="1152"/>
      <c r="AC132" s="1152"/>
      <c r="AD132" s="1152"/>
      <c r="AE132" s="1153"/>
      <c r="AF132" s="1154">
        <v>7.7686456850000001</v>
      </c>
      <c r="AG132" s="1152"/>
      <c r="AH132" s="1152"/>
      <c r="AI132" s="1152"/>
      <c r="AJ132" s="1153"/>
      <c r="AK132" s="1154">
        <v>6.8710586740000004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498</v>
      </c>
      <c r="W133" s="1132"/>
      <c r="X133" s="1132"/>
      <c r="Y133" s="1132"/>
      <c r="Z133" s="1133"/>
      <c r="AA133" s="1134">
        <v>6.5</v>
      </c>
      <c r="AB133" s="1135"/>
      <c r="AC133" s="1135"/>
      <c r="AD133" s="1135"/>
      <c r="AE133" s="1136"/>
      <c r="AF133" s="1134">
        <v>6.8</v>
      </c>
      <c r="AG133" s="1135"/>
      <c r="AH133" s="1135"/>
      <c r="AI133" s="1135"/>
      <c r="AJ133" s="1136"/>
      <c r="AK133" s="1134">
        <v>6.9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dWVgXBxGNYCdtOhjTk4W5sHWxlG/YEnBEa/aWi53w32tu2OWPj6s34uUTQr0P8rw1UobIwL8yMbQ5SFXQRw6A==" saltValue="qGibmPYos0xW0foWcLR8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Q1"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KhihZZ58d8W7EqVIacVPdDQdQtBNxyYh6eKhIcNSksRPjfZQzeesQmeKuUvDqpeEsWyVJn5bLGjpwH5mc1Amg==" saltValue="An38VARe9M8/TL7Gt2DB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H1"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wVBsxEpEGl46bErhGfOWErKGcDzsQ5aZjaKBUcU2v2lT0z71FyU5ciFkZRXQL4hfGJBZwjwAlkN1rh2rlZwYw==" saltValue="5vGdeAdB+qGFk5msvysj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507</v>
      </c>
      <c r="AL9" s="1175"/>
      <c r="AM9" s="1175"/>
      <c r="AN9" s="1176"/>
      <c r="AO9" s="312">
        <v>1440041</v>
      </c>
      <c r="AP9" s="312">
        <v>50775</v>
      </c>
      <c r="AQ9" s="313">
        <v>56489</v>
      </c>
      <c r="AR9" s="314">
        <v>-10.1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508</v>
      </c>
      <c r="AL10" s="1175"/>
      <c r="AM10" s="1175"/>
      <c r="AN10" s="1176"/>
      <c r="AO10" s="315">
        <v>331535</v>
      </c>
      <c r="AP10" s="315">
        <v>11690</v>
      </c>
      <c r="AQ10" s="316">
        <v>5759</v>
      </c>
      <c r="AR10" s="317">
        <v>103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509</v>
      </c>
      <c r="AL11" s="1175"/>
      <c r="AM11" s="1175"/>
      <c r="AN11" s="1176"/>
      <c r="AO11" s="315">
        <v>283866</v>
      </c>
      <c r="AP11" s="315">
        <v>10009</v>
      </c>
      <c r="AQ11" s="316">
        <v>8418</v>
      </c>
      <c r="AR11" s="317">
        <v>18.899999999999999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510</v>
      </c>
      <c r="AL12" s="1175"/>
      <c r="AM12" s="1175"/>
      <c r="AN12" s="1176"/>
      <c r="AO12" s="315">
        <v>18556</v>
      </c>
      <c r="AP12" s="315">
        <v>654</v>
      </c>
      <c r="AQ12" s="316">
        <v>199</v>
      </c>
      <c r="AR12" s="317">
        <v>228.6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511</v>
      </c>
      <c r="AL13" s="1175"/>
      <c r="AM13" s="1175"/>
      <c r="AN13" s="1176"/>
      <c r="AO13" s="315" t="s">
        <v>512</v>
      </c>
      <c r="AP13" s="315" t="s">
        <v>512</v>
      </c>
      <c r="AQ13" s="316">
        <v>11</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513</v>
      </c>
      <c r="AL14" s="1175"/>
      <c r="AM14" s="1175"/>
      <c r="AN14" s="1176"/>
      <c r="AO14" s="315">
        <v>56882</v>
      </c>
      <c r="AP14" s="315">
        <v>2006</v>
      </c>
      <c r="AQ14" s="316">
        <v>2749</v>
      </c>
      <c r="AR14" s="317">
        <v>-27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514</v>
      </c>
      <c r="AL15" s="1175"/>
      <c r="AM15" s="1175"/>
      <c r="AN15" s="1176"/>
      <c r="AO15" s="315">
        <v>17952</v>
      </c>
      <c r="AP15" s="315">
        <v>633</v>
      </c>
      <c r="AQ15" s="316">
        <v>1213</v>
      </c>
      <c r="AR15" s="317">
        <v>-47.8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515</v>
      </c>
      <c r="AL16" s="1178"/>
      <c r="AM16" s="1178"/>
      <c r="AN16" s="1179"/>
      <c r="AO16" s="315">
        <v>-156630</v>
      </c>
      <c r="AP16" s="315">
        <v>-5523</v>
      </c>
      <c r="AQ16" s="316">
        <v>-4842</v>
      </c>
      <c r="AR16" s="317">
        <v>14.1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1992202</v>
      </c>
      <c r="AP17" s="315">
        <v>70244</v>
      </c>
      <c r="AQ17" s="316">
        <v>69997</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520</v>
      </c>
      <c r="AL21" s="1170"/>
      <c r="AM21" s="1170"/>
      <c r="AN21" s="1171"/>
      <c r="AO21" s="327">
        <v>5.75</v>
      </c>
      <c r="AP21" s="328">
        <v>6.51</v>
      </c>
      <c r="AQ21" s="329">
        <v>-0.76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521</v>
      </c>
      <c r="AL22" s="1170"/>
      <c r="AM22" s="1170"/>
      <c r="AN22" s="1171"/>
      <c r="AO22" s="332">
        <v>98.6</v>
      </c>
      <c r="AP22" s="333">
        <v>97.2</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525</v>
      </c>
      <c r="AL32" s="1186"/>
      <c r="AM32" s="1186"/>
      <c r="AN32" s="1187"/>
      <c r="AO32" s="342">
        <v>853802</v>
      </c>
      <c r="AP32" s="342">
        <v>30105</v>
      </c>
      <c r="AQ32" s="343">
        <v>31531</v>
      </c>
      <c r="AR32" s="344">
        <v>-4.5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526</v>
      </c>
      <c r="AL33" s="1186"/>
      <c r="AM33" s="1186"/>
      <c r="AN33" s="1187"/>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527</v>
      </c>
      <c r="AL34" s="1186"/>
      <c r="AM34" s="1186"/>
      <c r="AN34" s="1187"/>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528</v>
      </c>
      <c r="AL35" s="1186"/>
      <c r="AM35" s="1186"/>
      <c r="AN35" s="1187"/>
      <c r="AO35" s="342">
        <v>449961</v>
      </c>
      <c r="AP35" s="342">
        <v>15865</v>
      </c>
      <c r="AQ35" s="343">
        <v>9647</v>
      </c>
      <c r="AR35" s="344">
        <v>64.5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529</v>
      </c>
      <c r="AL36" s="1186"/>
      <c r="AM36" s="1186"/>
      <c r="AN36" s="1187"/>
      <c r="AO36" s="342">
        <v>14851</v>
      </c>
      <c r="AP36" s="342">
        <v>524</v>
      </c>
      <c r="AQ36" s="343">
        <v>2316</v>
      </c>
      <c r="AR36" s="344">
        <v>-77.400000000000006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530</v>
      </c>
      <c r="AL37" s="1186"/>
      <c r="AM37" s="1186"/>
      <c r="AN37" s="1187"/>
      <c r="AO37" s="342" t="s">
        <v>512</v>
      </c>
      <c r="AP37" s="342" t="s">
        <v>512</v>
      </c>
      <c r="AQ37" s="343">
        <v>1006</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531</v>
      </c>
      <c r="AL38" s="1189"/>
      <c r="AM38" s="1189"/>
      <c r="AN38" s="1190"/>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532</v>
      </c>
      <c r="AL39" s="1189"/>
      <c r="AM39" s="1189"/>
      <c r="AN39" s="1190"/>
      <c r="AO39" s="342">
        <v>-127476</v>
      </c>
      <c r="AP39" s="342">
        <v>-4495</v>
      </c>
      <c r="AQ39" s="343">
        <v>-3160</v>
      </c>
      <c r="AR39" s="344">
        <v>42.2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533</v>
      </c>
      <c r="AL40" s="1186"/>
      <c r="AM40" s="1186"/>
      <c r="AN40" s="1187"/>
      <c r="AO40" s="342">
        <v>-835214</v>
      </c>
      <c r="AP40" s="342">
        <v>-29449</v>
      </c>
      <c r="AQ40" s="343">
        <v>-28415</v>
      </c>
      <c r="AR40" s="344">
        <v>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355924</v>
      </c>
      <c r="AP41" s="342">
        <v>12550</v>
      </c>
      <c r="AQ41" s="343">
        <v>12925</v>
      </c>
      <c r="AR41" s="344">
        <v>-2.9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502</v>
      </c>
      <c r="AN49" s="1182" t="s">
        <v>537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808398</v>
      </c>
      <c r="AN51" s="364">
        <v>28551</v>
      </c>
      <c r="AO51" s="365">
        <v>-13.5</v>
      </c>
      <c r="AP51" s="366">
        <v>53292</v>
      </c>
      <c r="AQ51" s="367">
        <v>0</v>
      </c>
      <c r="AR51" s="368">
        <v>-13.5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459957</v>
      </c>
      <c r="AN52" s="372">
        <v>16245</v>
      </c>
      <c r="AO52" s="373">
        <v>-31.9</v>
      </c>
      <c r="AP52" s="374">
        <v>28900</v>
      </c>
      <c r="AQ52" s="375">
        <v>18.899999999999999</v>
      </c>
      <c r="AR52" s="376">
        <v>-50.8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605049</v>
      </c>
      <c r="AN53" s="364">
        <v>21411</v>
      </c>
      <c r="AO53" s="365">
        <v>-25</v>
      </c>
      <c r="AP53" s="366">
        <v>49919</v>
      </c>
      <c r="AQ53" s="367">
        <v>-6.3</v>
      </c>
      <c r="AR53" s="368">
        <v>-18.7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446706</v>
      </c>
      <c r="AN54" s="372">
        <v>15808</v>
      </c>
      <c r="AO54" s="373">
        <v>-2.7</v>
      </c>
      <c r="AP54" s="374">
        <v>26398</v>
      </c>
      <c r="AQ54" s="375">
        <v>-8.6999999999999993</v>
      </c>
      <c r="AR54" s="376">
        <v>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665717</v>
      </c>
      <c r="AN55" s="364">
        <v>23525</v>
      </c>
      <c r="AO55" s="365">
        <v>9.9</v>
      </c>
      <c r="AP55" s="366">
        <v>47738</v>
      </c>
      <c r="AQ55" s="367">
        <v>-4.4000000000000004</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318248</v>
      </c>
      <c r="AN56" s="372">
        <v>11246</v>
      </c>
      <c r="AO56" s="373">
        <v>-28.9</v>
      </c>
      <c r="AP56" s="374">
        <v>24937</v>
      </c>
      <c r="AQ56" s="375">
        <v>-5.5</v>
      </c>
      <c r="AR56" s="376">
        <v>-23.4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793311</v>
      </c>
      <c r="AN57" s="364">
        <v>28112</v>
      </c>
      <c r="AO57" s="365">
        <v>19.5</v>
      </c>
      <c r="AP57" s="366">
        <v>52191</v>
      </c>
      <c r="AQ57" s="367">
        <v>9.3000000000000007</v>
      </c>
      <c r="AR57" s="368">
        <v>10.199999999999999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337289</v>
      </c>
      <c r="AN58" s="372">
        <v>11952</v>
      </c>
      <c r="AO58" s="373">
        <v>6.3</v>
      </c>
      <c r="AP58" s="374">
        <v>24843</v>
      </c>
      <c r="AQ58" s="375">
        <v>-0.4</v>
      </c>
      <c r="AR58" s="376">
        <v>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613348</v>
      </c>
      <c r="AN59" s="364">
        <v>21626</v>
      </c>
      <c r="AO59" s="365">
        <v>-23.1</v>
      </c>
      <c r="AP59" s="366">
        <v>47387</v>
      </c>
      <c r="AQ59" s="367">
        <v>-9.1999999999999993</v>
      </c>
      <c r="AR59" s="368">
        <v>-13.9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377222</v>
      </c>
      <c r="AN60" s="372">
        <v>13301</v>
      </c>
      <c r="AO60" s="373">
        <v>11.3</v>
      </c>
      <c r="AP60" s="374">
        <v>24928</v>
      </c>
      <c r="AQ60" s="375">
        <v>0.3</v>
      </c>
      <c r="AR60" s="376">
        <v>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697165</v>
      </c>
      <c r="AN61" s="379">
        <v>24645</v>
      </c>
      <c r="AO61" s="380">
        <v>-6.4</v>
      </c>
      <c r="AP61" s="381">
        <v>50105</v>
      </c>
      <c r="AQ61" s="382">
        <v>-2.1</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387884</v>
      </c>
      <c r="AN62" s="372">
        <v>13710</v>
      </c>
      <c r="AO62" s="373">
        <v>-9.1999999999999993</v>
      </c>
      <c r="AP62" s="374">
        <v>26001</v>
      </c>
      <c r="AQ62" s="375">
        <v>0.9</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U2KNfy/CkaYJq8cCkgrwbcXk7gfiCQQmu5QzrIT/2F9d01enERVHmtMaAgwkCM3I67Bh+s5GU8T/xh185dk+A==" saltValue="8X3Nn59swTyFC6/gskTr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bn+OLMhj411TMxcNGPznnV1c9fTM4Y/n4ijT5QfQgTngjMeRe2S7/aXtIFWsAuMexNOZItK08v1fxnjdEhlNQ==" saltValue="NLs68h5GncKAjv/ztun6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L1"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JuKu4D2Bi+UxUiArPza3jTxdFz7zwd7Zcv+thAiMC8uj680HmC3+yY7vnATgpRC3NCyqPHop517UujFGxsYQ==" saltValue="tozunH2O5GzisgwRhFUJ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32.79</v>
      </c>
      <c r="G47" s="12">
        <v>32.090000000000003</v>
      </c>
      <c r="H47" s="12">
        <v>32.06</v>
      </c>
      <c r="I47" s="12">
        <v>31.62</v>
      </c>
      <c r="J47" s="13">
        <v>29.9</v>
      </c>
    </row>
    <row r="48" spans="2:10" ht="57.75" customHeight="1" x14ac:dyDescent="0.15">
      <c r="B48" s="14"/>
      <c r="C48" s="1196" t="s">
        <v>4</v>
      </c>
      <c r="D48" s="1196"/>
      <c r="E48" s="1197"/>
      <c r="F48" s="15">
        <v>6.92</v>
      </c>
      <c r="G48" s="16">
        <v>7.75</v>
      </c>
      <c r="H48" s="16">
        <v>4.43</v>
      </c>
      <c r="I48" s="16">
        <v>3.92</v>
      </c>
      <c r="J48" s="17">
        <v>5.2</v>
      </c>
    </row>
    <row r="49" spans="2:10" ht="57.75" customHeight="1" thickBot="1" x14ac:dyDescent="0.2">
      <c r="B49" s="18"/>
      <c r="C49" s="1198" t="s">
        <v>5</v>
      </c>
      <c r="D49" s="1198"/>
      <c r="E49" s="1199"/>
      <c r="F49" s="19" t="s">
        <v>558</v>
      </c>
      <c r="G49" s="20">
        <v>1.06</v>
      </c>
      <c r="H49" s="20" t="s">
        <v>559</v>
      </c>
      <c r="I49" s="20" t="s">
        <v>560</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EGVvWgXanjgj4VXq6RaMkwxr6n/blzmMm5d57ZgzkcX6Y8quSoM7KFq3R2yidcp93cYu9D46vveuYWBsHnclw==" saltValue="dFyOQtHMRY9A5dhmwnVH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2020-03-05T04:58:42Z</cp:lastPrinted>
  <dcterms:created xsi:type="dcterms:W3CDTF">2020-02-10T04:58:53Z</dcterms:created>
  <dcterms:modified xsi:type="dcterms:W3CDTF">2020-09-28T07:43:55Z</dcterms:modified>
  <cp:category/>
</cp:coreProperties>
</file>