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910" windowHeight="8550" activeTab="0"/>
  </bookViews>
  <sheets>
    <sheet name="12B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９">'[1]19'!#REF!</definedName>
    <definedName name="_２４">#REF!</definedName>
    <definedName name="_６２">#REF!</definedName>
    <definedName name="_７">#REF!</definedName>
    <definedName name="_xlnm.Print_Area" localSheetId="0">'12B'!$A$1:$H$59</definedName>
  </definedNames>
  <calcPr fullCalcOnLoad="1"/>
</workbook>
</file>

<file path=xl/sharedStrings.xml><?xml version="1.0" encoding="utf-8"?>
<sst xmlns="http://schemas.openxmlformats.org/spreadsheetml/2006/main" count="69" uniqueCount="67">
  <si>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</si>
  <si>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</si>
  <si>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</si>
  <si>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</si>
  <si>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</si>
  <si>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</si>
  <si>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</si>
  <si>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</si>
  <si>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</si>
  <si>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</si>
  <si>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</si>
  <si>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</si>
  <si>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</si>
  <si>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</si>
  <si>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</si>
  <si>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</si>
  <si>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</si>
  <si>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年次及び市町村別</t>
  </si>
  <si>
    <t>葛　城　市</t>
  </si>
  <si>
    <t>宇　陀　市</t>
  </si>
  <si>
    <t>内)乳児死亡</t>
  </si>
  <si>
    <t>　　(件)</t>
  </si>
  <si>
    <t>資料：厚生労働省「人口動態調査」</t>
  </si>
  <si>
    <t>出　　生</t>
  </si>
  <si>
    <t>死　　産</t>
  </si>
  <si>
    <t>婚　　姻</t>
  </si>
  <si>
    <t>離　　婚</t>
  </si>
  <si>
    <t>自然増加</t>
  </si>
  <si>
    <t>　(人)</t>
  </si>
  <si>
    <t>　　(人)</t>
  </si>
  <si>
    <t>(注)本表は「人口動態調査」による住所地主義によったものである。</t>
  </si>
  <si>
    <t>　</t>
  </si>
  <si>
    <t>　　　(人)</t>
  </si>
  <si>
    <t>死　　亡</t>
  </si>
  <si>
    <t xml:space="preserve">郡  部  計  </t>
  </si>
  <si>
    <t xml:space="preserve">市  部  計  </t>
  </si>
  <si>
    <t>　　　　山 添 村</t>
  </si>
  <si>
    <t>　　　　平 群 町</t>
  </si>
  <si>
    <t>　　　　三 郷 町</t>
  </si>
  <si>
    <t>　　　　斑 鳩 町</t>
  </si>
  <si>
    <t>　　　　安 堵 町</t>
  </si>
  <si>
    <t>　　　　川 西 町</t>
  </si>
  <si>
    <t>　　　　三 宅 町</t>
  </si>
  <si>
    <t>　　　　田原本町</t>
  </si>
  <si>
    <t>　　　　曽 爾 村</t>
  </si>
  <si>
    <t>　　　　御 杖 村</t>
  </si>
  <si>
    <t>　　　　高 取 町</t>
  </si>
  <si>
    <t>　　　　明日香村</t>
  </si>
  <si>
    <t>　　　　上 牧 町</t>
  </si>
  <si>
    <t>　　　　王 寺 町</t>
  </si>
  <si>
    <t>　　　　広 陵 町</t>
  </si>
  <si>
    <t>　　　　河 合 町</t>
  </si>
  <si>
    <t>　　　　吉 野 町</t>
  </si>
  <si>
    <t>　　　　大 淀 町</t>
  </si>
  <si>
    <t>　　　　下 市 町</t>
  </si>
  <si>
    <t>　　　　黒 滝 村</t>
  </si>
  <si>
    <t>　　　　天 川 村</t>
  </si>
  <si>
    <t>　　　　野迫川村</t>
  </si>
  <si>
    <t>　　　　十津川村</t>
  </si>
  <si>
    <t>　　　　下北山村</t>
  </si>
  <si>
    <t>　　　　上北山村</t>
  </si>
  <si>
    <t>　　　　川 上 村</t>
  </si>
  <si>
    <t>　　　　東吉野村</t>
  </si>
  <si>
    <t>12－Ｂ．市町村別出生、死亡、死産、婚姻及び離婚</t>
  </si>
  <si>
    <t>29</t>
  </si>
  <si>
    <t>平成28年　</t>
  </si>
  <si>
    <t>30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</si>
</sst>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0.0"/>
    <numFmt numFmtId="179" formatCode="#,##0;&quot;△&quot;#,##0;&quot;－&quot;"/>
    <numFmt numFmtId="180" formatCode="#,##0.0;[Red]\-#,##0.0"/>
    <numFmt numFmtId="181" formatCode="#,##0;&quot;△ &quot;#,##0"/>
    <numFmt numFmtId="182" formatCode="#,##0;&quot;△&quot;#,##0"/>
    <numFmt numFmtId="183" formatCode="#,##0.0;&quot;△ &quot;#,##0.0"/>
    <numFmt numFmtId="184" formatCode="#,##0_ "/>
    <numFmt numFmtId="185" formatCode="#,##0.00;&quot;△ &quot;#,##0.00"/>
    <numFmt numFmtId="186" formatCode="#,##0.000;&quot;△ &quot;#,##0.000"/>
    <numFmt numFmtId="187" formatCode="#,##0.0000;&quot;△ &quot;#,##0.0000"/>
  </numFmts>
  <fonts count="5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System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9" fillId="31" borderId="4" applyNumberFormat="0" applyAlignment="0" applyProtection="0"/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182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Fill="1" applyBorder="1" applyAlignment="1" applyProtection="1">
      <alignment horizontal="right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0" fillId="0" borderId="11" xfId="0" applyNumberFormat="1" applyFont="1" applyFill="1" applyBorder="1" applyAlignment="1" applyProtection="1">
      <alignment horizontal="centerContinuous" vertical="center"/>
      <protection locked="0"/>
    </xf>
    <xf numFmtId="17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0" fontId="13" fillId="0" borderId="11" xfId="0" applyNumberFormat="1" applyFont="1" applyFill="1" applyBorder="1" applyAlignment="1" applyProtection="1">
      <alignment horizontal="center" vertical="center"/>
      <protection locked="0"/>
    </xf>
    <xf numFmtId="3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12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NumberFormat="1" applyFont="1" applyFill="1" applyAlignment="1" applyProtection="1">
      <alignment vertical="center"/>
      <protection locked="0"/>
    </xf>
    <xf numFmtId="0" fontId="12" fillId="0" borderId="13" xfId="0" applyNumberFormat="1" applyFont="1" applyFill="1" applyBorder="1" applyAlignment="1" applyProtection="1">
      <alignment horizontal="center" wrapText="1"/>
      <protection locked="0"/>
    </xf>
    <xf numFmtId="0" fontId="10" fillId="0" borderId="14" xfId="0" applyNumberFormat="1" applyFont="1" applyFill="1" applyBorder="1" applyAlignment="1" applyProtection="1">
      <alignment horizontal="center" wrapText="1"/>
      <protection locked="0"/>
    </xf>
    <xf numFmtId="0" fontId="10" fillId="0" borderId="15" xfId="0" applyNumberFormat="1" applyFont="1" applyFill="1" applyBorder="1" applyAlignment="1" applyProtection="1">
      <alignment horizontal="center" wrapText="1"/>
      <protection locked="0"/>
    </xf>
    <xf numFmtId="0" fontId="10" fillId="0" borderId="16" xfId="0" applyNumberFormat="1" applyFont="1" applyFill="1" applyBorder="1" applyAlignment="1" applyProtection="1">
      <alignment horizontal="center" wrapText="1"/>
      <protection locked="0"/>
    </xf>
    <xf numFmtId="0" fontId="10" fillId="0" borderId="17" xfId="0" applyNumberFormat="1" applyFont="1" applyFill="1" applyBorder="1" applyAlignment="1" applyProtection="1">
      <alignment horizontal="center" wrapText="1"/>
      <protection locked="0"/>
    </xf>
    <xf numFmtId="0" fontId="10" fillId="0" borderId="17" xfId="0" applyNumberFormat="1" applyFont="1" applyFill="1" applyBorder="1" applyAlignment="1" applyProtection="1">
      <alignment horizontal="right" wrapText="1"/>
      <protection locked="0"/>
    </xf>
    <xf numFmtId="0" fontId="10" fillId="0" borderId="14" xfId="0" applyNumberFormat="1" applyFont="1" applyFill="1" applyBorder="1" applyAlignment="1" applyProtection="1">
      <alignment horizontal="right" wrapText="1"/>
      <protection locked="0"/>
    </xf>
    <xf numFmtId="179" fontId="10" fillId="0" borderId="0" xfId="0" applyNumberFormat="1" applyFont="1" applyFill="1" applyBorder="1" applyAlignment="1" applyProtection="1">
      <alignment vertical="center"/>
      <protection locked="0"/>
    </xf>
    <xf numFmtId="49" fontId="11" fillId="0" borderId="11" xfId="0" applyNumberFormat="1" applyFont="1" applyFill="1" applyBorder="1" applyAlignment="1" applyProtection="1">
      <alignment horizontal="centerContinuous" vertical="center"/>
      <protection locked="0"/>
    </xf>
    <xf numFmtId="38" fontId="10" fillId="0" borderId="0" xfId="49" applyFont="1" applyFill="1" applyAlignment="1">
      <alignment vertical="center"/>
    </xf>
    <xf numFmtId="3" fontId="11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38" fontId="51" fillId="0" borderId="0" xfId="49" applyFont="1" applyFill="1" applyAlignment="1">
      <alignment vertical="center"/>
    </xf>
    <xf numFmtId="182" fontId="51" fillId="0" borderId="0" xfId="0" applyNumberFormat="1" applyFont="1" applyFill="1" applyBorder="1" applyAlignment="1" applyProtection="1">
      <alignment horizontal="right" vertical="center"/>
      <protection locked="0"/>
    </xf>
    <xf numFmtId="177" fontId="51" fillId="0" borderId="0" xfId="0" applyNumberFormat="1" applyFont="1" applyFill="1" applyBorder="1" applyAlignment="1" applyProtection="1">
      <alignment horizontal="right" vertical="center"/>
      <protection locked="0"/>
    </xf>
    <xf numFmtId="177" fontId="52" fillId="0" borderId="0" xfId="0" applyNumberFormat="1" applyFont="1" applyFill="1" applyBorder="1" applyAlignment="1" applyProtection="1">
      <alignment horizontal="right" vertical="center"/>
      <protection locked="0"/>
    </xf>
    <xf numFmtId="182" fontId="52" fillId="0" borderId="0" xfId="0" applyNumberFormat="1" applyFont="1" applyFill="1" applyBorder="1" applyAlignment="1" applyProtection="1">
      <alignment horizontal="right" vertical="center"/>
      <protection locked="0"/>
    </xf>
    <xf numFmtId="177" fontId="51" fillId="0" borderId="0" xfId="0" applyNumberFormat="1" applyFont="1" applyFill="1" applyAlignment="1">
      <alignment vertical="center"/>
    </xf>
    <xf numFmtId="0" fontId="52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3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9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10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11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12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14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15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16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17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18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19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21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22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23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24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25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26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27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28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2</xdr:col>
      <xdr:colOff>200025</xdr:colOff>
      <xdr:row>22</xdr:row>
      <xdr:rowOff>66675</xdr:rowOff>
    </xdr:from>
    <xdr:to>
      <xdr:col>2</xdr:col>
      <xdr:colOff>647700</xdr:colOff>
      <xdr:row>23</xdr:row>
      <xdr:rowOff>0</xdr:rowOff>
    </xdr:to>
    <xdr:sp>
      <xdr:nvSpPr>
        <xdr:cNvPr id="29" name="Text Box 7"/>
        <xdr:cNvSpPr txBox="1">
          <a:spLocks noChangeArrowheads="1"/>
        </xdr:cNvSpPr>
      </xdr:nvSpPr>
      <xdr:spPr>
        <a:xfrm>
          <a:off x="26098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4</xdr:col>
      <xdr:colOff>200025</xdr:colOff>
      <xdr:row>22</xdr:row>
      <xdr:rowOff>66675</xdr:rowOff>
    </xdr:from>
    <xdr:to>
      <xdr:col>4</xdr:col>
      <xdr:colOff>647700</xdr:colOff>
      <xdr:row>23</xdr:row>
      <xdr:rowOff>0</xdr:rowOff>
    </xdr:to>
    <xdr:sp>
      <xdr:nvSpPr>
        <xdr:cNvPr id="30" name="Text Box 9"/>
        <xdr:cNvSpPr txBox="1">
          <a:spLocks noChangeArrowheads="1"/>
        </xdr:cNvSpPr>
      </xdr:nvSpPr>
      <xdr:spPr>
        <a:xfrm>
          <a:off x="449580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5</xdr:col>
      <xdr:colOff>200025</xdr:colOff>
      <xdr:row>22</xdr:row>
      <xdr:rowOff>66675</xdr:rowOff>
    </xdr:from>
    <xdr:to>
      <xdr:col>5</xdr:col>
      <xdr:colOff>647700</xdr:colOff>
      <xdr:row>23</xdr:row>
      <xdr:rowOff>0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5438775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  <xdr:twoCellAnchor>
    <xdr:from>
      <xdr:col>6</xdr:col>
      <xdr:colOff>200025</xdr:colOff>
      <xdr:row>22</xdr:row>
      <xdr:rowOff>66675</xdr:rowOff>
    </xdr:from>
    <xdr:to>
      <xdr:col>6</xdr:col>
      <xdr:colOff>647700</xdr:colOff>
      <xdr:row>23</xdr:row>
      <xdr:rowOff>0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6381750" y="4714875"/>
          <a:ext cx="438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System"/>
              <a:ea typeface="System"/>
              <a:cs typeface="System"/>
            </a:rPr>
            <a:t>  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L78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8.796875" defaultRowHeight="15"/>
  <cols>
    <col min="1" max="1" width="15.3984375" style="14" customWidth="1"/>
    <col min="2" max="8" width="9.8984375" style="14" customWidth="1"/>
    <col min="9" max="9" width="9.5" style="30" customWidth="1"/>
    <col min="10" max="11" width="4.09765625" style="14" customWidth="1"/>
    <col min="12" max="16384" width="9" style="14" customWidth="1"/>
  </cols>
  <sheetData>
    <row r="1" spans="1:12" s="11" customFormat="1" ht="36" customHeight="1">
      <c r="A1" s="51" t="s">
        <v>63</v>
      </c>
      <c r="B1" s="51"/>
      <c r="C1" s="51"/>
      <c r="D1" s="51"/>
      <c r="E1" s="51"/>
      <c r="F1" s="51"/>
      <c r="G1" s="51"/>
      <c r="H1" s="51"/>
      <c r="I1" s="9"/>
      <c r="L1" s="10"/>
    </row>
    <row r="2" spans="1:9" ht="6" customHeight="1" thickBot="1">
      <c r="A2" s="12"/>
      <c r="B2" s="12"/>
      <c r="C2" s="12"/>
      <c r="D2" s="12"/>
      <c r="E2" s="12"/>
      <c r="F2" s="12"/>
      <c r="G2" s="12"/>
      <c r="H2" s="12"/>
      <c r="I2" s="13"/>
    </row>
    <row r="3" spans="1:11" s="17" customFormat="1" ht="18.75" customHeight="1">
      <c r="A3" s="52" t="s">
        <v>17</v>
      </c>
      <c r="B3" s="34" t="s">
        <v>23</v>
      </c>
      <c r="C3" s="34" t="s">
        <v>33</v>
      </c>
      <c r="D3" s="35"/>
      <c r="E3" s="34" t="s">
        <v>24</v>
      </c>
      <c r="F3" s="34" t="s">
        <v>25</v>
      </c>
      <c r="G3" s="34" t="s">
        <v>26</v>
      </c>
      <c r="H3" s="34" t="s">
        <v>27</v>
      </c>
      <c r="I3" s="15"/>
      <c r="J3" s="16"/>
      <c r="K3" s="16"/>
    </row>
    <row r="4" spans="1:11" s="17" customFormat="1" ht="15" customHeight="1">
      <c r="A4" s="53"/>
      <c r="B4" s="37" t="s">
        <v>28</v>
      </c>
      <c r="C4" s="36" t="s">
        <v>32</v>
      </c>
      <c r="D4" s="32" t="s">
        <v>20</v>
      </c>
      <c r="E4" s="38" t="s">
        <v>29</v>
      </c>
      <c r="F4" s="38" t="s">
        <v>21</v>
      </c>
      <c r="G4" s="33" t="s">
        <v>21</v>
      </c>
      <c r="H4" s="38" t="s">
        <v>28</v>
      </c>
      <c r="I4" s="15"/>
      <c r="J4" s="16"/>
      <c r="K4" s="16"/>
    </row>
    <row r="5" spans="1:9" s="17" customFormat="1" ht="5.25" customHeight="1">
      <c r="A5" s="18"/>
      <c r="B5" s="39"/>
      <c r="C5" s="39"/>
      <c r="D5" s="39"/>
      <c r="E5" s="39"/>
      <c r="F5" s="39"/>
      <c r="G5" s="39"/>
      <c r="H5" s="39"/>
      <c r="I5" s="19"/>
    </row>
    <row r="6" spans="1:11" s="17" customFormat="1" ht="15" customHeight="1">
      <c r="A6" s="18" t="s">
        <v>65</v>
      </c>
      <c r="B6" s="41">
        <v>9430</v>
      </c>
      <c r="C6" s="41">
        <v>14054</v>
      </c>
      <c r="D6" s="41">
        <v>30</v>
      </c>
      <c r="E6" s="41">
        <v>190</v>
      </c>
      <c r="F6" s="41">
        <v>5628</v>
      </c>
      <c r="G6" s="41">
        <v>2183</v>
      </c>
      <c r="H6" s="5">
        <v>-4624</v>
      </c>
      <c r="I6" s="6"/>
      <c r="J6" s="22"/>
      <c r="K6" s="22"/>
    </row>
    <row r="7" spans="1:11" s="43" customFormat="1" ht="15" customHeight="1">
      <c r="A7" s="18" t="s">
        <v>64</v>
      </c>
      <c r="B7" s="41">
        <v>8965</v>
      </c>
      <c r="C7" s="41">
        <v>14486</v>
      </c>
      <c r="D7" s="41">
        <v>23</v>
      </c>
      <c r="E7" s="41">
        <v>211</v>
      </c>
      <c r="F7" s="41">
        <v>5492</v>
      </c>
      <c r="G7" s="41">
        <v>2055</v>
      </c>
      <c r="H7" s="5">
        <v>-5521</v>
      </c>
      <c r="I7" s="7"/>
      <c r="J7" s="42"/>
      <c r="K7" s="42"/>
    </row>
    <row r="8" spans="1:11" s="43" customFormat="1" ht="15" customHeight="1">
      <c r="A8" s="40" t="s">
        <v>66</v>
      </c>
      <c r="B8" s="44">
        <f>B9+B22</f>
        <v>8947</v>
      </c>
      <c r="C8" s="44">
        <f aca="true" t="shared" si="0" ref="C8:H8">C9+C22</f>
        <v>14674</v>
      </c>
      <c r="D8" s="44">
        <f t="shared" si="0"/>
        <v>20</v>
      </c>
      <c r="E8" s="44">
        <f t="shared" si="0"/>
        <v>179</v>
      </c>
      <c r="F8" s="44">
        <f t="shared" si="0"/>
        <v>5234</v>
      </c>
      <c r="G8" s="44">
        <f t="shared" si="0"/>
        <v>2047</v>
      </c>
      <c r="H8" s="45">
        <f t="shared" si="0"/>
        <v>-5727</v>
      </c>
      <c r="I8" s="7"/>
      <c r="J8" s="42"/>
      <c r="K8" s="42"/>
    </row>
    <row r="9" spans="1:11" s="43" customFormat="1" ht="30" customHeight="1">
      <c r="A9" s="20" t="s">
        <v>35</v>
      </c>
      <c r="B9" s="46">
        <f aca="true" t="shared" si="1" ref="B9:G9">SUM(B10:B21)</f>
        <v>7133</v>
      </c>
      <c r="C9" s="46">
        <f t="shared" si="1"/>
        <v>11238</v>
      </c>
      <c r="D9" s="46">
        <f t="shared" si="1"/>
        <v>15</v>
      </c>
      <c r="E9" s="46">
        <f t="shared" si="1"/>
        <v>146</v>
      </c>
      <c r="F9" s="46">
        <f t="shared" si="1"/>
        <v>4248</v>
      </c>
      <c r="G9" s="46">
        <f t="shared" si="1"/>
        <v>1606</v>
      </c>
      <c r="H9" s="45">
        <f>B9-C9</f>
        <v>-4105</v>
      </c>
      <c r="I9" s="7"/>
      <c r="J9" s="42"/>
      <c r="K9" s="42"/>
    </row>
    <row r="10" spans="1:11" s="17" customFormat="1" ht="15" customHeight="1">
      <c r="A10" s="21" t="s">
        <v>0</v>
      </c>
      <c r="B10" s="47">
        <v>2324</v>
      </c>
      <c r="C10" s="47">
        <v>3773</v>
      </c>
      <c r="D10" s="47">
        <v>5</v>
      </c>
      <c r="E10" s="47">
        <v>41</v>
      </c>
      <c r="F10" s="47">
        <v>1420</v>
      </c>
      <c r="G10" s="47">
        <v>520</v>
      </c>
      <c r="H10" s="48">
        <f aca="true" t="shared" si="2" ref="H10:H56">B10-C10</f>
        <v>-1449</v>
      </c>
      <c r="I10" s="6"/>
      <c r="J10" s="22"/>
      <c r="K10" s="22"/>
    </row>
    <row r="11" spans="1:11" s="17" customFormat="1" ht="15" customHeight="1">
      <c r="A11" s="21" t="s">
        <v>1</v>
      </c>
      <c r="B11" s="47">
        <v>345</v>
      </c>
      <c r="C11" s="47">
        <v>762</v>
      </c>
      <c r="D11" s="47">
        <v>0</v>
      </c>
      <c r="E11" s="47">
        <v>11</v>
      </c>
      <c r="F11" s="47">
        <v>251</v>
      </c>
      <c r="G11" s="47">
        <v>115</v>
      </c>
      <c r="H11" s="48">
        <f t="shared" si="2"/>
        <v>-417</v>
      </c>
      <c r="I11" s="6"/>
      <c r="J11" s="22"/>
      <c r="K11" s="22"/>
    </row>
    <row r="12" spans="1:11" s="17" customFormat="1" ht="15" customHeight="1">
      <c r="A12" s="21" t="s">
        <v>2</v>
      </c>
      <c r="B12" s="47">
        <v>529</v>
      </c>
      <c r="C12" s="47">
        <v>871</v>
      </c>
      <c r="D12" s="47">
        <v>1</v>
      </c>
      <c r="E12" s="47">
        <v>10</v>
      </c>
      <c r="F12" s="47">
        <v>348</v>
      </c>
      <c r="G12" s="47">
        <v>117</v>
      </c>
      <c r="H12" s="48">
        <f t="shared" si="2"/>
        <v>-342</v>
      </c>
      <c r="I12" s="6"/>
      <c r="J12" s="22"/>
      <c r="K12" s="22"/>
    </row>
    <row r="13" spans="1:11" s="17" customFormat="1" ht="15" customHeight="1">
      <c r="A13" s="21" t="s">
        <v>3</v>
      </c>
      <c r="B13" s="47">
        <v>473</v>
      </c>
      <c r="C13" s="47">
        <v>642</v>
      </c>
      <c r="D13" s="47">
        <v>3</v>
      </c>
      <c r="E13" s="47">
        <v>6</v>
      </c>
      <c r="F13" s="47">
        <v>275</v>
      </c>
      <c r="G13" s="47">
        <v>108</v>
      </c>
      <c r="H13" s="48">
        <f t="shared" si="2"/>
        <v>-169</v>
      </c>
      <c r="I13" s="6"/>
      <c r="J13" s="22"/>
      <c r="K13" s="22"/>
    </row>
    <row r="14" spans="1:11" s="17" customFormat="1" ht="15" customHeight="1">
      <c r="A14" s="21" t="s">
        <v>4</v>
      </c>
      <c r="B14" s="47">
        <v>928</v>
      </c>
      <c r="C14" s="47">
        <v>1174</v>
      </c>
      <c r="D14" s="47">
        <v>0</v>
      </c>
      <c r="E14" s="47">
        <v>24</v>
      </c>
      <c r="F14" s="47">
        <v>560</v>
      </c>
      <c r="G14" s="47">
        <v>188</v>
      </c>
      <c r="H14" s="48">
        <f t="shared" si="2"/>
        <v>-246</v>
      </c>
      <c r="I14" s="6"/>
      <c r="J14" s="22"/>
      <c r="K14" s="22"/>
    </row>
    <row r="15" spans="1:11" s="17" customFormat="1" ht="15" customHeight="1">
      <c r="A15" s="21" t="s">
        <v>5</v>
      </c>
      <c r="B15" s="47">
        <v>388</v>
      </c>
      <c r="C15" s="47">
        <v>672</v>
      </c>
      <c r="D15" s="47">
        <v>0</v>
      </c>
      <c r="E15" s="47">
        <v>9</v>
      </c>
      <c r="F15" s="47">
        <v>234</v>
      </c>
      <c r="G15" s="47">
        <v>93</v>
      </c>
      <c r="H15" s="48">
        <f t="shared" si="2"/>
        <v>-284</v>
      </c>
      <c r="I15" s="6"/>
      <c r="J15" s="22"/>
      <c r="K15" s="22"/>
    </row>
    <row r="16" spans="1:11" s="17" customFormat="1" ht="15" customHeight="1">
      <c r="A16" s="21" t="s">
        <v>6</v>
      </c>
      <c r="B16" s="47">
        <v>120</v>
      </c>
      <c r="C16" s="47">
        <v>461</v>
      </c>
      <c r="D16" s="47">
        <v>0</v>
      </c>
      <c r="E16" s="47">
        <v>5</v>
      </c>
      <c r="F16" s="47">
        <v>85</v>
      </c>
      <c r="G16" s="47">
        <v>45</v>
      </c>
      <c r="H16" s="48">
        <f t="shared" si="2"/>
        <v>-341</v>
      </c>
      <c r="I16" s="6"/>
      <c r="J16" s="22"/>
      <c r="K16" s="22"/>
    </row>
    <row r="17" spans="1:11" s="17" customFormat="1" ht="15" customHeight="1">
      <c r="A17" s="21" t="s">
        <v>7</v>
      </c>
      <c r="B17" s="47">
        <v>113</v>
      </c>
      <c r="C17" s="47">
        <v>420</v>
      </c>
      <c r="D17" s="47">
        <v>0</v>
      </c>
      <c r="E17" s="47">
        <v>6</v>
      </c>
      <c r="F17" s="47">
        <v>87</v>
      </c>
      <c r="G17" s="47">
        <v>35</v>
      </c>
      <c r="H17" s="48">
        <f t="shared" si="2"/>
        <v>-307</v>
      </c>
      <c r="I17" s="6"/>
      <c r="J17" s="22"/>
      <c r="K17" s="22"/>
    </row>
    <row r="18" spans="1:11" s="17" customFormat="1" ht="15" customHeight="1">
      <c r="A18" s="21" t="s">
        <v>8</v>
      </c>
      <c r="B18" s="47">
        <v>822</v>
      </c>
      <c r="C18" s="47">
        <v>994</v>
      </c>
      <c r="D18" s="47">
        <v>2</v>
      </c>
      <c r="E18" s="47">
        <v>12</v>
      </c>
      <c r="F18" s="47">
        <v>408</v>
      </c>
      <c r="G18" s="47">
        <v>144</v>
      </c>
      <c r="H18" s="48">
        <f t="shared" si="2"/>
        <v>-172</v>
      </c>
      <c r="I18" s="6"/>
      <c r="J18" s="22"/>
      <c r="K18" s="22"/>
    </row>
    <row r="19" spans="1:11" s="17" customFormat="1" ht="15" customHeight="1">
      <c r="A19" s="21" t="s">
        <v>9</v>
      </c>
      <c r="B19" s="47">
        <v>684</v>
      </c>
      <c r="C19" s="47">
        <v>627</v>
      </c>
      <c r="D19" s="47">
        <v>2</v>
      </c>
      <c r="E19" s="47">
        <v>15</v>
      </c>
      <c r="F19" s="47">
        <v>365</v>
      </c>
      <c r="G19" s="47">
        <v>136</v>
      </c>
      <c r="H19" s="48">
        <f t="shared" si="2"/>
        <v>57</v>
      </c>
      <c r="I19" s="6"/>
      <c r="J19" s="22"/>
      <c r="K19" s="22"/>
    </row>
    <row r="20" spans="1:11" s="17" customFormat="1" ht="15" customHeight="1">
      <c r="A20" s="21" t="s">
        <v>18</v>
      </c>
      <c r="B20" s="47">
        <v>299</v>
      </c>
      <c r="C20" s="47">
        <v>351</v>
      </c>
      <c r="D20" s="47">
        <v>2</v>
      </c>
      <c r="E20" s="47">
        <v>6</v>
      </c>
      <c r="F20" s="47">
        <v>143</v>
      </c>
      <c r="G20" s="47">
        <v>66</v>
      </c>
      <c r="H20" s="48">
        <f t="shared" si="2"/>
        <v>-52</v>
      </c>
      <c r="I20" s="15"/>
      <c r="J20" s="23"/>
      <c r="K20" s="22"/>
    </row>
    <row r="21" spans="1:11" s="17" customFormat="1" ht="15" customHeight="1">
      <c r="A21" s="21" t="s">
        <v>19</v>
      </c>
      <c r="B21" s="47">
        <v>108</v>
      </c>
      <c r="C21" s="47">
        <v>491</v>
      </c>
      <c r="D21" s="47">
        <v>0</v>
      </c>
      <c r="E21" s="47">
        <v>1</v>
      </c>
      <c r="F21" s="47">
        <v>72</v>
      </c>
      <c r="G21" s="47">
        <v>39</v>
      </c>
      <c r="H21" s="48">
        <f t="shared" si="2"/>
        <v>-383</v>
      </c>
      <c r="I21" s="15"/>
      <c r="J21" s="23"/>
      <c r="K21" s="22"/>
    </row>
    <row r="22" spans="1:11" s="43" customFormat="1" ht="30" customHeight="1">
      <c r="A22" s="20" t="s">
        <v>34</v>
      </c>
      <c r="B22" s="49">
        <f aca="true" t="shared" si="3" ref="B22:G22">B23+B25+B30+B34+B37+B40+B45</f>
        <v>1814</v>
      </c>
      <c r="C22" s="49">
        <f t="shared" si="3"/>
        <v>3436</v>
      </c>
      <c r="D22" s="49">
        <f t="shared" si="3"/>
        <v>5</v>
      </c>
      <c r="E22" s="49">
        <f t="shared" si="3"/>
        <v>33</v>
      </c>
      <c r="F22" s="49">
        <f t="shared" si="3"/>
        <v>986</v>
      </c>
      <c r="G22" s="49">
        <f t="shared" si="3"/>
        <v>441</v>
      </c>
      <c r="H22" s="45">
        <f t="shared" si="2"/>
        <v>-1622</v>
      </c>
      <c r="I22" s="7"/>
      <c r="J22" s="42"/>
      <c r="K22" s="42"/>
    </row>
    <row r="23" spans="1:11" s="43" customFormat="1" ht="15" customHeight="1">
      <c r="A23" s="20" t="s">
        <v>10</v>
      </c>
      <c r="B23" s="46">
        <f aca="true" t="shared" si="4" ref="B23:G23">B24</f>
        <v>11</v>
      </c>
      <c r="C23" s="46">
        <f t="shared" si="4"/>
        <v>79</v>
      </c>
      <c r="D23" s="46">
        <f t="shared" si="4"/>
        <v>0</v>
      </c>
      <c r="E23" s="46">
        <f t="shared" si="4"/>
        <v>0</v>
      </c>
      <c r="F23" s="46">
        <f t="shared" si="4"/>
        <v>7</v>
      </c>
      <c r="G23" s="46">
        <f t="shared" si="4"/>
        <v>3</v>
      </c>
      <c r="H23" s="45">
        <f t="shared" si="2"/>
        <v>-68</v>
      </c>
      <c r="I23" s="7"/>
      <c r="J23" s="42"/>
      <c r="K23" s="42"/>
    </row>
    <row r="24" spans="1:11" s="17" customFormat="1" ht="15" customHeight="1">
      <c r="A24" s="24" t="s">
        <v>36</v>
      </c>
      <c r="B24" s="50">
        <v>11</v>
      </c>
      <c r="C24" s="47">
        <v>79</v>
      </c>
      <c r="D24" s="47">
        <v>0</v>
      </c>
      <c r="E24" s="47">
        <v>0</v>
      </c>
      <c r="F24" s="47">
        <v>7</v>
      </c>
      <c r="G24" s="47">
        <v>3</v>
      </c>
      <c r="H24" s="48">
        <f t="shared" si="2"/>
        <v>-68</v>
      </c>
      <c r="I24" s="6"/>
      <c r="J24" s="22"/>
      <c r="K24" s="22"/>
    </row>
    <row r="25" spans="1:11" s="43" customFormat="1" ht="15" customHeight="1">
      <c r="A25" s="20" t="s">
        <v>11</v>
      </c>
      <c r="B25" s="46">
        <f aca="true" t="shared" si="5" ref="B25:G25">SUM(B26:B29)</f>
        <v>554</v>
      </c>
      <c r="C25" s="46">
        <f t="shared" si="5"/>
        <v>841</v>
      </c>
      <c r="D25" s="46">
        <f t="shared" si="5"/>
        <v>0</v>
      </c>
      <c r="E25" s="46">
        <f t="shared" si="5"/>
        <v>14</v>
      </c>
      <c r="F25" s="46">
        <f t="shared" si="5"/>
        <v>274</v>
      </c>
      <c r="G25" s="46">
        <f t="shared" si="5"/>
        <v>117</v>
      </c>
      <c r="H25" s="45">
        <f t="shared" si="2"/>
        <v>-287</v>
      </c>
      <c r="I25" s="7"/>
      <c r="J25" s="42"/>
      <c r="K25" s="42"/>
    </row>
    <row r="26" spans="1:11" s="17" customFormat="1" ht="15" customHeight="1">
      <c r="A26" s="24" t="s">
        <v>37</v>
      </c>
      <c r="B26" s="47">
        <v>92</v>
      </c>
      <c r="C26" s="47">
        <v>244</v>
      </c>
      <c r="D26" s="47">
        <v>0</v>
      </c>
      <c r="E26" s="47">
        <v>1</v>
      </c>
      <c r="F26" s="47">
        <v>45</v>
      </c>
      <c r="G26" s="47">
        <v>30</v>
      </c>
      <c r="H26" s="48">
        <f t="shared" si="2"/>
        <v>-152</v>
      </c>
      <c r="I26" s="6"/>
      <c r="J26" s="22"/>
      <c r="K26" s="22"/>
    </row>
    <row r="27" spans="1:11" s="17" customFormat="1" ht="15" customHeight="1">
      <c r="A27" s="24" t="s">
        <v>38</v>
      </c>
      <c r="B27" s="47">
        <v>183</v>
      </c>
      <c r="C27" s="47">
        <v>255</v>
      </c>
      <c r="D27" s="47">
        <v>0</v>
      </c>
      <c r="E27" s="47">
        <v>4</v>
      </c>
      <c r="F27" s="47">
        <v>95</v>
      </c>
      <c r="G27" s="47">
        <v>37</v>
      </c>
      <c r="H27" s="48">
        <f t="shared" si="2"/>
        <v>-72</v>
      </c>
      <c r="I27" s="6"/>
      <c r="J27" s="22"/>
      <c r="K27" s="22"/>
    </row>
    <row r="28" spans="1:11" s="17" customFormat="1" ht="15" customHeight="1">
      <c r="A28" s="24" t="s">
        <v>39</v>
      </c>
      <c r="B28" s="47">
        <v>226</v>
      </c>
      <c r="C28" s="47">
        <v>245</v>
      </c>
      <c r="D28" s="47">
        <v>0</v>
      </c>
      <c r="E28" s="47">
        <v>7</v>
      </c>
      <c r="F28" s="47">
        <v>100</v>
      </c>
      <c r="G28" s="47">
        <v>36</v>
      </c>
      <c r="H28" s="48">
        <f t="shared" si="2"/>
        <v>-19</v>
      </c>
      <c r="I28" s="6"/>
      <c r="J28" s="22"/>
      <c r="K28" s="22"/>
    </row>
    <row r="29" spans="1:11" s="17" customFormat="1" ht="15" customHeight="1">
      <c r="A29" s="24" t="s">
        <v>40</v>
      </c>
      <c r="B29" s="47">
        <v>53</v>
      </c>
      <c r="C29" s="47">
        <v>97</v>
      </c>
      <c r="D29" s="47">
        <v>0</v>
      </c>
      <c r="E29" s="47">
        <v>2</v>
      </c>
      <c r="F29" s="47">
        <v>34</v>
      </c>
      <c r="G29" s="47">
        <v>14</v>
      </c>
      <c r="H29" s="48">
        <f t="shared" si="2"/>
        <v>-44</v>
      </c>
      <c r="I29" s="6"/>
      <c r="J29" s="22"/>
      <c r="K29" s="22"/>
    </row>
    <row r="30" spans="1:11" s="43" customFormat="1" ht="15" customHeight="1">
      <c r="A30" s="20" t="s">
        <v>12</v>
      </c>
      <c r="B30" s="46">
        <f aca="true" t="shared" si="6" ref="B30:G30">SUM(B31:B33)</f>
        <v>312</v>
      </c>
      <c r="C30" s="46">
        <f t="shared" si="6"/>
        <v>494</v>
      </c>
      <c r="D30" s="46">
        <f t="shared" si="6"/>
        <v>3</v>
      </c>
      <c r="E30" s="46">
        <f t="shared" si="6"/>
        <v>2</v>
      </c>
      <c r="F30" s="46">
        <f t="shared" si="6"/>
        <v>194</v>
      </c>
      <c r="G30" s="46">
        <f t="shared" si="6"/>
        <v>82</v>
      </c>
      <c r="H30" s="45">
        <f t="shared" si="2"/>
        <v>-182</v>
      </c>
      <c r="I30" s="7"/>
      <c r="J30" s="42"/>
      <c r="K30" s="42"/>
    </row>
    <row r="31" spans="1:11" s="17" customFormat="1" ht="15" customHeight="1">
      <c r="A31" s="24" t="s">
        <v>41</v>
      </c>
      <c r="B31" s="47">
        <v>40</v>
      </c>
      <c r="C31" s="47">
        <v>85</v>
      </c>
      <c r="D31" s="47">
        <v>1</v>
      </c>
      <c r="E31" s="47">
        <v>1</v>
      </c>
      <c r="F31" s="47">
        <v>34</v>
      </c>
      <c r="G31" s="47">
        <v>8</v>
      </c>
      <c r="H31" s="48">
        <f t="shared" si="2"/>
        <v>-45</v>
      </c>
      <c r="I31" s="6"/>
      <c r="J31" s="22"/>
      <c r="K31" s="22"/>
    </row>
    <row r="32" spans="1:11" s="17" customFormat="1" ht="15" customHeight="1">
      <c r="A32" s="24" t="s">
        <v>42</v>
      </c>
      <c r="B32" s="47">
        <v>38</v>
      </c>
      <c r="C32" s="47">
        <v>71</v>
      </c>
      <c r="D32" s="47">
        <v>0</v>
      </c>
      <c r="E32" s="47">
        <v>0</v>
      </c>
      <c r="F32" s="47">
        <v>19</v>
      </c>
      <c r="G32" s="47">
        <v>6</v>
      </c>
      <c r="H32" s="48">
        <f t="shared" si="2"/>
        <v>-33</v>
      </c>
      <c r="I32" s="6"/>
      <c r="J32" s="22"/>
      <c r="K32" s="22"/>
    </row>
    <row r="33" spans="1:11" s="17" customFormat="1" ht="15" customHeight="1">
      <c r="A33" s="24" t="s">
        <v>43</v>
      </c>
      <c r="B33" s="47">
        <v>234</v>
      </c>
      <c r="C33" s="47">
        <v>338</v>
      </c>
      <c r="D33" s="47">
        <v>2</v>
      </c>
      <c r="E33" s="47">
        <v>1</v>
      </c>
      <c r="F33" s="47">
        <v>141</v>
      </c>
      <c r="G33" s="47">
        <v>68</v>
      </c>
      <c r="H33" s="48">
        <f t="shared" si="2"/>
        <v>-104</v>
      </c>
      <c r="I33" s="6"/>
      <c r="J33" s="22"/>
      <c r="K33" s="22"/>
    </row>
    <row r="34" spans="1:11" s="43" customFormat="1" ht="15" customHeight="1">
      <c r="A34" s="20" t="s">
        <v>13</v>
      </c>
      <c r="B34" s="46">
        <f aca="true" t="shared" si="7" ref="B34:G34">SUM(B35:B36)</f>
        <v>6</v>
      </c>
      <c r="C34" s="46">
        <f t="shared" si="7"/>
        <v>75</v>
      </c>
      <c r="D34" s="46">
        <f t="shared" si="7"/>
        <v>0</v>
      </c>
      <c r="E34" s="46">
        <f t="shared" si="7"/>
        <v>0</v>
      </c>
      <c r="F34" s="46">
        <f t="shared" si="7"/>
        <v>4</v>
      </c>
      <c r="G34" s="46">
        <f t="shared" si="7"/>
        <v>3</v>
      </c>
      <c r="H34" s="45">
        <f t="shared" si="2"/>
        <v>-69</v>
      </c>
      <c r="I34" s="7"/>
      <c r="J34" s="42"/>
      <c r="K34" s="42"/>
    </row>
    <row r="35" spans="1:11" s="17" customFormat="1" ht="15" customHeight="1">
      <c r="A35" s="24" t="s">
        <v>44</v>
      </c>
      <c r="B35" s="47">
        <v>5</v>
      </c>
      <c r="C35" s="47">
        <v>37</v>
      </c>
      <c r="D35" s="47">
        <v>0</v>
      </c>
      <c r="E35" s="47">
        <v>0</v>
      </c>
      <c r="F35" s="47">
        <v>1</v>
      </c>
      <c r="G35" s="47">
        <v>3</v>
      </c>
      <c r="H35" s="48">
        <f t="shared" si="2"/>
        <v>-32</v>
      </c>
      <c r="I35" s="6"/>
      <c r="J35" s="22"/>
      <c r="K35" s="22"/>
    </row>
    <row r="36" spans="1:11" s="17" customFormat="1" ht="15" customHeight="1">
      <c r="A36" s="24" t="s">
        <v>45</v>
      </c>
      <c r="B36" s="47">
        <v>1</v>
      </c>
      <c r="C36" s="47">
        <v>38</v>
      </c>
      <c r="D36" s="47">
        <v>0</v>
      </c>
      <c r="E36" s="47">
        <v>0</v>
      </c>
      <c r="F36" s="47">
        <v>3</v>
      </c>
      <c r="G36" s="47">
        <v>0</v>
      </c>
      <c r="H36" s="48">
        <f t="shared" si="2"/>
        <v>-37</v>
      </c>
      <c r="I36" s="6"/>
      <c r="J36" s="22"/>
      <c r="K36" s="22"/>
    </row>
    <row r="37" spans="1:11" s="43" customFormat="1" ht="15" customHeight="1">
      <c r="A37" s="20" t="s">
        <v>14</v>
      </c>
      <c r="B37" s="46">
        <f aca="true" t="shared" si="8" ref="B37:G37">SUM(B38:B39)</f>
        <v>54</v>
      </c>
      <c r="C37" s="46">
        <f t="shared" si="8"/>
        <v>197</v>
      </c>
      <c r="D37" s="46">
        <f t="shared" si="8"/>
        <v>0</v>
      </c>
      <c r="E37" s="46">
        <f t="shared" si="8"/>
        <v>0</v>
      </c>
      <c r="F37" s="46">
        <f t="shared" si="8"/>
        <v>32</v>
      </c>
      <c r="G37" s="46">
        <f t="shared" si="8"/>
        <v>13</v>
      </c>
      <c r="H37" s="45">
        <f t="shared" si="2"/>
        <v>-143</v>
      </c>
      <c r="I37" s="7"/>
      <c r="J37" s="42"/>
      <c r="K37" s="42"/>
    </row>
    <row r="38" spans="1:11" s="17" customFormat="1" ht="15" customHeight="1">
      <c r="A38" s="24" t="s">
        <v>46</v>
      </c>
      <c r="B38" s="47">
        <v>27</v>
      </c>
      <c r="C38" s="47">
        <v>105</v>
      </c>
      <c r="D38" s="47">
        <v>0</v>
      </c>
      <c r="E38" s="47">
        <v>0</v>
      </c>
      <c r="F38" s="47">
        <v>22</v>
      </c>
      <c r="G38" s="47">
        <v>10</v>
      </c>
      <c r="H38" s="48">
        <f t="shared" si="2"/>
        <v>-78</v>
      </c>
      <c r="I38" s="6"/>
      <c r="J38" s="22"/>
      <c r="K38" s="22"/>
    </row>
    <row r="39" spans="1:11" s="17" customFormat="1" ht="15" customHeight="1">
      <c r="A39" s="24" t="s">
        <v>47</v>
      </c>
      <c r="B39" s="47">
        <v>27</v>
      </c>
      <c r="C39" s="47">
        <v>92</v>
      </c>
      <c r="D39" s="47">
        <v>0</v>
      </c>
      <c r="E39" s="47">
        <v>0</v>
      </c>
      <c r="F39" s="47">
        <v>10</v>
      </c>
      <c r="G39" s="47">
        <v>3</v>
      </c>
      <c r="H39" s="48">
        <f t="shared" si="2"/>
        <v>-65</v>
      </c>
      <c r="I39" s="6"/>
      <c r="J39" s="22"/>
      <c r="K39" s="22"/>
    </row>
    <row r="40" spans="1:11" s="43" customFormat="1" ht="15" customHeight="1">
      <c r="A40" s="25" t="s">
        <v>15</v>
      </c>
      <c r="B40" s="46">
        <f aca="true" t="shared" si="9" ref="B40:G40">SUM(B41:B44)</f>
        <v>723</v>
      </c>
      <c r="C40" s="46">
        <f t="shared" si="9"/>
        <v>1015</v>
      </c>
      <c r="D40" s="46">
        <f t="shared" si="9"/>
        <v>2</v>
      </c>
      <c r="E40" s="46">
        <f t="shared" si="9"/>
        <v>13</v>
      </c>
      <c r="F40" s="46">
        <f t="shared" si="9"/>
        <v>347</v>
      </c>
      <c r="G40" s="46">
        <f t="shared" si="9"/>
        <v>177</v>
      </c>
      <c r="H40" s="45">
        <f t="shared" si="2"/>
        <v>-292</v>
      </c>
      <c r="I40" s="7"/>
      <c r="J40" s="42"/>
      <c r="K40" s="42"/>
    </row>
    <row r="41" spans="1:11" s="17" customFormat="1" ht="15" customHeight="1">
      <c r="A41" s="24" t="s">
        <v>48</v>
      </c>
      <c r="B41" s="47">
        <v>120</v>
      </c>
      <c r="C41" s="47">
        <v>317</v>
      </c>
      <c r="D41" s="47">
        <v>2</v>
      </c>
      <c r="E41" s="47">
        <v>2</v>
      </c>
      <c r="F41" s="47">
        <v>75</v>
      </c>
      <c r="G41" s="47">
        <v>48</v>
      </c>
      <c r="H41" s="48">
        <f t="shared" si="2"/>
        <v>-197</v>
      </c>
      <c r="I41" s="6"/>
      <c r="J41" s="22"/>
      <c r="K41" s="22"/>
    </row>
    <row r="42" spans="1:11" s="17" customFormat="1" ht="15" customHeight="1">
      <c r="A42" s="24" t="s">
        <v>49</v>
      </c>
      <c r="B42" s="47">
        <v>247</v>
      </c>
      <c r="C42" s="47">
        <v>184</v>
      </c>
      <c r="D42" s="47">
        <v>0</v>
      </c>
      <c r="E42" s="47">
        <v>9</v>
      </c>
      <c r="F42" s="47">
        <v>124</v>
      </c>
      <c r="G42" s="47">
        <v>52</v>
      </c>
      <c r="H42" s="48">
        <f t="shared" si="2"/>
        <v>63</v>
      </c>
      <c r="I42" s="6"/>
      <c r="J42" s="22"/>
      <c r="K42" s="22"/>
    </row>
    <row r="43" spans="1:11" s="17" customFormat="1" ht="15" customHeight="1">
      <c r="A43" s="24" t="s">
        <v>50</v>
      </c>
      <c r="B43" s="47">
        <v>262</v>
      </c>
      <c r="C43" s="47">
        <v>295</v>
      </c>
      <c r="D43" s="47">
        <v>0</v>
      </c>
      <c r="E43" s="47">
        <v>2</v>
      </c>
      <c r="F43" s="47">
        <v>98</v>
      </c>
      <c r="G43" s="47">
        <v>56</v>
      </c>
      <c r="H43" s="48">
        <f t="shared" si="2"/>
        <v>-33</v>
      </c>
      <c r="I43" s="6"/>
      <c r="J43" s="22"/>
      <c r="K43" s="22"/>
    </row>
    <row r="44" spans="1:11" s="17" customFormat="1" ht="15" customHeight="1">
      <c r="A44" s="24" t="s">
        <v>51</v>
      </c>
      <c r="B44" s="47">
        <v>94</v>
      </c>
      <c r="C44" s="47">
        <v>219</v>
      </c>
      <c r="D44" s="47">
        <v>0</v>
      </c>
      <c r="E44" s="47">
        <v>0</v>
      </c>
      <c r="F44" s="47">
        <v>50</v>
      </c>
      <c r="G44" s="47">
        <v>21</v>
      </c>
      <c r="H44" s="48">
        <f t="shared" si="2"/>
        <v>-125</v>
      </c>
      <c r="I44" s="6"/>
      <c r="J44" s="22"/>
      <c r="K44" s="22"/>
    </row>
    <row r="45" spans="1:11" s="43" customFormat="1" ht="15" customHeight="1">
      <c r="A45" s="20" t="s">
        <v>16</v>
      </c>
      <c r="B45" s="46">
        <f aca="true" t="shared" si="10" ref="B45:G45">SUM(B46:B56)</f>
        <v>154</v>
      </c>
      <c r="C45" s="46">
        <f t="shared" si="10"/>
        <v>735</v>
      </c>
      <c r="D45" s="46">
        <f t="shared" si="10"/>
        <v>0</v>
      </c>
      <c r="E45" s="46">
        <f t="shared" si="10"/>
        <v>4</v>
      </c>
      <c r="F45" s="46">
        <f t="shared" si="10"/>
        <v>128</v>
      </c>
      <c r="G45" s="46">
        <f t="shared" si="10"/>
        <v>46</v>
      </c>
      <c r="H45" s="45">
        <f t="shared" si="2"/>
        <v>-581</v>
      </c>
      <c r="I45" s="7"/>
      <c r="J45" s="42"/>
      <c r="K45" s="42"/>
    </row>
    <row r="46" spans="1:11" s="27" customFormat="1" ht="15" customHeight="1">
      <c r="A46" s="24" t="s">
        <v>52</v>
      </c>
      <c r="B46" s="47">
        <v>18</v>
      </c>
      <c r="C46" s="47">
        <v>178</v>
      </c>
      <c r="D46" s="47">
        <v>0</v>
      </c>
      <c r="E46" s="47">
        <v>2</v>
      </c>
      <c r="F46" s="47">
        <v>21</v>
      </c>
      <c r="G46" s="47">
        <v>8</v>
      </c>
      <c r="H46" s="48">
        <f t="shared" si="2"/>
        <v>-160</v>
      </c>
      <c r="I46" s="8"/>
      <c r="J46" s="26"/>
      <c r="K46" s="26"/>
    </row>
    <row r="47" spans="1:11" s="27" customFormat="1" ht="15" customHeight="1">
      <c r="A47" s="24" t="s">
        <v>53</v>
      </c>
      <c r="B47" s="47">
        <v>82</v>
      </c>
      <c r="C47" s="47">
        <v>216</v>
      </c>
      <c r="D47" s="47">
        <v>0</v>
      </c>
      <c r="E47" s="47">
        <v>2</v>
      </c>
      <c r="F47" s="47">
        <v>55</v>
      </c>
      <c r="G47" s="47">
        <v>28</v>
      </c>
      <c r="H47" s="48">
        <f t="shared" si="2"/>
        <v>-134</v>
      </c>
      <c r="I47" s="8"/>
      <c r="J47" s="26"/>
      <c r="K47" s="26"/>
    </row>
    <row r="48" spans="1:11" s="27" customFormat="1" ht="15" customHeight="1">
      <c r="A48" s="24" t="s">
        <v>54</v>
      </c>
      <c r="B48" s="47">
        <v>17</v>
      </c>
      <c r="C48" s="47">
        <v>118</v>
      </c>
      <c r="D48" s="47">
        <v>0</v>
      </c>
      <c r="E48" s="47">
        <v>0</v>
      </c>
      <c r="F48" s="47">
        <v>16</v>
      </c>
      <c r="G48" s="47">
        <v>4</v>
      </c>
      <c r="H48" s="48">
        <f t="shared" si="2"/>
        <v>-101</v>
      </c>
      <c r="I48" s="8"/>
      <c r="J48" s="26"/>
      <c r="K48" s="26"/>
    </row>
    <row r="49" spans="1:11" s="27" customFormat="1" ht="15" customHeight="1">
      <c r="A49" s="24" t="s">
        <v>55</v>
      </c>
      <c r="B49" s="47">
        <v>3</v>
      </c>
      <c r="C49" s="47">
        <v>19</v>
      </c>
      <c r="D49" s="47">
        <v>0</v>
      </c>
      <c r="E49" s="47">
        <v>0</v>
      </c>
      <c r="F49" s="47">
        <v>4</v>
      </c>
      <c r="G49" s="47">
        <v>2</v>
      </c>
      <c r="H49" s="48">
        <f t="shared" si="2"/>
        <v>-16</v>
      </c>
      <c r="I49" s="8"/>
      <c r="J49" s="26"/>
      <c r="K49" s="26"/>
    </row>
    <row r="50" spans="1:11" s="27" customFormat="1" ht="15" customHeight="1">
      <c r="A50" s="24" t="s">
        <v>56</v>
      </c>
      <c r="B50" s="47">
        <v>4</v>
      </c>
      <c r="C50" s="47">
        <v>22</v>
      </c>
      <c r="D50" s="47">
        <v>0</v>
      </c>
      <c r="E50" s="47">
        <v>0</v>
      </c>
      <c r="F50" s="47">
        <v>4</v>
      </c>
      <c r="G50" s="47">
        <v>1</v>
      </c>
      <c r="H50" s="48">
        <f t="shared" si="2"/>
        <v>-18</v>
      </c>
      <c r="I50" s="8"/>
      <c r="J50" s="26"/>
      <c r="K50" s="26"/>
    </row>
    <row r="51" spans="1:11" s="27" customFormat="1" ht="15" customHeight="1">
      <c r="A51" s="24" t="s">
        <v>57</v>
      </c>
      <c r="B51" s="47">
        <v>0</v>
      </c>
      <c r="C51" s="47">
        <v>11</v>
      </c>
      <c r="D51" s="47">
        <v>0</v>
      </c>
      <c r="E51" s="47">
        <v>0</v>
      </c>
      <c r="F51" s="47">
        <v>2</v>
      </c>
      <c r="G51" s="47">
        <v>0</v>
      </c>
      <c r="H51" s="48">
        <f t="shared" si="2"/>
        <v>-11</v>
      </c>
      <c r="I51" s="8"/>
      <c r="J51" s="26"/>
      <c r="K51" s="26"/>
    </row>
    <row r="52" spans="1:11" s="27" customFormat="1" ht="15" customHeight="1">
      <c r="A52" s="24" t="s">
        <v>58</v>
      </c>
      <c r="B52" s="47">
        <v>18</v>
      </c>
      <c r="C52" s="47">
        <v>57</v>
      </c>
      <c r="D52" s="47">
        <v>0</v>
      </c>
      <c r="E52" s="47">
        <v>0</v>
      </c>
      <c r="F52" s="47">
        <v>16</v>
      </c>
      <c r="G52" s="47">
        <v>1</v>
      </c>
      <c r="H52" s="48">
        <f t="shared" si="2"/>
        <v>-39</v>
      </c>
      <c r="I52" s="8"/>
      <c r="J52" s="26"/>
      <c r="K52" s="26"/>
    </row>
    <row r="53" spans="1:11" s="27" customFormat="1" ht="15" customHeight="1">
      <c r="A53" s="24" t="s">
        <v>59</v>
      </c>
      <c r="B53" s="47">
        <v>5</v>
      </c>
      <c r="C53" s="47">
        <v>20</v>
      </c>
      <c r="D53" s="47">
        <v>0</v>
      </c>
      <c r="E53" s="47">
        <v>0</v>
      </c>
      <c r="F53" s="47">
        <v>1</v>
      </c>
      <c r="G53" s="47">
        <v>0</v>
      </c>
      <c r="H53" s="48">
        <f t="shared" si="2"/>
        <v>-15</v>
      </c>
      <c r="I53" s="8"/>
      <c r="J53" s="26"/>
      <c r="K53" s="26"/>
    </row>
    <row r="54" spans="1:11" s="27" customFormat="1" ht="15" customHeight="1">
      <c r="A54" s="24" t="s">
        <v>60</v>
      </c>
      <c r="B54" s="47">
        <v>1</v>
      </c>
      <c r="C54" s="47">
        <v>11</v>
      </c>
      <c r="D54" s="47">
        <v>0</v>
      </c>
      <c r="E54" s="47">
        <v>0</v>
      </c>
      <c r="F54" s="47">
        <v>2</v>
      </c>
      <c r="G54" s="47">
        <v>0</v>
      </c>
      <c r="H54" s="48">
        <f t="shared" si="2"/>
        <v>-10</v>
      </c>
      <c r="I54" s="8"/>
      <c r="J54" s="26"/>
      <c r="K54" s="26"/>
    </row>
    <row r="55" spans="1:11" s="27" customFormat="1" ht="15" customHeight="1">
      <c r="A55" s="24" t="s">
        <v>61</v>
      </c>
      <c r="B55" s="47">
        <v>5</v>
      </c>
      <c r="C55" s="47">
        <v>44</v>
      </c>
      <c r="D55" s="47">
        <v>0</v>
      </c>
      <c r="E55" s="47">
        <v>0</v>
      </c>
      <c r="F55" s="47">
        <v>2</v>
      </c>
      <c r="G55" s="47">
        <v>0</v>
      </c>
      <c r="H55" s="48">
        <f t="shared" si="2"/>
        <v>-39</v>
      </c>
      <c r="I55" s="8"/>
      <c r="J55" s="26"/>
      <c r="K55" s="26"/>
    </row>
    <row r="56" spans="1:11" s="27" customFormat="1" ht="15" customHeight="1">
      <c r="A56" s="24" t="s">
        <v>62</v>
      </c>
      <c r="B56" s="47">
        <v>1</v>
      </c>
      <c r="C56" s="47">
        <v>39</v>
      </c>
      <c r="D56" s="47">
        <v>0</v>
      </c>
      <c r="E56" s="47">
        <v>0</v>
      </c>
      <c r="F56" s="47">
        <v>5</v>
      </c>
      <c r="G56" s="47">
        <v>2</v>
      </c>
      <c r="H56" s="48">
        <f t="shared" si="2"/>
        <v>-38</v>
      </c>
      <c r="I56" s="8"/>
      <c r="J56" s="26"/>
      <c r="K56" s="26"/>
    </row>
    <row r="57" spans="1:11" s="27" customFormat="1" ht="2.25" customHeight="1" thickBot="1">
      <c r="A57" s="28"/>
      <c r="B57" s="47"/>
      <c r="C57" s="47"/>
      <c r="D57" s="47"/>
      <c r="E57" s="47"/>
      <c r="F57" s="47"/>
      <c r="G57" s="47"/>
      <c r="H57" s="48"/>
      <c r="I57" s="8"/>
      <c r="J57" s="26"/>
      <c r="K57" s="26"/>
    </row>
    <row r="58" spans="1:8" ht="15" customHeight="1">
      <c r="A58" s="29" t="s">
        <v>30</v>
      </c>
      <c r="B58" s="1"/>
      <c r="C58" s="2"/>
      <c r="D58" s="2"/>
      <c r="E58" s="2"/>
      <c r="F58" s="2"/>
      <c r="G58" s="2"/>
      <c r="H58" s="1"/>
    </row>
    <row r="59" spans="1:10" s="17" customFormat="1" ht="14.25" customHeight="1">
      <c r="A59" s="4" t="s">
        <v>22</v>
      </c>
      <c r="B59" s="3"/>
      <c r="C59" s="4"/>
      <c r="D59" s="4"/>
      <c r="E59" s="4"/>
      <c r="F59" s="4"/>
      <c r="G59" s="4"/>
      <c r="H59" s="4"/>
      <c r="I59" s="15"/>
      <c r="J59" s="31"/>
    </row>
    <row r="60" ht="13.5">
      <c r="A60" s="17" t="s">
        <v>31</v>
      </c>
    </row>
    <row r="78" ht="13.5">
      <c r="C78" s="12"/>
    </row>
  </sheetData>
  <sheetProtection/>
  <mergeCells count="2">
    <mergeCell ref="A1:H1"/>
    <mergeCell ref="A3:A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2020-04-30T05:13:44Z</cp:lastPrinted>
  <dcterms:created xsi:type="dcterms:W3CDTF">2003-01-30T09:34:48Z</dcterms:created>
  <dcterms:modified xsi:type="dcterms:W3CDTF">2020-04-30T05:51:51Z</dcterms:modified>
  <cp:category/>
  <cp:version/>
  <cp:contentType/>
  <cp:contentStatus/>
</cp:coreProperties>
</file>