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15" windowHeight="8655" activeTab="0"/>
  </bookViews>
  <sheets>
    <sheet name="2A" sheetId="1" r:id="rId1"/>
  </sheets>
  <definedNames>
    <definedName name="_１６０Ａ">'2A'!$A$1:$Z$60</definedName>
    <definedName name="_１６０Ｂ">#REF!</definedName>
    <definedName name="_２４">'2A'!$A$1:$N$60</definedName>
    <definedName name="_７">'2A'!$A$1:$N$61</definedName>
  </definedNames>
  <calcPr fullCalcOnLoad="1"/>
</workbook>
</file>

<file path=xl/sharedStrings.xml><?xml version="1.0" encoding="utf-8"?>
<sst xmlns="http://schemas.openxmlformats.org/spreadsheetml/2006/main" count="81" uniqueCount="81">
  <si>
    <t>（単位：千円）</t>
  </si>
  <si>
    <t>県支出金</t>
  </si>
  <si>
    <t>財産収入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</si>
  <si>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</si>
  <si>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</si>
  <si>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</si>
  <si>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</si>
  <si>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</si>
  <si>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</si>
  <si>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</si>
  <si>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</si>
  <si>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</si>
  <si>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</si>
  <si>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</si>
  <si>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</si>
  <si>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</si>
  <si>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</si>
  <si>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</si>
  <si>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</si>
  <si>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</si>
  <si>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</si>
  <si>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 xml:space="preserve">    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</si>
  <si>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</si>
  <si>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</si>
  <si>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</si>
  <si>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</si>
  <si>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</si>
  <si>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</si>
  <si>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</si>
  <si>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</si>
  <si>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</si>
  <si>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</si>
  <si>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</si>
  <si>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</si>
  <si>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</si>
  <si>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</si>
  <si>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</si>
  <si>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</si>
  <si>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</si>
  <si>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</si>
  <si>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</si>
  <si>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</si>
  <si>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</si>
  <si>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</si>
  <si>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</si>
  <si>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</si>
  <si>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</si>
  <si>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</si>
  <si>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葛　城　市</t>
  </si>
  <si>
    <t>配当割
交付金</t>
  </si>
  <si>
    <t>宇　陀　市</t>
  </si>
  <si>
    <t>国有提供
施設等所在
市町村
助成交付金</t>
  </si>
  <si>
    <t>株式
譲渡割
交付金</t>
  </si>
  <si>
    <t>寄附金</t>
  </si>
  <si>
    <t>地方債</t>
  </si>
  <si>
    <t>総額</t>
  </si>
  <si>
    <t>年度及び
市町村別</t>
  </si>
  <si>
    <t>利子割
交付金</t>
  </si>
  <si>
    <t>地方消費税
交付金</t>
  </si>
  <si>
    <t>自動車
取得税
交付金</t>
  </si>
  <si>
    <t>地方特例
交付金</t>
  </si>
  <si>
    <t>分担金
及び
負担金</t>
  </si>
  <si>
    <t>使用料</t>
  </si>
  <si>
    <t>手数料</t>
  </si>
  <si>
    <t>繰入金</t>
  </si>
  <si>
    <t>繰越金</t>
  </si>
  <si>
    <t>諸収入</t>
  </si>
  <si>
    <t>地方交付税</t>
  </si>
  <si>
    <t>交通安全
対策特別
交付金</t>
  </si>
  <si>
    <t>国庫支出金</t>
  </si>
  <si>
    <t>ゴルフ場
利用税
交付金</t>
  </si>
  <si>
    <t>資料：県市町村振興課</t>
  </si>
  <si>
    <t>北葛城郡</t>
  </si>
  <si>
    <t>市町村税</t>
  </si>
  <si>
    <t>２.　市          町          村          財          政</t>
  </si>
  <si>
    <t>２－Ａ．普    通    会    計    歳    入    決    算    額</t>
  </si>
  <si>
    <t>29</t>
  </si>
  <si>
    <t>特別
地方
消費税
交付金</t>
  </si>
  <si>
    <t>平成28年度</t>
  </si>
  <si>
    <t>30</t>
  </si>
  <si>
    <t>地方
譲与税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</si>
</sst>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  <numFmt numFmtId="213" formatCode="#,##0_ ;[Red]&quot;▲&quot;\ #,##0\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1"/>
      <name val="ＭＳ 明朝"/>
      <family val="1"/>
    </font>
    <font>
      <sz val="11"/>
      <name val="System"/>
      <family val="0"/>
    </font>
    <font>
      <b/>
      <sz val="16"/>
      <name val="ＭＳ 明朝"/>
      <family val="1"/>
    </font>
    <font>
      <b/>
      <sz val="16"/>
      <name val="System"/>
      <family val="0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b/>
      <sz val="12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0" xfId="0" applyNumberFormat="1" applyFont="1" applyBorder="1" applyAlignment="1" applyProtection="1">
      <alignment horizontal="centerContinuous" vertical="center"/>
      <protection locked="0"/>
    </xf>
    <xf numFmtId="0" fontId="5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NumberFormat="1" applyFont="1" applyBorder="1" applyAlignment="1" applyProtection="1">
      <alignment horizontal="centerContinuous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 quotePrefix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195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 applyProtection="1">
      <alignment horizontal="centerContinuous"/>
      <protection locked="0"/>
    </xf>
    <xf numFmtId="0" fontId="15" fillId="0" borderId="12" xfId="0" applyNumberFormat="1" applyFont="1" applyBorder="1" applyAlignment="1" applyProtection="1">
      <alignment horizontal="distributed" vertical="center" wrapText="1"/>
      <protection locked="0"/>
    </xf>
    <xf numFmtId="0" fontId="11" fillId="0" borderId="13" xfId="0" applyNumberFormat="1" applyFont="1" applyBorder="1" applyAlignment="1" applyProtection="1">
      <alignment horizontal="distributed" vertical="center" wrapText="1"/>
      <protection locked="0"/>
    </xf>
    <xf numFmtId="0" fontId="11" fillId="0" borderId="12" xfId="0" applyNumberFormat="1" applyFont="1" applyBorder="1" applyAlignment="1" applyProtection="1">
      <alignment horizontal="distributed" vertical="center" wrapText="1"/>
      <protection locked="0"/>
    </xf>
    <xf numFmtId="0" fontId="9" fillId="0" borderId="12" xfId="0" applyNumberFormat="1" applyFont="1" applyBorder="1" applyAlignment="1" applyProtection="1">
      <alignment horizontal="distributed" vertical="center" wrapText="1"/>
      <protection locked="0"/>
    </xf>
    <xf numFmtId="0" fontId="11" fillId="0" borderId="14" xfId="0" applyNumberFormat="1" applyFont="1" applyBorder="1" applyAlignment="1" applyProtection="1">
      <alignment horizontal="distributed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distributed" vertical="center" wrapText="1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 quotePrefix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distributed" vertical="center"/>
      <protection locked="0"/>
    </xf>
    <xf numFmtId="0" fontId="11" fillId="0" borderId="15" xfId="0" applyNumberFormat="1" applyFont="1" applyBorder="1" applyAlignment="1" applyProtection="1">
      <alignment horizontal="right" vertical="center"/>
      <protection locked="0"/>
    </xf>
    <xf numFmtId="195" fontId="11" fillId="0" borderId="0" xfId="0" applyNumberFormat="1" applyFont="1" applyBorder="1" applyAlignment="1" applyProtection="1">
      <alignment horizontal="right" vertical="center"/>
      <protection locked="0"/>
    </xf>
    <xf numFmtId="195" fontId="12" fillId="0" borderId="0" xfId="0" applyNumberFormat="1" applyFont="1" applyBorder="1" applyAlignment="1" applyProtection="1">
      <alignment horizontal="right" vertical="center"/>
      <protection locked="0"/>
    </xf>
    <xf numFmtId="195" fontId="11" fillId="0" borderId="16" xfId="0" applyNumberFormat="1" applyFont="1" applyBorder="1" applyAlignment="1" applyProtection="1">
      <alignment horizontal="right" vertical="center"/>
      <protection locked="0"/>
    </xf>
    <xf numFmtId="195" fontId="12" fillId="0" borderId="16" xfId="0" applyNumberFormat="1" applyFont="1" applyBorder="1" applyAlignment="1" applyProtection="1">
      <alignment horizontal="right" vertical="center"/>
      <protection locked="0"/>
    </xf>
    <xf numFmtId="38" fontId="11" fillId="0" borderId="0" xfId="48" applyFont="1" applyFill="1" applyBorder="1" applyAlignment="1">
      <alignment/>
    </xf>
    <xf numFmtId="195" fontId="11" fillId="0" borderId="17" xfId="0" applyNumberFormat="1" applyFont="1" applyBorder="1" applyAlignment="1" applyProtection="1">
      <alignment horizontal="right" vertical="center"/>
      <protection locked="0"/>
    </xf>
    <xf numFmtId="38" fontId="11" fillId="0" borderId="0" xfId="48" applyFont="1" applyFill="1" applyBorder="1" applyAlignment="1">
      <alignment vertical="center"/>
    </xf>
    <xf numFmtId="38" fontId="11" fillId="0" borderId="17" xfId="48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195" fontId="11" fillId="0" borderId="16" xfId="0" applyNumberFormat="1" applyFont="1" applyBorder="1" applyAlignment="1" applyProtection="1">
      <alignment horizontal="right" vertical="center"/>
      <protection/>
    </xf>
    <xf numFmtId="38" fontId="11" fillId="0" borderId="0" xfId="48" applyFont="1" applyFill="1" applyBorder="1" applyAlignment="1">
      <alignment horizontal="right" vertical="center"/>
    </xf>
    <xf numFmtId="38" fontId="11" fillId="0" borderId="0" xfId="48" applyFont="1" applyBorder="1" applyAlignment="1">
      <alignment vertical="center"/>
    </xf>
    <xf numFmtId="38" fontId="11" fillId="0" borderId="17" xfId="48" applyFont="1" applyBorder="1" applyAlignment="1">
      <alignment vertical="center"/>
    </xf>
    <xf numFmtId="38" fontId="11" fillId="0" borderId="17" xfId="48" applyFont="1" applyFill="1" applyBorder="1" applyAlignment="1">
      <alignment horizontal="right" vertical="center"/>
    </xf>
    <xf numFmtId="0" fontId="9" fillId="0" borderId="13" xfId="0" applyNumberFormat="1" applyFont="1" applyBorder="1" applyAlignment="1" applyProtection="1">
      <alignment horizontal="distributed" vertical="center" wrapText="1"/>
      <protection locked="0"/>
    </xf>
    <xf numFmtId="195" fontId="12" fillId="0" borderId="0" xfId="48" applyNumberFormat="1" applyFont="1" applyFill="1" applyBorder="1" applyAlignment="1">
      <alignment vertical="center"/>
    </xf>
    <xf numFmtId="49" fontId="12" fillId="0" borderId="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view="pageBreakPreview" zoomScale="120" zoomScaleSheetLayoutView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" sqref="A7"/>
    </sheetView>
  </sheetViews>
  <sheetFormatPr defaultColWidth="8.796875" defaultRowHeight="15"/>
  <cols>
    <col min="1" max="1" width="7.8984375" style="2" customWidth="1"/>
    <col min="2" max="2" width="9.09765625" style="1" customWidth="1"/>
    <col min="3" max="3" width="8.8984375" style="1" customWidth="1"/>
    <col min="4" max="4" width="7.5" style="1" customWidth="1"/>
    <col min="5" max="7" width="7.3984375" style="1" customWidth="1"/>
    <col min="8" max="8" width="8.5" style="1" customWidth="1"/>
    <col min="9" max="9" width="6.3984375" style="1" customWidth="1"/>
    <col min="10" max="10" width="5.5" style="1" customWidth="1"/>
    <col min="11" max="12" width="7.3984375" style="1" customWidth="1"/>
    <col min="13" max="13" width="8.8984375" style="1" customWidth="1"/>
    <col min="14" max="14" width="6.3984375" style="1" customWidth="1"/>
    <col min="15" max="15" width="7.3984375" style="4" customWidth="1"/>
    <col min="16" max="16" width="7.5" style="1" customWidth="1"/>
    <col min="17" max="17" width="7.3984375" style="1" customWidth="1"/>
    <col min="18" max="18" width="8.3984375" style="1" customWidth="1"/>
    <col min="19" max="19" width="6.69921875" style="1" customWidth="1"/>
    <col min="20" max="20" width="8.09765625" style="1" customWidth="1"/>
    <col min="21" max="22" width="7.3984375" style="1" customWidth="1"/>
    <col min="23" max="23" width="8.09765625" style="1" customWidth="1"/>
    <col min="24" max="24" width="8.19921875" style="1" customWidth="1"/>
    <col min="25" max="26" width="8.09765625" style="1" customWidth="1"/>
    <col min="27" max="16384" width="9" style="1" customWidth="1"/>
  </cols>
  <sheetData>
    <row r="1" spans="1:26" s="6" customFormat="1" ht="18.75">
      <c r="A1" s="7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7"/>
      <c r="O1" s="10"/>
      <c r="P1" s="7"/>
      <c r="Q1" s="7"/>
      <c r="R1" s="7"/>
      <c r="S1" s="8"/>
      <c r="T1" s="8"/>
      <c r="U1" s="8"/>
      <c r="V1" s="8"/>
      <c r="W1" s="8"/>
      <c r="X1" s="8"/>
      <c r="Y1" s="8"/>
      <c r="Z1" s="8"/>
    </row>
    <row r="2" spans="1:26" s="3" customFormat="1" ht="18" customHeight="1">
      <c r="A2" s="26" t="s">
        <v>75</v>
      </c>
      <c r="B2" s="11"/>
      <c r="C2" s="11"/>
      <c r="D2" s="11"/>
      <c r="E2" s="11"/>
      <c r="F2" s="11"/>
      <c r="G2" s="11"/>
      <c r="H2" s="11"/>
      <c r="I2" s="11"/>
      <c r="J2" s="12"/>
      <c r="K2" s="11"/>
      <c r="L2" s="11"/>
      <c r="M2" s="13"/>
      <c r="N2" s="11"/>
      <c r="O2" s="14"/>
      <c r="P2" s="11"/>
      <c r="Q2" s="11"/>
      <c r="R2" s="11"/>
      <c r="S2" s="11"/>
      <c r="T2" s="12"/>
      <c r="U2" s="12"/>
      <c r="V2" s="12"/>
      <c r="W2" s="12"/>
      <c r="X2" s="12"/>
      <c r="Y2" s="12"/>
      <c r="Z2" s="12"/>
    </row>
    <row r="3" spans="1:26" ht="13.5" customHeight="1" thickBot="1">
      <c r="A3" s="2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3" customFormat="1" ht="51" customHeight="1">
      <c r="A4" s="28" t="s">
        <v>56</v>
      </c>
      <c r="B4" s="29" t="s">
        <v>55</v>
      </c>
      <c r="C4" s="29" t="s">
        <v>73</v>
      </c>
      <c r="D4" s="29" t="s">
        <v>80</v>
      </c>
      <c r="E4" s="29" t="s">
        <v>57</v>
      </c>
      <c r="F4" s="29" t="s">
        <v>49</v>
      </c>
      <c r="G4" s="29" t="s">
        <v>52</v>
      </c>
      <c r="H4" s="29" t="s">
        <v>58</v>
      </c>
      <c r="I4" s="30" t="s">
        <v>70</v>
      </c>
      <c r="J4" s="30" t="s">
        <v>77</v>
      </c>
      <c r="K4" s="29" t="s">
        <v>59</v>
      </c>
      <c r="L4" s="29" t="s">
        <v>60</v>
      </c>
      <c r="M4" s="31" t="s">
        <v>67</v>
      </c>
      <c r="N4" s="52" t="s">
        <v>68</v>
      </c>
      <c r="O4" s="28" t="s">
        <v>61</v>
      </c>
      <c r="P4" s="29" t="s">
        <v>62</v>
      </c>
      <c r="Q4" s="29" t="s">
        <v>63</v>
      </c>
      <c r="R4" s="29" t="s">
        <v>69</v>
      </c>
      <c r="S4" s="27" t="s">
        <v>51</v>
      </c>
      <c r="T4" s="29" t="s">
        <v>1</v>
      </c>
      <c r="U4" s="29" t="s">
        <v>2</v>
      </c>
      <c r="V4" s="29" t="s">
        <v>53</v>
      </c>
      <c r="W4" s="29" t="s">
        <v>64</v>
      </c>
      <c r="X4" s="29" t="s">
        <v>65</v>
      </c>
      <c r="Y4" s="29" t="s">
        <v>66</v>
      </c>
      <c r="Z4" s="31" t="s">
        <v>54</v>
      </c>
    </row>
    <row r="5" spans="1:26" s="23" customFormat="1" ht="17.25" customHeight="1">
      <c r="A5" s="16" t="s">
        <v>78</v>
      </c>
      <c r="B5" s="40">
        <v>559940513</v>
      </c>
      <c r="C5" s="38">
        <v>169407887</v>
      </c>
      <c r="D5" s="38">
        <v>3615990</v>
      </c>
      <c r="E5" s="38">
        <v>344586</v>
      </c>
      <c r="F5" s="38">
        <v>1326549</v>
      </c>
      <c r="G5" s="38">
        <v>689657</v>
      </c>
      <c r="H5" s="38">
        <v>20054204</v>
      </c>
      <c r="I5" s="38">
        <v>624908</v>
      </c>
      <c r="J5" s="38">
        <v>0</v>
      </c>
      <c r="K5" s="38">
        <v>881440</v>
      </c>
      <c r="L5" s="38">
        <v>780278</v>
      </c>
      <c r="M5" s="38">
        <v>124451327</v>
      </c>
      <c r="N5" s="38">
        <v>181544</v>
      </c>
      <c r="O5" s="38">
        <v>6026816</v>
      </c>
      <c r="P5" s="38">
        <v>8556579</v>
      </c>
      <c r="Q5" s="38">
        <v>3766046</v>
      </c>
      <c r="R5" s="38">
        <v>80863885</v>
      </c>
      <c r="S5" s="38">
        <v>3150</v>
      </c>
      <c r="T5" s="38">
        <v>32667328</v>
      </c>
      <c r="U5" s="38">
        <v>2944414</v>
      </c>
      <c r="V5" s="38">
        <v>2200508</v>
      </c>
      <c r="W5" s="38">
        <v>11267980</v>
      </c>
      <c r="X5" s="38">
        <v>19966889</v>
      </c>
      <c r="Y5" s="38">
        <v>11701287</v>
      </c>
      <c r="Z5" s="38">
        <v>57617261</v>
      </c>
    </row>
    <row r="6" spans="1:26" s="23" customFormat="1" ht="17.25" customHeight="1">
      <c r="A6" s="17" t="s">
        <v>76</v>
      </c>
      <c r="B6" s="40">
        <v>552316364</v>
      </c>
      <c r="C6" s="38">
        <v>170964414</v>
      </c>
      <c r="D6" s="38">
        <v>3614009</v>
      </c>
      <c r="E6" s="38">
        <v>464844</v>
      </c>
      <c r="F6" s="38">
        <v>1770050</v>
      </c>
      <c r="G6" s="38">
        <v>1768501</v>
      </c>
      <c r="H6" s="38">
        <v>20281806</v>
      </c>
      <c r="I6" s="38">
        <v>605940</v>
      </c>
      <c r="J6" s="38">
        <v>328</v>
      </c>
      <c r="K6" s="38">
        <v>1194256</v>
      </c>
      <c r="L6" s="38">
        <v>832364</v>
      </c>
      <c r="M6" s="38">
        <v>124289258</v>
      </c>
      <c r="N6" s="38">
        <v>165404</v>
      </c>
      <c r="O6" s="38">
        <v>5766921</v>
      </c>
      <c r="P6" s="38">
        <v>8571090</v>
      </c>
      <c r="Q6" s="38">
        <v>3733168</v>
      </c>
      <c r="R6" s="38">
        <v>76627683</v>
      </c>
      <c r="S6" s="38">
        <v>3074</v>
      </c>
      <c r="T6" s="38">
        <v>33093343</v>
      </c>
      <c r="U6" s="38">
        <v>3333268</v>
      </c>
      <c r="V6" s="38">
        <v>2606040</v>
      </c>
      <c r="W6" s="38">
        <v>12885715</v>
      </c>
      <c r="X6" s="38">
        <v>15318002</v>
      </c>
      <c r="Y6" s="38">
        <v>10824265</v>
      </c>
      <c r="Z6" s="38">
        <v>53602621</v>
      </c>
    </row>
    <row r="7" spans="1:26" s="22" customFormat="1" ht="17.25" customHeight="1">
      <c r="A7" s="54" t="s">
        <v>79</v>
      </c>
      <c r="B7" s="41">
        <f>SUM(B9+B24)</f>
        <v>551113484</v>
      </c>
      <c r="C7" s="39">
        <f aca="true" t="shared" si="0" ref="C7:Z7">SUM(C9+C24)</f>
        <v>171497836</v>
      </c>
      <c r="D7" s="39">
        <f t="shared" si="0"/>
        <v>3661640</v>
      </c>
      <c r="E7" s="39">
        <f t="shared" si="0"/>
        <v>468565</v>
      </c>
      <c r="F7" s="39">
        <f t="shared" si="0"/>
        <v>1471659</v>
      </c>
      <c r="G7" s="39">
        <f t="shared" si="0"/>
        <v>1183031</v>
      </c>
      <c r="H7" s="39">
        <f t="shared" si="0"/>
        <v>22467599</v>
      </c>
      <c r="I7" s="39">
        <f t="shared" si="0"/>
        <v>569702</v>
      </c>
      <c r="J7" s="38">
        <f t="shared" si="0"/>
        <v>0</v>
      </c>
      <c r="K7" s="39">
        <f t="shared" si="0"/>
        <v>1247959</v>
      </c>
      <c r="L7" s="39">
        <f t="shared" si="0"/>
        <v>972863</v>
      </c>
      <c r="M7" s="39">
        <f t="shared" si="0"/>
        <v>121060874</v>
      </c>
      <c r="N7" s="39">
        <f t="shared" si="0"/>
        <v>151459</v>
      </c>
      <c r="O7" s="39">
        <f t="shared" si="0"/>
        <v>5725018</v>
      </c>
      <c r="P7" s="39">
        <f t="shared" si="0"/>
        <v>8689670</v>
      </c>
      <c r="Q7" s="39">
        <f t="shared" si="0"/>
        <v>3662842</v>
      </c>
      <c r="R7" s="39">
        <f t="shared" si="0"/>
        <v>75684963</v>
      </c>
      <c r="S7" s="39">
        <f t="shared" si="0"/>
        <v>3003</v>
      </c>
      <c r="T7" s="39">
        <f t="shared" si="0"/>
        <v>34680206</v>
      </c>
      <c r="U7" s="39">
        <f t="shared" si="0"/>
        <v>2803573</v>
      </c>
      <c r="V7" s="39">
        <f t="shared" si="0"/>
        <v>2456431</v>
      </c>
      <c r="W7" s="39">
        <f t="shared" si="0"/>
        <v>14252756</v>
      </c>
      <c r="X7" s="39">
        <f t="shared" si="0"/>
        <v>14044963</v>
      </c>
      <c r="Y7" s="39">
        <f t="shared" si="0"/>
        <v>10124327</v>
      </c>
      <c r="Z7" s="39">
        <f t="shared" si="0"/>
        <v>54232545</v>
      </c>
    </row>
    <row r="8" spans="1:26" s="22" customFormat="1" ht="9" customHeight="1">
      <c r="A8" s="17"/>
      <c r="B8" s="40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s="22" customFormat="1" ht="17.25" customHeight="1">
      <c r="A9" s="18" t="s">
        <v>3</v>
      </c>
      <c r="B9" s="41">
        <f>SUM(B11:B22)</f>
        <v>406728283</v>
      </c>
      <c r="C9" s="39">
        <f aca="true" t="shared" si="1" ref="C9:Z9">SUM(C11:C22)</f>
        <v>140171846</v>
      </c>
      <c r="D9" s="39">
        <f t="shared" si="1"/>
        <v>2609976</v>
      </c>
      <c r="E9" s="39">
        <f t="shared" si="1"/>
        <v>379400</v>
      </c>
      <c r="F9" s="39">
        <f t="shared" si="1"/>
        <v>1191578</v>
      </c>
      <c r="G9" s="39">
        <f t="shared" si="1"/>
        <v>958041</v>
      </c>
      <c r="H9" s="39">
        <f t="shared" si="1"/>
        <v>17968602</v>
      </c>
      <c r="I9" s="39">
        <f t="shared" si="1"/>
        <v>418717</v>
      </c>
      <c r="J9" s="39">
        <f t="shared" si="1"/>
        <v>0</v>
      </c>
      <c r="K9" s="39">
        <f t="shared" si="1"/>
        <v>890915</v>
      </c>
      <c r="L9" s="39">
        <f t="shared" si="1"/>
        <v>749331</v>
      </c>
      <c r="M9" s="39">
        <f t="shared" si="1"/>
        <v>74204631</v>
      </c>
      <c r="N9" s="39">
        <f t="shared" si="1"/>
        <v>123962</v>
      </c>
      <c r="O9" s="39">
        <f t="shared" si="1"/>
        <v>4157295</v>
      </c>
      <c r="P9" s="39">
        <f t="shared" si="1"/>
        <v>6605912</v>
      </c>
      <c r="Q9" s="39">
        <f t="shared" si="1"/>
        <v>2897383</v>
      </c>
      <c r="R9" s="39">
        <f t="shared" si="1"/>
        <v>62742022</v>
      </c>
      <c r="S9" s="39">
        <f t="shared" si="1"/>
        <v>3003</v>
      </c>
      <c r="T9" s="39">
        <f t="shared" si="1"/>
        <v>26227077</v>
      </c>
      <c r="U9" s="39">
        <f t="shared" si="1"/>
        <v>1862820</v>
      </c>
      <c r="V9" s="39">
        <f t="shared" si="1"/>
        <v>1735602</v>
      </c>
      <c r="W9" s="39">
        <f t="shared" si="1"/>
        <v>9556064</v>
      </c>
      <c r="X9" s="39">
        <f t="shared" si="1"/>
        <v>7116139</v>
      </c>
      <c r="Y9" s="39">
        <f t="shared" si="1"/>
        <v>7845832</v>
      </c>
      <c r="Z9" s="39">
        <f t="shared" si="1"/>
        <v>36312135</v>
      </c>
    </row>
    <row r="10" spans="1:26" s="22" customFormat="1" ht="6" customHeight="1">
      <c r="A10" s="32"/>
      <c r="B10" s="40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s="23" customFormat="1" ht="17.25" customHeight="1">
      <c r="A11" s="32" t="s">
        <v>4</v>
      </c>
      <c r="B11" s="40">
        <v>128019010</v>
      </c>
      <c r="C11" s="44">
        <v>52286246</v>
      </c>
      <c r="D11" s="44">
        <v>778154</v>
      </c>
      <c r="E11" s="44">
        <v>145549</v>
      </c>
      <c r="F11" s="44">
        <v>457095</v>
      </c>
      <c r="G11" s="44">
        <v>367424</v>
      </c>
      <c r="H11" s="38">
        <v>6056276</v>
      </c>
      <c r="I11" s="38">
        <v>243143</v>
      </c>
      <c r="J11" s="38">
        <v>0</v>
      </c>
      <c r="K11" s="42">
        <v>265675</v>
      </c>
      <c r="L11" s="44">
        <v>228869</v>
      </c>
      <c r="M11" s="44">
        <v>13550756</v>
      </c>
      <c r="N11" s="48">
        <v>42244</v>
      </c>
      <c r="O11" s="44">
        <v>715524</v>
      </c>
      <c r="P11" s="49">
        <v>2178357</v>
      </c>
      <c r="Q11" s="44">
        <v>581664</v>
      </c>
      <c r="R11" s="44">
        <v>23327827</v>
      </c>
      <c r="S11" s="44">
        <v>3003</v>
      </c>
      <c r="T11" s="44">
        <v>8020872</v>
      </c>
      <c r="U11" s="44">
        <v>294104</v>
      </c>
      <c r="V11" s="44">
        <v>218797</v>
      </c>
      <c r="W11" s="48">
        <v>1617996</v>
      </c>
      <c r="X11" s="44">
        <v>304656</v>
      </c>
      <c r="Y11" s="44">
        <v>2927579</v>
      </c>
      <c r="Z11" s="44">
        <v>13407200</v>
      </c>
    </row>
    <row r="12" spans="1:26" s="23" customFormat="1" ht="17.25" customHeight="1">
      <c r="A12" s="32" t="s">
        <v>5</v>
      </c>
      <c r="B12" s="47">
        <v>26694417</v>
      </c>
      <c r="C12" s="44">
        <v>6692364</v>
      </c>
      <c r="D12" s="44">
        <v>115878</v>
      </c>
      <c r="E12" s="44">
        <v>18054</v>
      </c>
      <c r="F12" s="44">
        <v>56701</v>
      </c>
      <c r="G12" s="44">
        <v>45571</v>
      </c>
      <c r="H12" s="38">
        <v>1045675</v>
      </c>
      <c r="I12" s="38">
        <v>0</v>
      </c>
      <c r="J12" s="38">
        <v>0</v>
      </c>
      <c r="K12" s="44">
        <v>39498</v>
      </c>
      <c r="L12" s="44">
        <v>38199</v>
      </c>
      <c r="M12" s="44">
        <v>7047456</v>
      </c>
      <c r="N12" s="48">
        <v>7212</v>
      </c>
      <c r="O12" s="44">
        <v>333924</v>
      </c>
      <c r="P12" s="49">
        <v>557915</v>
      </c>
      <c r="Q12" s="44">
        <v>283283</v>
      </c>
      <c r="R12" s="44">
        <v>4280148</v>
      </c>
      <c r="S12" s="38">
        <v>0</v>
      </c>
      <c r="T12" s="44">
        <v>1504084</v>
      </c>
      <c r="U12" s="44">
        <v>38437</v>
      </c>
      <c r="V12" s="44">
        <v>31838</v>
      </c>
      <c r="W12" s="48">
        <v>1202936</v>
      </c>
      <c r="X12" s="44">
        <v>1467671</v>
      </c>
      <c r="Y12" s="44">
        <v>249873</v>
      </c>
      <c r="Z12" s="44">
        <v>1637700</v>
      </c>
    </row>
    <row r="13" spans="1:26" s="23" customFormat="1" ht="17.25" customHeight="1">
      <c r="A13" s="32" t="s">
        <v>6</v>
      </c>
      <c r="B13" s="40">
        <v>29663298</v>
      </c>
      <c r="C13" s="44">
        <v>12198491</v>
      </c>
      <c r="D13" s="44">
        <v>177939</v>
      </c>
      <c r="E13" s="44">
        <v>26192</v>
      </c>
      <c r="F13" s="44">
        <v>82246</v>
      </c>
      <c r="G13" s="44">
        <v>66041</v>
      </c>
      <c r="H13" s="38">
        <v>1596895</v>
      </c>
      <c r="I13" s="38">
        <v>3028</v>
      </c>
      <c r="J13" s="38">
        <v>0</v>
      </c>
      <c r="K13" s="44">
        <v>60755</v>
      </c>
      <c r="L13" s="44">
        <v>62218</v>
      </c>
      <c r="M13" s="44">
        <v>4378328</v>
      </c>
      <c r="N13" s="48">
        <v>10648</v>
      </c>
      <c r="O13" s="44">
        <v>285689</v>
      </c>
      <c r="P13" s="49">
        <v>344606</v>
      </c>
      <c r="Q13" s="44">
        <v>243011</v>
      </c>
      <c r="R13" s="44">
        <v>4869700</v>
      </c>
      <c r="S13" s="38">
        <v>0</v>
      </c>
      <c r="T13" s="44">
        <v>2069893</v>
      </c>
      <c r="U13" s="44">
        <v>135537</v>
      </c>
      <c r="V13" s="44">
        <v>36238</v>
      </c>
      <c r="W13" s="48">
        <v>259249</v>
      </c>
      <c r="X13" s="48">
        <v>500841</v>
      </c>
      <c r="Y13" s="44">
        <v>283425</v>
      </c>
      <c r="Z13" s="44">
        <v>1972328</v>
      </c>
    </row>
    <row r="14" spans="1:26" s="23" customFormat="1" ht="17.25" customHeight="1">
      <c r="A14" s="32" t="s">
        <v>7</v>
      </c>
      <c r="B14" s="40">
        <v>26183604</v>
      </c>
      <c r="C14" s="44">
        <v>7749536</v>
      </c>
      <c r="D14" s="44">
        <v>155878</v>
      </c>
      <c r="E14" s="44">
        <v>17484</v>
      </c>
      <c r="F14" s="44">
        <v>54893</v>
      </c>
      <c r="G14" s="44">
        <v>44036</v>
      </c>
      <c r="H14" s="38">
        <v>1216789</v>
      </c>
      <c r="I14" s="38">
        <v>46330</v>
      </c>
      <c r="J14" s="38">
        <v>0</v>
      </c>
      <c r="K14" s="44">
        <v>53243</v>
      </c>
      <c r="L14" s="44">
        <v>39859</v>
      </c>
      <c r="M14" s="44">
        <v>5585603</v>
      </c>
      <c r="N14" s="48">
        <v>6307</v>
      </c>
      <c r="O14" s="44">
        <v>298606</v>
      </c>
      <c r="P14" s="49">
        <v>322705</v>
      </c>
      <c r="Q14" s="44">
        <v>178937</v>
      </c>
      <c r="R14" s="44">
        <v>3672917</v>
      </c>
      <c r="S14" s="38">
        <v>0</v>
      </c>
      <c r="T14" s="44">
        <v>1711545</v>
      </c>
      <c r="U14" s="44">
        <v>65438</v>
      </c>
      <c r="V14" s="44">
        <v>936720</v>
      </c>
      <c r="W14" s="48">
        <v>956498</v>
      </c>
      <c r="X14" s="44">
        <v>749101</v>
      </c>
      <c r="Y14" s="44">
        <v>301572</v>
      </c>
      <c r="Z14" s="44">
        <v>2019607</v>
      </c>
    </row>
    <row r="15" spans="1:26" s="23" customFormat="1" ht="17.25" customHeight="1">
      <c r="A15" s="32" t="s">
        <v>8</v>
      </c>
      <c r="B15" s="40">
        <v>41578752</v>
      </c>
      <c r="C15" s="44">
        <v>15800217</v>
      </c>
      <c r="D15" s="44">
        <v>252068</v>
      </c>
      <c r="E15" s="44">
        <v>39877</v>
      </c>
      <c r="F15" s="44">
        <v>125280</v>
      </c>
      <c r="G15" s="44">
        <v>100920</v>
      </c>
      <c r="H15" s="38">
        <v>2114972</v>
      </c>
      <c r="I15" s="38">
        <v>0</v>
      </c>
      <c r="J15" s="38">
        <v>0</v>
      </c>
      <c r="K15" s="44">
        <v>86085</v>
      </c>
      <c r="L15" s="44">
        <v>89932</v>
      </c>
      <c r="M15" s="44">
        <v>5976111</v>
      </c>
      <c r="N15" s="48">
        <v>15028</v>
      </c>
      <c r="O15" s="44">
        <v>415083</v>
      </c>
      <c r="P15" s="49">
        <v>846838</v>
      </c>
      <c r="Q15" s="44">
        <v>451044</v>
      </c>
      <c r="R15" s="44">
        <v>6608338</v>
      </c>
      <c r="S15" s="38">
        <v>0</v>
      </c>
      <c r="T15" s="44">
        <v>2616551</v>
      </c>
      <c r="U15" s="44">
        <v>395303</v>
      </c>
      <c r="V15" s="44">
        <v>18771</v>
      </c>
      <c r="W15" s="48">
        <v>393104</v>
      </c>
      <c r="X15" s="44">
        <v>485618</v>
      </c>
      <c r="Y15" s="44">
        <v>1684212</v>
      </c>
      <c r="Z15" s="44">
        <v>3063400</v>
      </c>
    </row>
    <row r="16" spans="1:26" s="23" customFormat="1" ht="17.25" customHeight="1">
      <c r="A16" s="32" t="s">
        <v>9</v>
      </c>
      <c r="B16" s="40">
        <v>23447420</v>
      </c>
      <c r="C16" s="44">
        <v>6261874</v>
      </c>
      <c r="D16" s="44">
        <v>157640</v>
      </c>
      <c r="E16" s="44">
        <v>16150</v>
      </c>
      <c r="F16" s="44">
        <v>50724</v>
      </c>
      <c r="G16" s="44">
        <v>40769</v>
      </c>
      <c r="H16" s="38">
        <v>932255</v>
      </c>
      <c r="I16" s="38">
        <v>9811</v>
      </c>
      <c r="J16" s="38">
        <v>0</v>
      </c>
      <c r="K16" s="44">
        <v>53785</v>
      </c>
      <c r="L16" s="44">
        <v>39590</v>
      </c>
      <c r="M16" s="44">
        <v>5679543</v>
      </c>
      <c r="N16" s="48">
        <v>6478</v>
      </c>
      <c r="O16" s="44">
        <v>435336</v>
      </c>
      <c r="P16" s="49">
        <v>283199</v>
      </c>
      <c r="Q16" s="44">
        <v>374827</v>
      </c>
      <c r="R16" s="44">
        <v>3963861</v>
      </c>
      <c r="S16" s="38">
        <v>0</v>
      </c>
      <c r="T16" s="44">
        <v>1670283</v>
      </c>
      <c r="U16" s="44">
        <v>29378</v>
      </c>
      <c r="V16" s="44">
        <v>130485</v>
      </c>
      <c r="W16" s="48">
        <v>891548</v>
      </c>
      <c r="X16" s="44">
        <v>289861</v>
      </c>
      <c r="Y16" s="44">
        <v>265323</v>
      </c>
      <c r="Z16" s="44">
        <v>1864700</v>
      </c>
    </row>
    <row r="17" spans="1:26" s="23" customFormat="1" ht="17.25" customHeight="1">
      <c r="A17" s="32" t="s">
        <v>10</v>
      </c>
      <c r="B17" s="40">
        <v>20938960</v>
      </c>
      <c r="C17" s="44">
        <v>3463962</v>
      </c>
      <c r="D17" s="44">
        <v>193756</v>
      </c>
      <c r="E17" s="44">
        <v>7739</v>
      </c>
      <c r="F17" s="44">
        <v>24316</v>
      </c>
      <c r="G17" s="44">
        <v>19602</v>
      </c>
      <c r="H17" s="38">
        <v>537902</v>
      </c>
      <c r="I17" s="38">
        <v>39544</v>
      </c>
      <c r="J17" s="38">
        <v>0</v>
      </c>
      <c r="K17" s="44">
        <v>66078</v>
      </c>
      <c r="L17" s="44">
        <v>10393</v>
      </c>
      <c r="M17" s="44">
        <v>7149278</v>
      </c>
      <c r="N17" s="48">
        <v>3984</v>
      </c>
      <c r="O17" s="44">
        <v>389652</v>
      </c>
      <c r="P17" s="49">
        <v>249466</v>
      </c>
      <c r="Q17" s="44">
        <v>127294</v>
      </c>
      <c r="R17" s="44">
        <v>2024227</v>
      </c>
      <c r="S17" s="38">
        <v>0</v>
      </c>
      <c r="T17" s="44">
        <v>1715886</v>
      </c>
      <c r="U17" s="44">
        <v>7497</v>
      </c>
      <c r="V17" s="44">
        <v>42400</v>
      </c>
      <c r="W17" s="48">
        <v>1724275</v>
      </c>
      <c r="X17" s="44">
        <v>219427</v>
      </c>
      <c r="Y17" s="44">
        <v>206682</v>
      </c>
      <c r="Z17" s="44">
        <v>2715600</v>
      </c>
    </row>
    <row r="18" spans="1:26" s="23" customFormat="1" ht="17.25" customHeight="1">
      <c r="A18" s="32" t="s">
        <v>11</v>
      </c>
      <c r="B18" s="40">
        <v>14904009</v>
      </c>
      <c r="C18" s="44">
        <v>2821945</v>
      </c>
      <c r="D18" s="44">
        <v>90562</v>
      </c>
      <c r="E18" s="44">
        <v>6488</v>
      </c>
      <c r="F18" s="44">
        <v>20365</v>
      </c>
      <c r="G18" s="44">
        <v>16301</v>
      </c>
      <c r="H18" s="38">
        <v>455256</v>
      </c>
      <c r="I18" s="38">
        <v>11869</v>
      </c>
      <c r="J18" s="38">
        <v>0</v>
      </c>
      <c r="K18" s="44">
        <v>30849</v>
      </c>
      <c r="L18" s="44">
        <v>6175</v>
      </c>
      <c r="M18" s="44">
        <v>5110834</v>
      </c>
      <c r="N18" s="48">
        <v>3090</v>
      </c>
      <c r="O18" s="44">
        <v>193886</v>
      </c>
      <c r="P18" s="49">
        <v>314331</v>
      </c>
      <c r="Q18" s="44">
        <v>106643</v>
      </c>
      <c r="R18" s="44">
        <v>1832914</v>
      </c>
      <c r="S18" s="38">
        <v>0</v>
      </c>
      <c r="T18" s="44">
        <v>856129</v>
      </c>
      <c r="U18" s="44">
        <v>47978</v>
      </c>
      <c r="V18" s="44">
        <v>96035</v>
      </c>
      <c r="W18" s="48">
        <v>91154</v>
      </c>
      <c r="X18" s="48">
        <v>814482</v>
      </c>
      <c r="Y18" s="44">
        <v>138023</v>
      </c>
      <c r="Z18" s="44">
        <v>1838700</v>
      </c>
    </row>
    <row r="19" spans="1:26" s="23" customFormat="1" ht="17.25" customHeight="1">
      <c r="A19" s="32" t="s">
        <v>12</v>
      </c>
      <c r="B19" s="40">
        <v>37073611</v>
      </c>
      <c r="C19" s="44">
        <v>17121807</v>
      </c>
      <c r="D19" s="44">
        <v>252069</v>
      </c>
      <c r="E19" s="44">
        <v>54936</v>
      </c>
      <c r="F19" s="44">
        <v>172510</v>
      </c>
      <c r="G19" s="44">
        <v>138585</v>
      </c>
      <c r="H19" s="38">
        <v>1776816</v>
      </c>
      <c r="I19" s="38">
        <v>5928</v>
      </c>
      <c r="J19" s="38">
        <v>0</v>
      </c>
      <c r="K19" s="44">
        <v>86074</v>
      </c>
      <c r="L19" s="44">
        <v>98309</v>
      </c>
      <c r="M19" s="44">
        <v>3452090</v>
      </c>
      <c r="N19" s="48">
        <v>11362</v>
      </c>
      <c r="O19" s="44">
        <v>277324</v>
      </c>
      <c r="P19" s="49">
        <v>595744</v>
      </c>
      <c r="Q19" s="44">
        <v>346684</v>
      </c>
      <c r="R19" s="44">
        <v>4807469</v>
      </c>
      <c r="S19" s="38">
        <v>0</v>
      </c>
      <c r="T19" s="44">
        <v>2381522</v>
      </c>
      <c r="U19" s="44">
        <v>94573</v>
      </c>
      <c r="V19" s="44">
        <v>105276</v>
      </c>
      <c r="W19" s="48">
        <v>1370072</v>
      </c>
      <c r="X19" s="44">
        <v>1053323</v>
      </c>
      <c r="Y19" s="44">
        <v>731738</v>
      </c>
      <c r="Z19" s="44">
        <v>2139400</v>
      </c>
    </row>
    <row r="20" spans="1:26" s="23" customFormat="1" ht="17.25" customHeight="1">
      <c r="A20" s="32" t="s">
        <v>13</v>
      </c>
      <c r="B20" s="40">
        <v>24385236</v>
      </c>
      <c r="C20" s="44">
        <v>9023599</v>
      </c>
      <c r="D20" s="44">
        <v>168471</v>
      </c>
      <c r="E20" s="44">
        <v>28898</v>
      </c>
      <c r="F20" s="44">
        <v>90818</v>
      </c>
      <c r="G20" s="44">
        <v>73309</v>
      </c>
      <c r="H20" s="38">
        <v>1152139</v>
      </c>
      <c r="I20" s="38">
        <v>0</v>
      </c>
      <c r="J20" s="38">
        <v>0</v>
      </c>
      <c r="K20" s="44">
        <v>57578</v>
      </c>
      <c r="L20" s="44">
        <v>79895</v>
      </c>
      <c r="M20" s="44">
        <v>3956031</v>
      </c>
      <c r="N20" s="48">
        <v>9487</v>
      </c>
      <c r="O20" s="44">
        <v>287411</v>
      </c>
      <c r="P20" s="49">
        <v>461854</v>
      </c>
      <c r="Q20" s="44">
        <v>44545</v>
      </c>
      <c r="R20" s="44">
        <v>3396083</v>
      </c>
      <c r="S20" s="38">
        <v>0</v>
      </c>
      <c r="T20" s="44">
        <v>1759905</v>
      </c>
      <c r="U20" s="44">
        <v>712513</v>
      </c>
      <c r="V20" s="44">
        <v>40839</v>
      </c>
      <c r="W20" s="48">
        <v>133894</v>
      </c>
      <c r="X20" s="44">
        <v>315177</v>
      </c>
      <c r="Y20" s="44">
        <v>656490</v>
      </c>
      <c r="Z20" s="44">
        <v>1936300</v>
      </c>
    </row>
    <row r="21" spans="1:26" s="23" customFormat="1" ht="17.25" customHeight="1">
      <c r="A21" s="32" t="s">
        <v>48</v>
      </c>
      <c r="B21" s="40">
        <v>15278756</v>
      </c>
      <c r="C21" s="44">
        <v>4097157</v>
      </c>
      <c r="D21" s="44">
        <v>102288</v>
      </c>
      <c r="E21" s="44">
        <v>10194</v>
      </c>
      <c r="F21" s="44">
        <v>32033</v>
      </c>
      <c r="G21" s="44">
        <v>25823</v>
      </c>
      <c r="H21" s="38">
        <v>596875</v>
      </c>
      <c r="I21" s="38">
        <v>0</v>
      </c>
      <c r="J21" s="38">
        <v>0</v>
      </c>
      <c r="K21" s="44">
        <v>34898</v>
      </c>
      <c r="L21" s="44">
        <v>44724</v>
      </c>
      <c r="M21" s="44">
        <v>4138559</v>
      </c>
      <c r="N21" s="48">
        <v>4247</v>
      </c>
      <c r="O21" s="44">
        <v>358417</v>
      </c>
      <c r="P21" s="49">
        <v>231403</v>
      </c>
      <c r="Q21" s="44">
        <v>74023</v>
      </c>
      <c r="R21" s="44">
        <v>2087245</v>
      </c>
      <c r="S21" s="38">
        <v>0</v>
      </c>
      <c r="T21" s="44">
        <v>911531</v>
      </c>
      <c r="U21" s="44">
        <v>6640</v>
      </c>
      <c r="V21" s="44">
        <v>11728</v>
      </c>
      <c r="W21" s="48">
        <v>187795</v>
      </c>
      <c r="X21" s="44">
        <v>350181</v>
      </c>
      <c r="Y21" s="44">
        <v>216595</v>
      </c>
      <c r="Z21" s="44">
        <v>1756400</v>
      </c>
    </row>
    <row r="22" spans="1:26" s="23" customFormat="1" ht="17.25" customHeight="1">
      <c r="A22" s="32" t="s">
        <v>50</v>
      </c>
      <c r="B22" s="40">
        <v>18561210</v>
      </c>
      <c r="C22" s="44">
        <v>2654648</v>
      </c>
      <c r="D22" s="44">
        <v>165273</v>
      </c>
      <c r="E22" s="44">
        <v>7839</v>
      </c>
      <c r="F22" s="44">
        <v>24597</v>
      </c>
      <c r="G22" s="44">
        <v>19660</v>
      </c>
      <c r="H22" s="38">
        <v>486752</v>
      </c>
      <c r="I22" s="38">
        <v>59064</v>
      </c>
      <c r="J22" s="38">
        <v>0</v>
      </c>
      <c r="K22" s="44">
        <v>56397</v>
      </c>
      <c r="L22" s="44">
        <v>11168</v>
      </c>
      <c r="M22" s="44">
        <v>8180042</v>
      </c>
      <c r="N22" s="48">
        <v>3875</v>
      </c>
      <c r="O22" s="44">
        <v>166443</v>
      </c>
      <c r="P22" s="49">
        <v>219494</v>
      </c>
      <c r="Q22" s="44">
        <v>85428</v>
      </c>
      <c r="R22" s="44">
        <v>1871293</v>
      </c>
      <c r="S22" s="38">
        <v>0</v>
      </c>
      <c r="T22" s="44">
        <v>1008876</v>
      </c>
      <c r="U22" s="44">
        <v>35422</v>
      </c>
      <c r="V22" s="44">
        <v>66475</v>
      </c>
      <c r="W22" s="48">
        <v>727543</v>
      </c>
      <c r="X22" s="44">
        <v>565801</v>
      </c>
      <c r="Y22" s="44">
        <v>184320</v>
      </c>
      <c r="Z22" s="44">
        <v>1960800</v>
      </c>
    </row>
    <row r="23" spans="1:26" s="22" customFormat="1" ht="9" customHeight="1">
      <c r="A23" s="32"/>
      <c r="B23" s="40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s="22" customFormat="1" ht="17.25" customHeight="1">
      <c r="A24" s="18" t="s">
        <v>14</v>
      </c>
      <c r="B24" s="41">
        <f>SUM(C24:Z24)</f>
        <v>144385201</v>
      </c>
      <c r="C24" s="39">
        <f>SUM(C26,C28,C33,C37,C40,C43,C48)</f>
        <v>31325990</v>
      </c>
      <c r="D24" s="39">
        <f aca="true" t="shared" si="2" ref="D24:Z24">SUM(D26,D28,D33,D37,D40,D43,D48)</f>
        <v>1051664</v>
      </c>
      <c r="E24" s="39">
        <f t="shared" si="2"/>
        <v>89165</v>
      </c>
      <c r="F24" s="39">
        <f t="shared" si="2"/>
        <v>280081</v>
      </c>
      <c r="G24" s="39">
        <f t="shared" si="2"/>
        <v>224990</v>
      </c>
      <c r="H24" s="39">
        <f t="shared" si="2"/>
        <v>4498997</v>
      </c>
      <c r="I24" s="39">
        <f t="shared" si="2"/>
        <v>150985</v>
      </c>
      <c r="J24" s="39">
        <f t="shared" si="2"/>
        <v>0</v>
      </c>
      <c r="K24" s="39">
        <f t="shared" si="2"/>
        <v>357044</v>
      </c>
      <c r="L24" s="39">
        <f t="shared" si="2"/>
        <v>223532</v>
      </c>
      <c r="M24" s="39">
        <f t="shared" si="2"/>
        <v>46856243</v>
      </c>
      <c r="N24" s="39">
        <f t="shared" si="2"/>
        <v>27497</v>
      </c>
      <c r="O24" s="39">
        <f t="shared" si="2"/>
        <v>1567723</v>
      </c>
      <c r="P24" s="39">
        <f t="shared" si="2"/>
        <v>2083758</v>
      </c>
      <c r="Q24" s="39">
        <f t="shared" si="2"/>
        <v>765459</v>
      </c>
      <c r="R24" s="39">
        <f t="shared" si="2"/>
        <v>12942941</v>
      </c>
      <c r="S24" s="39">
        <f t="shared" si="2"/>
        <v>0</v>
      </c>
      <c r="T24" s="39">
        <f t="shared" si="2"/>
        <v>8453129</v>
      </c>
      <c r="U24" s="39">
        <f t="shared" si="2"/>
        <v>940753</v>
      </c>
      <c r="V24" s="39">
        <f t="shared" si="2"/>
        <v>720829</v>
      </c>
      <c r="W24" s="39">
        <f t="shared" si="2"/>
        <v>4696692</v>
      </c>
      <c r="X24" s="39">
        <f t="shared" si="2"/>
        <v>6928824</v>
      </c>
      <c r="Y24" s="39">
        <f t="shared" si="2"/>
        <v>2278495</v>
      </c>
      <c r="Z24" s="39">
        <f t="shared" si="2"/>
        <v>17920410</v>
      </c>
    </row>
    <row r="25" spans="1:26" s="22" customFormat="1" ht="6" customHeight="1">
      <c r="A25" s="32"/>
      <c r="B25" s="40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s="22" customFormat="1" ht="17.25" customHeight="1">
      <c r="A26" s="18" t="s">
        <v>15</v>
      </c>
      <c r="B26" s="41">
        <f>SUM(C26:Z26)</f>
        <v>3247787</v>
      </c>
      <c r="C26" s="46">
        <f>C27</f>
        <v>463167</v>
      </c>
      <c r="D26" s="46">
        <f aca="true" t="shared" si="3" ref="D26:Z26">D27</f>
        <v>41189</v>
      </c>
      <c r="E26" s="46">
        <f t="shared" si="3"/>
        <v>830</v>
      </c>
      <c r="F26" s="46">
        <f t="shared" si="3"/>
        <v>2608</v>
      </c>
      <c r="G26" s="46">
        <f t="shared" si="3"/>
        <v>2099</v>
      </c>
      <c r="H26" s="46">
        <f t="shared" si="3"/>
        <v>64780</v>
      </c>
      <c r="I26" s="46">
        <f t="shared" si="3"/>
        <v>55216</v>
      </c>
      <c r="J26" s="39">
        <f>J27</f>
        <v>0</v>
      </c>
      <c r="K26" s="46">
        <f t="shared" si="3"/>
        <v>14014</v>
      </c>
      <c r="L26" s="46">
        <f t="shared" si="3"/>
        <v>302</v>
      </c>
      <c r="M26" s="46">
        <f t="shared" si="3"/>
        <v>1439432</v>
      </c>
      <c r="N26" s="46">
        <f t="shared" si="3"/>
        <v>762</v>
      </c>
      <c r="O26" s="46">
        <f t="shared" si="3"/>
        <v>54458</v>
      </c>
      <c r="P26" s="46">
        <f t="shared" si="3"/>
        <v>16636</v>
      </c>
      <c r="Q26" s="46">
        <f t="shared" si="3"/>
        <v>3356</v>
      </c>
      <c r="R26" s="46">
        <f t="shared" si="3"/>
        <v>391043</v>
      </c>
      <c r="S26" s="39">
        <v>0</v>
      </c>
      <c r="T26" s="46">
        <f t="shared" si="3"/>
        <v>274981</v>
      </c>
      <c r="U26" s="46">
        <f t="shared" si="3"/>
        <v>2737</v>
      </c>
      <c r="V26" s="46">
        <f t="shared" si="3"/>
        <v>4422</v>
      </c>
      <c r="W26" s="53">
        <f>W27</f>
        <v>0</v>
      </c>
      <c r="X26" s="46">
        <f t="shared" si="3"/>
        <v>200721</v>
      </c>
      <c r="Y26" s="46">
        <f t="shared" si="3"/>
        <v>26970</v>
      </c>
      <c r="Z26" s="46">
        <f t="shared" si="3"/>
        <v>188064</v>
      </c>
    </row>
    <row r="27" spans="1:26" s="24" customFormat="1" ht="17.25" customHeight="1">
      <c r="A27" s="34" t="s">
        <v>16</v>
      </c>
      <c r="B27" s="40">
        <v>3247787</v>
      </c>
      <c r="C27" s="44">
        <v>463167</v>
      </c>
      <c r="D27" s="44">
        <v>41189</v>
      </c>
      <c r="E27" s="44">
        <v>830</v>
      </c>
      <c r="F27" s="44">
        <v>2608</v>
      </c>
      <c r="G27" s="44">
        <v>2099</v>
      </c>
      <c r="H27" s="44">
        <v>64780</v>
      </c>
      <c r="I27" s="44">
        <v>55216</v>
      </c>
      <c r="J27" s="38">
        <v>0</v>
      </c>
      <c r="K27" s="44">
        <v>14014</v>
      </c>
      <c r="L27" s="44">
        <v>302</v>
      </c>
      <c r="M27" s="44">
        <v>1439432</v>
      </c>
      <c r="N27" s="48">
        <v>762</v>
      </c>
      <c r="O27" s="44">
        <v>54458</v>
      </c>
      <c r="P27" s="49">
        <v>16636</v>
      </c>
      <c r="Q27" s="44">
        <v>3356</v>
      </c>
      <c r="R27" s="44">
        <v>391043</v>
      </c>
      <c r="S27" s="38">
        <v>0</v>
      </c>
      <c r="T27" s="44">
        <v>274981</v>
      </c>
      <c r="U27" s="44">
        <v>2737</v>
      </c>
      <c r="V27" s="44">
        <v>4422</v>
      </c>
      <c r="W27" s="38">
        <v>0</v>
      </c>
      <c r="X27" s="44">
        <v>200721</v>
      </c>
      <c r="Y27" s="44">
        <v>26970</v>
      </c>
      <c r="Z27" s="44">
        <v>188064</v>
      </c>
    </row>
    <row r="28" spans="1:26" s="22" customFormat="1" ht="17.25" customHeight="1">
      <c r="A28" s="18" t="s">
        <v>17</v>
      </c>
      <c r="B28" s="41">
        <f>SUM(C28:Z28)</f>
        <v>33022351</v>
      </c>
      <c r="C28" s="39">
        <f>SUM(C29:C32)</f>
        <v>7805258</v>
      </c>
      <c r="D28" s="39">
        <f aca="true" t="shared" si="4" ref="D28:I28">SUM(D29:D32)</f>
        <v>208987</v>
      </c>
      <c r="E28" s="39">
        <f t="shared" si="4"/>
        <v>24619</v>
      </c>
      <c r="F28" s="39">
        <f t="shared" si="4"/>
        <v>77317</v>
      </c>
      <c r="G28" s="39">
        <f t="shared" si="4"/>
        <v>62082</v>
      </c>
      <c r="H28" s="39">
        <f t="shared" si="4"/>
        <v>1133420</v>
      </c>
      <c r="I28" s="39">
        <f t="shared" si="4"/>
        <v>20820</v>
      </c>
      <c r="J28" s="39">
        <f>SUM(J29:J32)</f>
        <v>0</v>
      </c>
      <c r="K28" s="39">
        <f>SUM(K29:K32)</f>
        <v>69747</v>
      </c>
      <c r="L28" s="39">
        <f aca="true" t="shared" si="5" ref="L28:Z28">SUM(L29:L32)</f>
        <v>70866</v>
      </c>
      <c r="M28" s="39">
        <f t="shared" si="5"/>
        <v>8759607</v>
      </c>
      <c r="N28" s="39">
        <f t="shared" si="5"/>
        <v>7016</v>
      </c>
      <c r="O28" s="39">
        <f t="shared" si="5"/>
        <v>233335</v>
      </c>
      <c r="P28" s="39">
        <f t="shared" si="5"/>
        <v>662911</v>
      </c>
      <c r="Q28" s="39">
        <f t="shared" si="5"/>
        <v>142181</v>
      </c>
      <c r="R28" s="39">
        <f t="shared" si="5"/>
        <v>2941579</v>
      </c>
      <c r="S28" s="39">
        <v>0</v>
      </c>
      <c r="T28" s="39">
        <f t="shared" si="5"/>
        <v>1876154</v>
      </c>
      <c r="U28" s="39">
        <f t="shared" si="5"/>
        <v>78104</v>
      </c>
      <c r="V28" s="39">
        <f t="shared" si="5"/>
        <v>16385</v>
      </c>
      <c r="W28" s="39">
        <f t="shared" si="5"/>
        <v>944596</v>
      </c>
      <c r="X28" s="39">
        <f t="shared" si="5"/>
        <v>1186170</v>
      </c>
      <c r="Y28" s="39">
        <f t="shared" si="5"/>
        <v>637856</v>
      </c>
      <c r="Z28" s="39">
        <f t="shared" si="5"/>
        <v>6063341</v>
      </c>
    </row>
    <row r="29" spans="1:26" s="24" customFormat="1" ht="17.25" customHeight="1">
      <c r="A29" s="34" t="s">
        <v>18</v>
      </c>
      <c r="B29" s="40">
        <v>8948325</v>
      </c>
      <c r="C29" s="44">
        <v>1975807</v>
      </c>
      <c r="D29" s="44">
        <v>69207</v>
      </c>
      <c r="E29" s="44">
        <v>6378</v>
      </c>
      <c r="F29" s="44">
        <v>20022</v>
      </c>
      <c r="G29" s="44">
        <v>16022</v>
      </c>
      <c r="H29" s="44">
        <v>269466</v>
      </c>
      <c r="I29" s="38">
        <v>0</v>
      </c>
      <c r="J29" s="38">
        <v>0</v>
      </c>
      <c r="K29" s="44">
        <v>22035</v>
      </c>
      <c r="L29" s="44">
        <v>13732</v>
      </c>
      <c r="M29" s="44">
        <v>2295771</v>
      </c>
      <c r="N29" s="48">
        <v>1239</v>
      </c>
      <c r="O29" s="44">
        <v>20736</v>
      </c>
      <c r="P29" s="49">
        <v>171276</v>
      </c>
      <c r="Q29" s="44">
        <v>32286</v>
      </c>
      <c r="R29" s="44">
        <v>976723</v>
      </c>
      <c r="S29" s="38">
        <v>0</v>
      </c>
      <c r="T29" s="44">
        <v>432556</v>
      </c>
      <c r="U29" s="44">
        <v>4170</v>
      </c>
      <c r="V29" s="44">
        <v>4712</v>
      </c>
      <c r="W29" s="48">
        <v>40473</v>
      </c>
      <c r="X29" s="44">
        <v>223682</v>
      </c>
      <c r="Y29" s="44">
        <v>349408</v>
      </c>
      <c r="Z29" s="44">
        <v>2002624</v>
      </c>
    </row>
    <row r="30" spans="1:26" s="24" customFormat="1" ht="17.25" customHeight="1">
      <c r="A30" s="34" t="s">
        <v>19</v>
      </c>
      <c r="B30" s="40">
        <v>11283257</v>
      </c>
      <c r="C30" s="44">
        <v>2130719</v>
      </c>
      <c r="D30" s="44">
        <v>57822</v>
      </c>
      <c r="E30" s="44">
        <v>7200</v>
      </c>
      <c r="F30" s="44">
        <v>22618</v>
      </c>
      <c r="G30" s="44">
        <v>18207</v>
      </c>
      <c r="H30" s="44">
        <v>342910</v>
      </c>
      <c r="I30" s="38">
        <v>0</v>
      </c>
      <c r="J30" s="38">
        <v>0</v>
      </c>
      <c r="K30" s="44">
        <v>19778</v>
      </c>
      <c r="L30" s="44">
        <v>23520</v>
      </c>
      <c r="M30" s="44">
        <v>2420093</v>
      </c>
      <c r="N30" s="48">
        <v>2269</v>
      </c>
      <c r="O30" s="44">
        <v>127527</v>
      </c>
      <c r="P30" s="49">
        <v>237538</v>
      </c>
      <c r="Q30" s="44">
        <v>29946</v>
      </c>
      <c r="R30" s="44">
        <v>887113</v>
      </c>
      <c r="S30" s="38">
        <v>0</v>
      </c>
      <c r="T30" s="44">
        <v>697935</v>
      </c>
      <c r="U30" s="44">
        <v>38381</v>
      </c>
      <c r="V30" s="44">
        <v>1912</v>
      </c>
      <c r="W30" s="48">
        <v>569328</v>
      </c>
      <c r="X30" s="44">
        <v>574657</v>
      </c>
      <c r="Y30" s="44">
        <v>162884</v>
      </c>
      <c r="Z30" s="44">
        <v>2910900</v>
      </c>
    </row>
    <row r="31" spans="1:26" s="24" customFormat="1" ht="17.25" customHeight="1">
      <c r="A31" s="34" t="s">
        <v>20</v>
      </c>
      <c r="B31" s="40">
        <v>9057653</v>
      </c>
      <c r="C31" s="44">
        <v>2978449</v>
      </c>
      <c r="D31" s="44">
        <v>57208</v>
      </c>
      <c r="E31" s="44">
        <v>9004</v>
      </c>
      <c r="F31" s="44">
        <v>28282</v>
      </c>
      <c r="G31" s="44">
        <v>22730</v>
      </c>
      <c r="H31" s="44">
        <v>405094</v>
      </c>
      <c r="I31" s="44">
        <v>20820</v>
      </c>
      <c r="J31" s="38">
        <v>0</v>
      </c>
      <c r="K31" s="44">
        <v>19478</v>
      </c>
      <c r="L31" s="44">
        <v>29330</v>
      </c>
      <c r="M31" s="44">
        <v>2600786</v>
      </c>
      <c r="N31" s="48">
        <v>2849</v>
      </c>
      <c r="O31" s="44">
        <v>72313</v>
      </c>
      <c r="P31" s="49">
        <v>174335</v>
      </c>
      <c r="Q31" s="44">
        <v>73793</v>
      </c>
      <c r="R31" s="44">
        <v>852348</v>
      </c>
      <c r="S31" s="38">
        <v>0</v>
      </c>
      <c r="T31" s="44">
        <v>595288</v>
      </c>
      <c r="U31" s="44">
        <v>33049</v>
      </c>
      <c r="V31" s="44">
        <v>7331</v>
      </c>
      <c r="W31" s="38">
        <v>76795</v>
      </c>
      <c r="X31" s="44">
        <v>245853</v>
      </c>
      <c r="Y31" s="44">
        <v>77218</v>
      </c>
      <c r="Z31" s="44">
        <v>675300</v>
      </c>
    </row>
    <row r="32" spans="1:26" s="23" customFormat="1" ht="17.25" customHeight="1">
      <c r="A32" s="35" t="s">
        <v>21</v>
      </c>
      <c r="B32" s="40">
        <v>3733116</v>
      </c>
      <c r="C32" s="44">
        <v>720283</v>
      </c>
      <c r="D32" s="44">
        <v>24750</v>
      </c>
      <c r="E32" s="44">
        <v>2037</v>
      </c>
      <c r="F32" s="44">
        <v>6395</v>
      </c>
      <c r="G32" s="44">
        <v>5123</v>
      </c>
      <c r="H32" s="44">
        <v>115950</v>
      </c>
      <c r="I32" s="38">
        <v>0</v>
      </c>
      <c r="J32" s="38">
        <v>0</v>
      </c>
      <c r="K32" s="44">
        <v>8456</v>
      </c>
      <c r="L32" s="44">
        <v>4284</v>
      </c>
      <c r="M32" s="44">
        <v>1442957</v>
      </c>
      <c r="N32" s="48">
        <v>659</v>
      </c>
      <c r="O32" s="44">
        <v>12759</v>
      </c>
      <c r="P32" s="49">
        <v>79762</v>
      </c>
      <c r="Q32" s="44">
        <v>6156</v>
      </c>
      <c r="R32" s="44">
        <v>225395</v>
      </c>
      <c r="S32" s="38">
        <v>0</v>
      </c>
      <c r="T32" s="44">
        <v>150375</v>
      </c>
      <c r="U32" s="44">
        <v>2504</v>
      </c>
      <c r="V32" s="44">
        <v>2430</v>
      </c>
      <c r="W32" s="38">
        <v>258000</v>
      </c>
      <c r="X32" s="44">
        <v>141978</v>
      </c>
      <c r="Y32" s="44">
        <v>48346</v>
      </c>
      <c r="Z32" s="44">
        <v>474517</v>
      </c>
    </row>
    <row r="33" spans="1:26" s="22" customFormat="1" ht="17.25" customHeight="1">
      <c r="A33" s="18" t="s">
        <v>22</v>
      </c>
      <c r="B33" s="41">
        <f>SUM(C33:Z33)</f>
        <v>20358888</v>
      </c>
      <c r="C33" s="39">
        <f>SUM(C34:C36)</f>
        <v>5477666</v>
      </c>
      <c r="D33" s="39">
        <f aca="true" t="shared" si="6" ref="D33:I33">SUM(D34:D36)</f>
        <v>139596</v>
      </c>
      <c r="E33" s="39">
        <f t="shared" si="6"/>
        <v>13784</v>
      </c>
      <c r="F33" s="39">
        <f t="shared" si="6"/>
        <v>43307</v>
      </c>
      <c r="G33" s="39">
        <f t="shared" si="6"/>
        <v>34831</v>
      </c>
      <c r="H33" s="39">
        <f t="shared" si="6"/>
        <v>780278</v>
      </c>
      <c r="I33" s="39">
        <f t="shared" si="6"/>
        <v>0</v>
      </c>
      <c r="J33" s="39">
        <f>SUM(J34:J36)</f>
        <v>0</v>
      </c>
      <c r="K33" s="39">
        <f>SUM(K34:K36)</f>
        <v>47637</v>
      </c>
      <c r="L33" s="39">
        <f aca="true" t="shared" si="7" ref="L33:Z33">SUM(L34:L36)</f>
        <v>34476</v>
      </c>
      <c r="M33" s="39">
        <f t="shared" si="7"/>
        <v>5872160</v>
      </c>
      <c r="N33" s="39">
        <f t="shared" si="7"/>
        <v>4729</v>
      </c>
      <c r="O33" s="39">
        <f t="shared" si="7"/>
        <v>253259</v>
      </c>
      <c r="P33" s="39">
        <f t="shared" si="7"/>
        <v>192665</v>
      </c>
      <c r="Q33" s="39">
        <f t="shared" si="7"/>
        <v>164450</v>
      </c>
      <c r="R33" s="39">
        <f t="shared" si="7"/>
        <v>2011090</v>
      </c>
      <c r="S33" s="39">
        <v>0</v>
      </c>
      <c r="T33" s="39">
        <f t="shared" si="7"/>
        <v>1366179</v>
      </c>
      <c r="U33" s="39">
        <f t="shared" si="7"/>
        <v>23261</v>
      </c>
      <c r="V33" s="39">
        <f t="shared" si="7"/>
        <v>83103</v>
      </c>
      <c r="W33" s="39">
        <f t="shared" si="7"/>
        <v>452975</v>
      </c>
      <c r="X33" s="39">
        <f t="shared" si="7"/>
        <v>1129615</v>
      </c>
      <c r="Y33" s="39">
        <f t="shared" si="7"/>
        <v>208046</v>
      </c>
      <c r="Z33" s="39">
        <f t="shared" si="7"/>
        <v>2025781</v>
      </c>
    </row>
    <row r="34" spans="1:26" s="24" customFormat="1" ht="17.25" customHeight="1">
      <c r="A34" s="34" t="s">
        <v>23</v>
      </c>
      <c r="B34" s="40">
        <v>4712285</v>
      </c>
      <c r="C34" s="44">
        <v>1160358</v>
      </c>
      <c r="D34" s="44">
        <v>25540</v>
      </c>
      <c r="E34" s="44">
        <v>2428</v>
      </c>
      <c r="F34" s="44">
        <v>7634</v>
      </c>
      <c r="G34" s="44">
        <v>6159</v>
      </c>
      <c r="H34" s="44">
        <v>143380</v>
      </c>
      <c r="I34" s="38">
        <v>0</v>
      </c>
      <c r="J34" s="38">
        <v>0</v>
      </c>
      <c r="K34" s="44">
        <v>8722</v>
      </c>
      <c r="L34" s="44">
        <v>7673</v>
      </c>
      <c r="M34" s="44">
        <v>1430863</v>
      </c>
      <c r="N34" s="38">
        <v>0</v>
      </c>
      <c r="O34" s="44">
        <v>51349</v>
      </c>
      <c r="P34" s="49">
        <v>46129</v>
      </c>
      <c r="Q34" s="44">
        <v>15640</v>
      </c>
      <c r="R34" s="44">
        <v>472920</v>
      </c>
      <c r="S34" s="38">
        <v>0</v>
      </c>
      <c r="T34" s="44">
        <v>225272</v>
      </c>
      <c r="U34" s="44">
        <v>11261</v>
      </c>
      <c r="V34" s="48">
        <v>26984</v>
      </c>
      <c r="W34" s="48">
        <v>218322</v>
      </c>
      <c r="X34" s="44">
        <v>394095</v>
      </c>
      <c r="Y34" s="44">
        <v>28898</v>
      </c>
      <c r="Z34" s="44">
        <v>428658</v>
      </c>
    </row>
    <row r="35" spans="1:26" s="24" customFormat="1" ht="17.25" customHeight="1">
      <c r="A35" s="34" t="s">
        <v>24</v>
      </c>
      <c r="B35" s="40">
        <v>3604669</v>
      </c>
      <c r="C35" s="44">
        <v>606784</v>
      </c>
      <c r="D35" s="44">
        <v>21422</v>
      </c>
      <c r="E35" s="44">
        <v>2041</v>
      </c>
      <c r="F35" s="44">
        <v>6421</v>
      </c>
      <c r="G35" s="44">
        <v>5194</v>
      </c>
      <c r="H35" s="44">
        <v>102606</v>
      </c>
      <c r="I35" s="38">
        <v>0</v>
      </c>
      <c r="J35" s="38">
        <v>0</v>
      </c>
      <c r="K35" s="44">
        <v>7315</v>
      </c>
      <c r="L35" s="44">
        <v>4120</v>
      </c>
      <c r="M35" s="44">
        <v>1644749</v>
      </c>
      <c r="N35" s="38">
        <v>0</v>
      </c>
      <c r="O35" s="44">
        <v>34594</v>
      </c>
      <c r="P35" s="49">
        <v>52853</v>
      </c>
      <c r="Q35" s="44">
        <v>16992</v>
      </c>
      <c r="R35" s="44">
        <v>329019</v>
      </c>
      <c r="S35" s="38">
        <v>0</v>
      </c>
      <c r="T35" s="44">
        <v>156953</v>
      </c>
      <c r="U35" s="44">
        <v>4656</v>
      </c>
      <c r="V35" s="48">
        <v>17847</v>
      </c>
      <c r="W35" s="48">
        <v>17162</v>
      </c>
      <c r="X35" s="44">
        <v>201192</v>
      </c>
      <c r="Y35" s="44">
        <v>22100</v>
      </c>
      <c r="Z35" s="44">
        <v>350649</v>
      </c>
    </row>
    <row r="36" spans="1:26" s="24" customFormat="1" ht="17.25" customHeight="1">
      <c r="A36" s="34" t="s">
        <v>25</v>
      </c>
      <c r="B36" s="40">
        <v>12041934</v>
      </c>
      <c r="C36" s="44">
        <v>3710524</v>
      </c>
      <c r="D36" s="44">
        <v>92634</v>
      </c>
      <c r="E36" s="44">
        <v>9315</v>
      </c>
      <c r="F36" s="44">
        <v>29252</v>
      </c>
      <c r="G36" s="44">
        <v>23478</v>
      </c>
      <c r="H36" s="44">
        <v>534292</v>
      </c>
      <c r="I36" s="38">
        <v>0</v>
      </c>
      <c r="J36" s="38">
        <v>0</v>
      </c>
      <c r="K36" s="42">
        <v>31600</v>
      </c>
      <c r="L36" s="42">
        <v>22683</v>
      </c>
      <c r="M36" s="44">
        <v>2796548</v>
      </c>
      <c r="N36" s="48">
        <v>4729</v>
      </c>
      <c r="O36" s="44">
        <v>167316</v>
      </c>
      <c r="P36" s="49">
        <v>93683</v>
      </c>
      <c r="Q36" s="44">
        <v>131818</v>
      </c>
      <c r="R36" s="44">
        <v>1209151</v>
      </c>
      <c r="S36" s="38">
        <v>0</v>
      </c>
      <c r="T36" s="44">
        <v>983954</v>
      </c>
      <c r="U36" s="44">
        <v>7344</v>
      </c>
      <c r="V36" s="44">
        <v>38272</v>
      </c>
      <c r="W36" s="48">
        <v>217491</v>
      </c>
      <c r="X36" s="44">
        <v>534328</v>
      </c>
      <c r="Y36" s="44">
        <v>157048</v>
      </c>
      <c r="Z36" s="44">
        <v>1246474</v>
      </c>
    </row>
    <row r="37" spans="1:36" s="22" customFormat="1" ht="17.25" customHeight="1">
      <c r="A37" s="18" t="s">
        <v>26</v>
      </c>
      <c r="B37" s="41">
        <f>SUM(C37:Z37)</f>
        <v>4882081</v>
      </c>
      <c r="C37" s="39">
        <f>SUM(C38:C39)</f>
        <v>219188</v>
      </c>
      <c r="D37" s="39">
        <f aca="true" t="shared" si="8" ref="D37:I37">SUM(D38:D39)</f>
        <v>58936</v>
      </c>
      <c r="E37" s="39">
        <f t="shared" si="8"/>
        <v>563</v>
      </c>
      <c r="F37" s="39">
        <f t="shared" si="8"/>
        <v>1771</v>
      </c>
      <c r="G37" s="39">
        <f t="shared" si="8"/>
        <v>1402</v>
      </c>
      <c r="H37" s="39">
        <f t="shared" si="8"/>
        <v>55209</v>
      </c>
      <c r="I37" s="39">
        <f t="shared" si="8"/>
        <v>0</v>
      </c>
      <c r="J37" s="39">
        <f>SUM(J38:J39)</f>
        <v>0</v>
      </c>
      <c r="K37" s="39">
        <f>SUM(K38:K39)</f>
        <v>20101</v>
      </c>
      <c r="L37" s="39">
        <f aca="true" t="shared" si="9" ref="L37:Z37">SUM(L38:L39)</f>
        <v>187</v>
      </c>
      <c r="M37" s="39">
        <f t="shared" si="9"/>
        <v>2311736</v>
      </c>
      <c r="N37" s="39">
        <f t="shared" si="9"/>
        <v>0</v>
      </c>
      <c r="O37" s="39">
        <f t="shared" si="9"/>
        <v>5480</v>
      </c>
      <c r="P37" s="39">
        <f t="shared" si="9"/>
        <v>28183</v>
      </c>
      <c r="Q37" s="39">
        <f t="shared" si="9"/>
        <v>8192</v>
      </c>
      <c r="R37" s="39">
        <f t="shared" si="9"/>
        <v>434188</v>
      </c>
      <c r="S37" s="39">
        <v>0</v>
      </c>
      <c r="T37" s="39">
        <f t="shared" si="9"/>
        <v>261474</v>
      </c>
      <c r="U37" s="39">
        <f t="shared" si="9"/>
        <v>12500</v>
      </c>
      <c r="V37" s="39">
        <f t="shared" si="9"/>
        <v>308241</v>
      </c>
      <c r="W37" s="39">
        <f t="shared" si="9"/>
        <v>269178</v>
      </c>
      <c r="X37" s="39">
        <f t="shared" si="9"/>
        <v>363748</v>
      </c>
      <c r="Y37" s="39">
        <f t="shared" si="9"/>
        <v>67182</v>
      </c>
      <c r="Z37" s="39">
        <f t="shared" si="9"/>
        <v>454622</v>
      </c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26" s="24" customFormat="1" ht="17.25" customHeight="1">
      <c r="A38" s="34" t="s">
        <v>27</v>
      </c>
      <c r="B38" s="40">
        <v>2491811</v>
      </c>
      <c r="C38" s="44">
        <v>115543</v>
      </c>
      <c r="D38" s="44">
        <v>23658</v>
      </c>
      <c r="E38" s="44">
        <v>314</v>
      </c>
      <c r="F38" s="44">
        <v>987</v>
      </c>
      <c r="G38" s="44">
        <v>783</v>
      </c>
      <c r="H38" s="44">
        <v>26890</v>
      </c>
      <c r="I38" s="38">
        <v>0</v>
      </c>
      <c r="J38" s="38">
        <v>0</v>
      </c>
      <c r="K38" s="44">
        <v>8075</v>
      </c>
      <c r="L38" s="44">
        <v>85</v>
      </c>
      <c r="M38" s="44">
        <v>1082478</v>
      </c>
      <c r="N38" s="38">
        <v>0</v>
      </c>
      <c r="O38" s="44">
        <v>4704</v>
      </c>
      <c r="P38" s="49">
        <v>12571</v>
      </c>
      <c r="Q38" s="44">
        <v>1359</v>
      </c>
      <c r="R38" s="44">
        <v>189539</v>
      </c>
      <c r="S38" s="38">
        <v>0</v>
      </c>
      <c r="T38" s="44">
        <v>135258</v>
      </c>
      <c r="U38" s="44">
        <v>6682</v>
      </c>
      <c r="V38" s="44">
        <v>302511</v>
      </c>
      <c r="W38" s="48">
        <v>268898</v>
      </c>
      <c r="X38" s="44">
        <v>49192</v>
      </c>
      <c r="Y38" s="44">
        <v>39762</v>
      </c>
      <c r="Z38" s="44">
        <v>222522</v>
      </c>
    </row>
    <row r="39" spans="1:26" s="24" customFormat="1" ht="17.25" customHeight="1">
      <c r="A39" s="34" t="s">
        <v>28</v>
      </c>
      <c r="B39" s="40">
        <v>2390270</v>
      </c>
      <c r="C39" s="44">
        <v>103645</v>
      </c>
      <c r="D39" s="44">
        <v>35278</v>
      </c>
      <c r="E39" s="44">
        <v>249</v>
      </c>
      <c r="F39" s="44">
        <v>784</v>
      </c>
      <c r="G39" s="44">
        <v>619</v>
      </c>
      <c r="H39" s="44">
        <v>28319</v>
      </c>
      <c r="I39" s="38">
        <v>0</v>
      </c>
      <c r="J39" s="38">
        <v>0</v>
      </c>
      <c r="K39" s="44">
        <v>12026</v>
      </c>
      <c r="L39" s="44">
        <v>102</v>
      </c>
      <c r="M39" s="44">
        <v>1229258</v>
      </c>
      <c r="N39" s="38">
        <v>0</v>
      </c>
      <c r="O39" s="44">
        <v>776</v>
      </c>
      <c r="P39" s="49">
        <v>15612</v>
      </c>
      <c r="Q39" s="44">
        <v>6833</v>
      </c>
      <c r="R39" s="44">
        <v>244649</v>
      </c>
      <c r="S39" s="38">
        <v>0</v>
      </c>
      <c r="T39" s="44">
        <v>126216</v>
      </c>
      <c r="U39" s="44">
        <v>5818</v>
      </c>
      <c r="V39" s="44">
        <v>5730</v>
      </c>
      <c r="W39" s="48">
        <v>280</v>
      </c>
      <c r="X39" s="44">
        <v>314556</v>
      </c>
      <c r="Y39" s="44">
        <v>27420</v>
      </c>
      <c r="Z39" s="44">
        <v>232100</v>
      </c>
    </row>
    <row r="40" spans="1:26" s="22" customFormat="1" ht="17.25" customHeight="1">
      <c r="A40" s="18" t="s">
        <v>29</v>
      </c>
      <c r="B40" s="41">
        <f>SUM(C40:Z40)</f>
        <v>7787254</v>
      </c>
      <c r="C40" s="39">
        <f>SUM(C41:C42)</f>
        <v>1093319</v>
      </c>
      <c r="D40" s="39">
        <f aca="true" t="shared" si="10" ref="D40:I40">SUM(D41:D42)</f>
        <v>54485</v>
      </c>
      <c r="E40" s="39">
        <f t="shared" si="10"/>
        <v>3340</v>
      </c>
      <c r="F40" s="39">
        <f t="shared" si="10"/>
        <v>10492</v>
      </c>
      <c r="G40" s="39">
        <f t="shared" si="10"/>
        <v>8403</v>
      </c>
      <c r="H40" s="39">
        <f t="shared" si="10"/>
        <v>208504</v>
      </c>
      <c r="I40" s="39">
        <f t="shared" si="10"/>
        <v>0</v>
      </c>
      <c r="J40" s="39">
        <f>SUM(J41:J42)</f>
        <v>0</v>
      </c>
      <c r="K40" s="39">
        <f>SUM(K41:K42)</f>
        <v>18550</v>
      </c>
      <c r="L40" s="39">
        <f aca="true" t="shared" si="11" ref="L40:Z40">SUM(L41:L42)</f>
        <v>4765</v>
      </c>
      <c r="M40" s="39">
        <f t="shared" si="11"/>
        <v>3185109</v>
      </c>
      <c r="N40" s="39">
        <f t="shared" si="11"/>
        <v>508</v>
      </c>
      <c r="O40" s="39">
        <f t="shared" si="11"/>
        <v>103456</v>
      </c>
      <c r="P40" s="39">
        <f t="shared" si="11"/>
        <v>38054</v>
      </c>
      <c r="Q40" s="39">
        <f t="shared" si="11"/>
        <v>25659</v>
      </c>
      <c r="R40" s="39">
        <f t="shared" si="11"/>
        <v>706550</v>
      </c>
      <c r="S40" s="39">
        <v>0</v>
      </c>
      <c r="T40" s="39">
        <f t="shared" si="11"/>
        <v>423768</v>
      </c>
      <c r="U40" s="39">
        <f t="shared" si="11"/>
        <v>67253</v>
      </c>
      <c r="V40" s="39">
        <f t="shared" si="11"/>
        <v>62053</v>
      </c>
      <c r="W40" s="39">
        <f t="shared" si="11"/>
        <v>312532</v>
      </c>
      <c r="X40" s="39">
        <f t="shared" si="11"/>
        <v>599893</v>
      </c>
      <c r="Y40" s="39">
        <f t="shared" si="11"/>
        <v>106161</v>
      </c>
      <c r="Z40" s="39">
        <f t="shared" si="11"/>
        <v>754400</v>
      </c>
    </row>
    <row r="41" spans="1:26" s="24" customFormat="1" ht="17.25" customHeight="1">
      <c r="A41" s="34" t="s">
        <v>30</v>
      </c>
      <c r="B41" s="40">
        <v>3581850</v>
      </c>
      <c r="C41" s="44">
        <v>673833</v>
      </c>
      <c r="D41" s="44">
        <v>25688</v>
      </c>
      <c r="E41" s="44">
        <v>1779</v>
      </c>
      <c r="F41" s="44">
        <v>5585</v>
      </c>
      <c r="G41" s="44">
        <v>4464</v>
      </c>
      <c r="H41" s="44">
        <v>118916</v>
      </c>
      <c r="I41" s="38">
        <v>0</v>
      </c>
      <c r="J41" s="38">
        <v>0</v>
      </c>
      <c r="K41" s="44">
        <v>8761</v>
      </c>
      <c r="L41" s="44">
        <v>3169</v>
      </c>
      <c r="M41" s="44">
        <v>1485074</v>
      </c>
      <c r="N41" s="48">
        <v>508</v>
      </c>
      <c r="O41" s="44">
        <v>57012</v>
      </c>
      <c r="P41" s="49">
        <v>27747</v>
      </c>
      <c r="Q41" s="44">
        <v>19038</v>
      </c>
      <c r="R41" s="44">
        <v>274107</v>
      </c>
      <c r="S41" s="38">
        <v>0</v>
      </c>
      <c r="T41" s="44">
        <v>191476</v>
      </c>
      <c r="U41" s="44">
        <v>22729</v>
      </c>
      <c r="V41" s="44">
        <v>12550</v>
      </c>
      <c r="W41" s="48">
        <v>12402</v>
      </c>
      <c r="X41" s="44">
        <v>314306</v>
      </c>
      <c r="Y41" s="44">
        <v>48406</v>
      </c>
      <c r="Z41" s="44">
        <v>274300</v>
      </c>
    </row>
    <row r="42" spans="1:26" s="24" customFormat="1" ht="17.25" customHeight="1">
      <c r="A42" s="34" t="s">
        <v>31</v>
      </c>
      <c r="B42" s="40">
        <v>4205404</v>
      </c>
      <c r="C42" s="44">
        <v>419486</v>
      </c>
      <c r="D42" s="44">
        <v>28797</v>
      </c>
      <c r="E42" s="44">
        <v>1561</v>
      </c>
      <c r="F42" s="44">
        <v>4907</v>
      </c>
      <c r="G42" s="44">
        <v>3939</v>
      </c>
      <c r="H42" s="44">
        <v>89588</v>
      </c>
      <c r="I42" s="38">
        <v>0</v>
      </c>
      <c r="J42" s="38">
        <v>0</v>
      </c>
      <c r="K42" s="44">
        <v>9789</v>
      </c>
      <c r="L42" s="44">
        <v>1596</v>
      </c>
      <c r="M42" s="44">
        <v>1700035</v>
      </c>
      <c r="N42" s="38">
        <v>0</v>
      </c>
      <c r="O42" s="44">
        <v>46444</v>
      </c>
      <c r="P42" s="49">
        <v>10307</v>
      </c>
      <c r="Q42" s="44">
        <v>6621</v>
      </c>
      <c r="R42" s="44">
        <v>432443</v>
      </c>
      <c r="S42" s="38">
        <v>0</v>
      </c>
      <c r="T42" s="44">
        <v>232292</v>
      </c>
      <c r="U42" s="44">
        <v>44524</v>
      </c>
      <c r="V42" s="44">
        <v>49503</v>
      </c>
      <c r="W42" s="48">
        <v>300130</v>
      </c>
      <c r="X42" s="44">
        <v>285587</v>
      </c>
      <c r="Y42" s="44">
        <v>57755</v>
      </c>
      <c r="Z42" s="44">
        <v>480100</v>
      </c>
    </row>
    <row r="43" spans="1:26" s="22" customFormat="1" ht="17.25" customHeight="1">
      <c r="A43" s="36" t="s">
        <v>72</v>
      </c>
      <c r="B43" s="41">
        <f>SUM(C43:Z43)</f>
        <v>35620714</v>
      </c>
      <c r="C43" s="39">
        <f>SUM(C44:C47)</f>
        <v>11298906</v>
      </c>
      <c r="D43" s="39">
        <f aca="true" t="shared" si="12" ref="D43:I43">SUM(D44:D47)</f>
        <v>231414</v>
      </c>
      <c r="E43" s="39">
        <f t="shared" si="12"/>
        <v>35912</v>
      </c>
      <c r="F43" s="39">
        <f t="shared" si="12"/>
        <v>112800</v>
      </c>
      <c r="G43" s="39">
        <f t="shared" si="12"/>
        <v>90699</v>
      </c>
      <c r="H43" s="39">
        <f t="shared" si="12"/>
        <v>1515094</v>
      </c>
      <c r="I43" s="39">
        <f t="shared" si="12"/>
        <v>0</v>
      </c>
      <c r="J43" s="39">
        <f>SUM(J44:J47)</f>
        <v>0</v>
      </c>
      <c r="K43" s="39">
        <f>SUM(K44:K47)</f>
        <v>79015</v>
      </c>
      <c r="L43" s="39">
        <f aca="true" t="shared" si="13" ref="L43:Z43">SUM(L44:L47)</f>
        <v>101003</v>
      </c>
      <c r="M43" s="39">
        <f t="shared" si="13"/>
        <v>8613679</v>
      </c>
      <c r="N43" s="39">
        <f t="shared" si="13"/>
        <v>11539</v>
      </c>
      <c r="O43" s="39">
        <f t="shared" si="13"/>
        <v>531301</v>
      </c>
      <c r="P43" s="39">
        <f t="shared" si="13"/>
        <v>709278</v>
      </c>
      <c r="Q43" s="39">
        <f t="shared" si="13"/>
        <v>247723</v>
      </c>
      <c r="R43" s="39">
        <f t="shared" si="13"/>
        <v>3418833</v>
      </c>
      <c r="S43" s="39">
        <v>0</v>
      </c>
      <c r="T43" s="39">
        <f t="shared" si="13"/>
        <v>2146199</v>
      </c>
      <c r="U43" s="39">
        <f t="shared" si="13"/>
        <v>285822</v>
      </c>
      <c r="V43" s="39">
        <f t="shared" si="13"/>
        <v>71616</v>
      </c>
      <c r="W43" s="39">
        <f t="shared" si="13"/>
        <v>297174</v>
      </c>
      <c r="X43" s="39">
        <f t="shared" si="13"/>
        <v>925466</v>
      </c>
      <c r="Y43" s="39">
        <f t="shared" si="13"/>
        <v>441491</v>
      </c>
      <c r="Z43" s="39">
        <f t="shared" si="13"/>
        <v>4455750</v>
      </c>
    </row>
    <row r="44" spans="1:26" s="24" customFormat="1" ht="17.25" customHeight="1">
      <c r="A44" s="34" t="s">
        <v>32</v>
      </c>
      <c r="B44" s="40">
        <v>7823799</v>
      </c>
      <c r="C44" s="44">
        <v>2110934</v>
      </c>
      <c r="D44" s="44">
        <v>48021</v>
      </c>
      <c r="E44" s="44">
        <v>6690</v>
      </c>
      <c r="F44" s="44">
        <v>21004</v>
      </c>
      <c r="G44" s="44">
        <v>16843</v>
      </c>
      <c r="H44" s="44">
        <v>338108</v>
      </c>
      <c r="I44" s="38">
        <v>0</v>
      </c>
      <c r="J44" s="38">
        <v>0</v>
      </c>
      <c r="K44" s="44">
        <v>16399</v>
      </c>
      <c r="L44" s="44">
        <v>18424</v>
      </c>
      <c r="M44" s="44">
        <v>2493949</v>
      </c>
      <c r="N44" s="48">
        <v>2261</v>
      </c>
      <c r="O44" s="44">
        <v>79229</v>
      </c>
      <c r="P44" s="49">
        <v>113681</v>
      </c>
      <c r="Q44" s="44">
        <v>84353</v>
      </c>
      <c r="R44" s="44">
        <v>786048</v>
      </c>
      <c r="S44" s="38">
        <v>0</v>
      </c>
      <c r="T44" s="44">
        <v>490377</v>
      </c>
      <c r="U44" s="44">
        <v>9898</v>
      </c>
      <c r="V44" s="44">
        <v>878</v>
      </c>
      <c r="W44" s="48">
        <v>143246</v>
      </c>
      <c r="X44" s="44">
        <v>280572</v>
      </c>
      <c r="Y44" s="44">
        <v>45558</v>
      </c>
      <c r="Z44" s="44">
        <v>717326</v>
      </c>
    </row>
    <row r="45" spans="1:26" s="24" customFormat="1" ht="17.25" customHeight="1">
      <c r="A45" s="34" t="s">
        <v>33</v>
      </c>
      <c r="B45" s="40">
        <v>9599946</v>
      </c>
      <c r="C45" s="44">
        <v>3068898</v>
      </c>
      <c r="D45" s="44">
        <v>51906</v>
      </c>
      <c r="E45" s="44">
        <v>9125</v>
      </c>
      <c r="F45" s="44">
        <v>28661</v>
      </c>
      <c r="G45" s="44">
        <v>23036</v>
      </c>
      <c r="H45" s="44">
        <v>377928</v>
      </c>
      <c r="I45" s="38">
        <v>0</v>
      </c>
      <c r="J45" s="38">
        <v>0</v>
      </c>
      <c r="K45" s="44">
        <v>17703</v>
      </c>
      <c r="L45" s="44">
        <v>31225</v>
      </c>
      <c r="M45" s="44">
        <v>1736070</v>
      </c>
      <c r="N45" s="48">
        <v>2886</v>
      </c>
      <c r="O45" s="44">
        <v>168036</v>
      </c>
      <c r="P45" s="49">
        <v>250440</v>
      </c>
      <c r="Q45" s="44">
        <v>11005</v>
      </c>
      <c r="R45" s="44">
        <v>906406</v>
      </c>
      <c r="S45" s="38">
        <v>0</v>
      </c>
      <c r="T45" s="44">
        <v>540673</v>
      </c>
      <c r="U45" s="44">
        <v>175991</v>
      </c>
      <c r="V45" s="44">
        <v>25991</v>
      </c>
      <c r="W45" s="48">
        <v>132701</v>
      </c>
      <c r="X45" s="44">
        <v>328968</v>
      </c>
      <c r="Y45" s="44">
        <v>207707</v>
      </c>
      <c r="Z45" s="44">
        <v>1504590</v>
      </c>
    </row>
    <row r="46" spans="1:26" s="24" customFormat="1" ht="17.25" customHeight="1">
      <c r="A46" s="34" t="s">
        <v>34</v>
      </c>
      <c r="B46" s="40">
        <v>11105696</v>
      </c>
      <c r="C46" s="44">
        <v>4066451</v>
      </c>
      <c r="D46" s="44">
        <v>85972</v>
      </c>
      <c r="E46" s="44">
        <v>13305</v>
      </c>
      <c r="F46" s="44">
        <v>41809</v>
      </c>
      <c r="G46" s="44">
        <v>33707</v>
      </c>
      <c r="H46" s="44">
        <v>520848</v>
      </c>
      <c r="I46" s="38">
        <v>0</v>
      </c>
      <c r="J46" s="38">
        <v>0</v>
      </c>
      <c r="K46" s="44">
        <v>29342</v>
      </c>
      <c r="L46" s="44">
        <v>42577</v>
      </c>
      <c r="M46" s="44">
        <v>2509767</v>
      </c>
      <c r="N46" s="48">
        <v>4276</v>
      </c>
      <c r="O46" s="44">
        <v>226170</v>
      </c>
      <c r="P46" s="49">
        <v>254460</v>
      </c>
      <c r="Q46" s="44">
        <v>83786</v>
      </c>
      <c r="R46" s="44">
        <v>1129984</v>
      </c>
      <c r="S46" s="38">
        <v>0</v>
      </c>
      <c r="T46" s="44">
        <v>738830</v>
      </c>
      <c r="U46" s="44">
        <v>13398</v>
      </c>
      <c r="V46" s="44">
        <v>37522</v>
      </c>
      <c r="W46" s="48">
        <v>21227</v>
      </c>
      <c r="X46" s="44">
        <v>278168</v>
      </c>
      <c r="Y46" s="44">
        <v>138797</v>
      </c>
      <c r="Z46" s="44">
        <v>835300</v>
      </c>
    </row>
    <row r="47" spans="1:26" s="24" customFormat="1" ht="17.25" customHeight="1">
      <c r="A47" s="34" t="s">
        <v>35</v>
      </c>
      <c r="B47" s="40">
        <v>7091273</v>
      </c>
      <c r="C47" s="44">
        <v>2052623</v>
      </c>
      <c r="D47" s="44">
        <v>45515</v>
      </c>
      <c r="E47" s="44">
        <v>6792</v>
      </c>
      <c r="F47" s="44">
        <v>21326</v>
      </c>
      <c r="G47" s="44">
        <v>17113</v>
      </c>
      <c r="H47" s="44">
        <v>278210</v>
      </c>
      <c r="I47" s="38">
        <v>0</v>
      </c>
      <c r="J47" s="38">
        <v>0</v>
      </c>
      <c r="K47" s="44">
        <v>15571</v>
      </c>
      <c r="L47" s="44">
        <v>8777</v>
      </c>
      <c r="M47" s="44">
        <v>1873893</v>
      </c>
      <c r="N47" s="48">
        <v>2116</v>
      </c>
      <c r="O47" s="44">
        <v>57866</v>
      </c>
      <c r="P47" s="49">
        <v>90697</v>
      </c>
      <c r="Q47" s="44">
        <v>68579</v>
      </c>
      <c r="R47" s="44">
        <v>596395</v>
      </c>
      <c r="S47" s="38">
        <v>0</v>
      </c>
      <c r="T47" s="44">
        <v>376319</v>
      </c>
      <c r="U47" s="44">
        <v>86535</v>
      </c>
      <c r="V47" s="44">
        <v>7225</v>
      </c>
      <c r="W47" s="38">
        <v>0</v>
      </c>
      <c r="X47" s="44">
        <v>37758</v>
      </c>
      <c r="Y47" s="44">
        <v>49429</v>
      </c>
      <c r="Z47" s="44">
        <v>1398534</v>
      </c>
    </row>
    <row r="48" spans="1:26" s="22" customFormat="1" ht="17.25" customHeight="1">
      <c r="A48" s="18" t="s">
        <v>36</v>
      </c>
      <c r="B48" s="41">
        <f>SUM(C48:Z48)</f>
        <v>39466126</v>
      </c>
      <c r="C48" s="39">
        <f>SUM(C49:C59)</f>
        <v>4968486</v>
      </c>
      <c r="D48" s="39">
        <f aca="true" t="shared" si="14" ref="D48:I48">SUM(D49:D59)</f>
        <v>317057</v>
      </c>
      <c r="E48" s="39">
        <f t="shared" si="14"/>
        <v>10117</v>
      </c>
      <c r="F48" s="39">
        <f t="shared" si="14"/>
        <v>31786</v>
      </c>
      <c r="G48" s="39">
        <f t="shared" si="14"/>
        <v>25474</v>
      </c>
      <c r="H48" s="39">
        <f t="shared" si="14"/>
        <v>741712</v>
      </c>
      <c r="I48" s="39">
        <f t="shared" si="14"/>
        <v>74949</v>
      </c>
      <c r="J48" s="39">
        <f>SUM(J49:J59)</f>
        <v>0</v>
      </c>
      <c r="K48" s="39">
        <f>SUM(K49:K59)</f>
        <v>107980</v>
      </c>
      <c r="L48" s="39">
        <f aca="true" t="shared" si="15" ref="L48:Z48">SUM(L49:L59)</f>
        <v>11933</v>
      </c>
      <c r="M48" s="39">
        <f t="shared" si="15"/>
        <v>16674520</v>
      </c>
      <c r="N48" s="39">
        <f t="shared" si="15"/>
        <v>2943</v>
      </c>
      <c r="O48" s="39">
        <f t="shared" si="15"/>
        <v>386434</v>
      </c>
      <c r="P48" s="39">
        <f t="shared" si="15"/>
        <v>436031</v>
      </c>
      <c r="Q48" s="39">
        <f t="shared" si="15"/>
        <v>173898</v>
      </c>
      <c r="R48" s="39">
        <f t="shared" si="15"/>
        <v>3039658</v>
      </c>
      <c r="S48" s="39">
        <v>0</v>
      </c>
      <c r="T48" s="39">
        <f t="shared" si="15"/>
        <v>2104374</v>
      </c>
      <c r="U48" s="39">
        <f t="shared" si="15"/>
        <v>471076</v>
      </c>
      <c r="V48" s="39">
        <f t="shared" si="15"/>
        <v>175009</v>
      </c>
      <c r="W48" s="39">
        <f t="shared" si="15"/>
        <v>2420237</v>
      </c>
      <c r="X48" s="39">
        <f t="shared" si="15"/>
        <v>2523211</v>
      </c>
      <c r="Y48" s="39">
        <f t="shared" si="15"/>
        <v>790789</v>
      </c>
      <c r="Z48" s="39">
        <f t="shared" si="15"/>
        <v>3978452</v>
      </c>
    </row>
    <row r="49" spans="1:26" s="24" customFormat="1" ht="17.25" customHeight="1">
      <c r="A49" s="34" t="s">
        <v>37</v>
      </c>
      <c r="B49" s="40">
        <v>6129362</v>
      </c>
      <c r="C49" s="44">
        <v>706071</v>
      </c>
      <c r="D49" s="44">
        <v>46079</v>
      </c>
      <c r="E49" s="44">
        <v>1725</v>
      </c>
      <c r="F49" s="44">
        <v>5415</v>
      </c>
      <c r="G49" s="44">
        <v>4331</v>
      </c>
      <c r="H49" s="44">
        <v>140153</v>
      </c>
      <c r="I49" s="44">
        <v>23821</v>
      </c>
      <c r="J49" s="38">
        <v>0</v>
      </c>
      <c r="K49" s="44">
        <v>15710</v>
      </c>
      <c r="L49" s="44">
        <v>874</v>
      </c>
      <c r="M49" s="44">
        <v>2504686</v>
      </c>
      <c r="N49" s="48">
        <v>842</v>
      </c>
      <c r="O49" s="44">
        <v>39863</v>
      </c>
      <c r="P49" s="49">
        <v>62342</v>
      </c>
      <c r="Q49" s="44">
        <v>35386</v>
      </c>
      <c r="R49" s="44">
        <v>388278</v>
      </c>
      <c r="S49" s="38">
        <v>0</v>
      </c>
      <c r="T49" s="44">
        <v>289318</v>
      </c>
      <c r="U49" s="44">
        <v>24623</v>
      </c>
      <c r="V49" s="44">
        <v>125275</v>
      </c>
      <c r="W49" s="48">
        <v>423885</v>
      </c>
      <c r="X49" s="44">
        <v>439909</v>
      </c>
      <c r="Y49" s="44">
        <v>124476</v>
      </c>
      <c r="Z49" s="44">
        <v>726300</v>
      </c>
    </row>
    <row r="50" spans="1:26" s="24" customFormat="1" ht="17.25" customHeight="1">
      <c r="A50" s="34" t="s">
        <v>38</v>
      </c>
      <c r="B50" s="40">
        <v>8160464</v>
      </c>
      <c r="C50" s="44">
        <v>1843372</v>
      </c>
      <c r="D50" s="44">
        <v>66287</v>
      </c>
      <c r="E50" s="44">
        <v>4656</v>
      </c>
      <c r="F50" s="44">
        <v>14624</v>
      </c>
      <c r="G50" s="44">
        <v>11754</v>
      </c>
      <c r="H50" s="44">
        <v>305130</v>
      </c>
      <c r="I50" s="44">
        <v>49587</v>
      </c>
      <c r="J50" s="38">
        <v>0</v>
      </c>
      <c r="K50" s="44">
        <v>22628</v>
      </c>
      <c r="L50" s="44">
        <v>9800</v>
      </c>
      <c r="M50" s="44">
        <v>2570127</v>
      </c>
      <c r="N50" s="48">
        <v>2101</v>
      </c>
      <c r="O50" s="44">
        <v>222813</v>
      </c>
      <c r="P50" s="49">
        <v>120449</v>
      </c>
      <c r="Q50" s="44">
        <v>59409</v>
      </c>
      <c r="R50" s="44">
        <v>656226</v>
      </c>
      <c r="S50" s="38">
        <v>0</v>
      </c>
      <c r="T50" s="44">
        <v>583734</v>
      </c>
      <c r="U50" s="44">
        <v>57558</v>
      </c>
      <c r="V50" s="44">
        <v>11568</v>
      </c>
      <c r="W50" s="48">
        <v>691879</v>
      </c>
      <c r="X50" s="44">
        <v>107335</v>
      </c>
      <c r="Y50" s="44">
        <v>100127</v>
      </c>
      <c r="Z50" s="44">
        <v>649300</v>
      </c>
    </row>
    <row r="51" spans="1:26" s="24" customFormat="1" ht="17.25" customHeight="1">
      <c r="A51" s="34" t="s">
        <v>39</v>
      </c>
      <c r="B51" s="40">
        <v>4472687</v>
      </c>
      <c r="C51" s="44">
        <v>503960</v>
      </c>
      <c r="D51" s="44">
        <v>36804</v>
      </c>
      <c r="E51" s="44">
        <v>1393</v>
      </c>
      <c r="F51" s="44">
        <v>4368</v>
      </c>
      <c r="G51" s="44">
        <v>3477</v>
      </c>
      <c r="H51" s="44">
        <v>95818</v>
      </c>
      <c r="I51" s="38">
        <v>0</v>
      </c>
      <c r="J51" s="38">
        <v>0</v>
      </c>
      <c r="K51" s="44">
        <v>12532</v>
      </c>
      <c r="L51" s="44">
        <v>617</v>
      </c>
      <c r="M51" s="44">
        <v>2042485</v>
      </c>
      <c r="N51" s="38">
        <v>0</v>
      </c>
      <c r="O51" s="44">
        <v>88587</v>
      </c>
      <c r="P51" s="49">
        <v>42611</v>
      </c>
      <c r="Q51" s="44">
        <v>23486</v>
      </c>
      <c r="R51" s="44">
        <v>435166</v>
      </c>
      <c r="S51" s="38">
        <v>0</v>
      </c>
      <c r="T51" s="44">
        <v>221492</v>
      </c>
      <c r="U51" s="44">
        <v>3533</v>
      </c>
      <c r="V51" s="44">
        <v>11118</v>
      </c>
      <c r="W51" s="48">
        <v>268600</v>
      </c>
      <c r="X51" s="44">
        <v>381668</v>
      </c>
      <c r="Y51" s="44">
        <v>25172</v>
      </c>
      <c r="Z51" s="44">
        <v>269800</v>
      </c>
    </row>
    <row r="52" spans="1:26" s="24" customFormat="1" ht="17.25" customHeight="1">
      <c r="A52" s="34" t="s">
        <v>40</v>
      </c>
      <c r="B52" s="40">
        <v>1460339</v>
      </c>
      <c r="C52" s="44">
        <v>66926</v>
      </c>
      <c r="D52" s="44">
        <v>12529</v>
      </c>
      <c r="E52" s="44">
        <v>148</v>
      </c>
      <c r="F52" s="44">
        <v>468</v>
      </c>
      <c r="G52" s="44">
        <v>374</v>
      </c>
      <c r="H52" s="44">
        <v>12496</v>
      </c>
      <c r="I52" s="38">
        <v>0</v>
      </c>
      <c r="J52" s="38">
        <v>0</v>
      </c>
      <c r="K52" s="44">
        <v>4261</v>
      </c>
      <c r="L52" s="44">
        <v>65</v>
      </c>
      <c r="M52" s="44">
        <v>765320</v>
      </c>
      <c r="N52" s="38">
        <v>0</v>
      </c>
      <c r="O52" s="44">
        <v>11931</v>
      </c>
      <c r="P52" s="49">
        <v>5225</v>
      </c>
      <c r="Q52" s="44">
        <v>2033</v>
      </c>
      <c r="R52" s="44">
        <v>148350</v>
      </c>
      <c r="S52" s="38">
        <v>0</v>
      </c>
      <c r="T52" s="44">
        <v>53937</v>
      </c>
      <c r="U52" s="44">
        <v>1040</v>
      </c>
      <c r="V52" s="44">
        <v>5209</v>
      </c>
      <c r="W52" s="48">
        <v>106239</v>
      </c>
      <c r="X52" s="44">
        <v>59468</v>
      </c>
      <c r="Y52" s="44">
        <v>27420</v>
      </c>
      <c r="Z52" s="44">
        <v>176900</v>
      </c>
    </row>
    <row r="53" spans="1:26" s="24" customFormat="1" ht="17.25" customHeight="1">
      <c r="A53" s="34" t="s">
        <v>41</v>
      </c>
      <c r="B53" s="40">
        <v>2285962</v>
      </c>
      <c r="C53" s="44">
        <v>167514</v>
      </c>
      <c r="D53" s="44">
        <v>12726</v>
      </c>
      <c r="E53" s="44">
        <v>281</v>
      </c>
      <c r="F53" s="44">
        <v>885</v>
      </c>
      <c r="G53" s="44">
        <v>711</v>
      </c>
      <c r="H53" s="44">
        <v>29673</v>
      </c>
      <c r="I53" s="38">
        <v>0</v>
      </c>
      <c r="J53" s="38">
        <v>0</v>
      </c>
      <c r="K53" s="44">
        <v>4334</v>
      </c>
      <c r="L53" s="44">
        <v>33</v>
      </c>
      <c r="M53" s="44">
        <v>1256004</v>
      </c>
      <c r="N53" s="38">
        <v>0</v>
      </c>
      <c r="O53" s="44">
        <v>6979</v>
      </c>
      <c r="P53" s="49">
        <v>12592</v>
      </c>
      <c r="Q53" s="44">
        <v>17421</v>
      </c>
      <c r="R53" s="44">
        <v>140332</v>
      </c>
      <c r="S53" s="38">
        <v>0</v>
      </c>
      <c r="T53" s="44">
        <v>85868</v>
      </c>
      <c r="U53" s="44">
        <v>3365</v>
      </c>
      <c r="V53" s="44">
        <v>2098</v>
      </c>
      <c r="W53" s="48">
        <v>10335</v>
      </c>
      <c r="X53" s="44">
        <v>200785</v>
      </c>
      <c r="Y53" s="44">
        <v>33329</v>
      </c>
      <c r="Z53" s="44">
        <v>300697</v>
      </c>
    </row>
    <row r="54" spans="1:26" s="24" customFormat="1" ht="17.25" customHeight="1">
      <c r="A54" s="34" t="s">
        <v>42</v>
      </c>
      <c r="B54" s="40">
        <v>1632263</v>
      </c>
      <c r="C54" s="44">
        <v>72525</v>
      </c>
      <c r="D54" s="44">
        <v>10544</v>
      </c>
      <c r="E54" s="44">
        <v>104</v>
      </c>
      <c r="F54" s="44">
        <v>328</v>
      </c>
      <c r="G54" s="44">
        <v>258</v>
      </c>
      <c r="H54" s="44">
        <v>8891</v>
      </c>
      <c r="I54" s="38">
        <v>0</v>
      </c>
      <c r="J54" s="38">
        <v>0</v>
      </c>
      <c r="K54" s="44">
        <v>3592</v>
      </c>
      <c r="L54" s="38">
        <v>0</v>
      </c>
      <c r="M54" s="44">
        <v>777967</v>
      </c>
      <c r="N54" s="38">
        <v>0</v>
      </c>
      <c r="O54" s="44">
        <v>3646</v>
      </c>
      <c r="P54" s="49">
        <v>17204</v>
      </c>
      <c r="Q54" s="44">
        <v>1819</v>
      </c>
      <c r="R54" s="44">
        <v>98248</v>
      </c>
      <c r="S54" s="38">
        <v>0</v>
      </c>
      <c r="T54" s="44">
        <v>209752</v>
      </c>
      <c r="U54" s="44">
        <v>3507</v>
      </c>
      <c r="V54" s="44">
        <v>1590</v>
      </c>
      <c r="W54" s="48">
        <v>121389</v>
      </c>
      <c r="X54" s="44">
        <v>99771</v>
      </c>
      <c r="Y54" s="44">
        <v>12728</v>
      </c>
      <c r="Z54" s="44">
        <v>188400</v>
      </c>
    </row>
    <row r="55" spans="1:26" s="24" customFormat="1" ht="17.25" customHeight="1">
      <c r="A55" s="34" t="s">
        <v>43</v>
      </c>
      <c r="B55" s="40">
        <v>6155583</v>
      </c>
      <c r="C55" s="44">
        <v>744483</v>
      </c>
      <c r="D55" s="44">
        <v>63275</v>
      </c>
      <c r="E55" s="44">
        <v>838</v>
      </c>
      <c r="F55" s="44">
        <v>2637</v>
      </c>
      <c r="G55" s="44">
        <v>2126</v>
      </c>
      <c r="H55" s="44">
        <v>64001</v>
      </c>
      <c r="I55" s="38">
        <v>0</v>
      </c>
      <c r="J55" s="38">
        <v>0</v>
      </c>
      <c r="K55" s="44">
        <v>21455</v>
      </c>
      <c r="L55" s="44">
        <v>394</v>
      </c>
      <c r="M55" s="44">
        <v>2551228</v>
      </c>
      <c r="N55" s="38">
        <v>0</v>
      </c>
      <c r="O55" s="44">
        <v>1236</v>
      </c>
      <c r="P55" s="49">
        <v>76977</v>
      </c>
      <c r="Q55" s="44">
        <v>25252</v>
      </c>
      <c r="R55" s="44">
        <v>568775</v>
      </c>
      <c r="S55" s="38">
        <v>0</v>
      </c>
      <c r="T55" s="44">
        <v>255051</v>
      </c>
      <c r="U55" s="44">
        <v>314204</v>
      </c>
      <c r="V55" s="44">
        <v>2647</v>
      </c>
      <c r="W55" s="48">
        <v>219997</v>
      </c>
      <c r="X55" s="44">
        <v>340541</v>
      </c>
      <c r="Y55" s="44">
        <v>338711</v>
      </c>
      <c r="Z55" s="44">
        <v>561755</v>
      </c>
    </row>
    <row r="56" spans="1:26" s="24" customFormat="1" ht="17.25" customHeight="1">
      <c r="A56" s="34" t="s">
        <v>44</v>
      </c>
      <c r="B56" s="40">
        <v>1690413</v>
      </c>
      <c r="C56" s="44">
        <v>248892</v>
      </c>
      <c r="D56" s="44">
        <v>13840</v>
      </c>
      <c r="E56" s="44">
        <v>208</v>
      </c>
      <c r="F56" s="44">
        <v>656</v>
      </c>
      <c r="G56" s="44">
        <v>526</v>
      </c>
      <c r="H56" s="44">
        <v>17520</v>
      </c>
      <c r="I56" s="44">
        <v>1541</v>
      </c>
      <c r="J56" s="38">
        <v>0</v>
      </c>
      <c r="K56" s="44">
        <v>4712</v>
      </c>
      <c r="L56" s="38">
        <v>24</v>
      </c>
      <c r="M56" s="44">
        <v>780570</v>
      </c>
      <c r="N56" s="38">
        <v>0</v>
      </c>
      <c r="O56" s="44">
        <v>4276</v>
      </c>
      <c r="P56" s="49">
        <v>34332</v>
      </c>
      <c r="Q56" s="44">
        <v>942</v>
      </c>
      <c r="R56" s="44">
        <v>64355</v>
      </c>
      <c r="S56" s="38">
        <v>0</v>
      </c>
      <c r="T56" s="44">
        <v>73207</v>
      </c>
      <c r="U56" s="44">
        <v>15131</v>
      </c>
      <c r="V56" s="44">
        <v>1697</v>
      </c>
      <c r="W56" s="48">
        <v>37108</v>
      </c>
      <c r="X56" s="44">
        <v>90617</v>
      </c>
      <c r="Y56" s="44">
        <v>33759</v>
      </c>
      <c r="Z56" s="44">
        <v>266500</v>
      </c>
    </row>
    <row r="57" spans="1:26" s="24" customFormat="1" ht="17.25" customHeight="1">
      <c r="A57" s="34" t="s">
        <v>45</v>
      </c>
      <c r="B57" s="40">
        <v>1612224</v>
      </c>
      <c r="C57" s="44">
        <v>92427</v>
      </c>
      <c r="D57" s="44">
        <v>11882</v>
      </c>
      <c r="E57" s="44">
        <v>168</v>
      </c>
      <c r="F57" s="44">
        <v>528</v>
      </c>
      <c r="G57" s="44">
        <v>415</v>
      </c>
      <c r="H57" s="44">
        <v>11180</v>
      </c>
      <c r="I57" s="38">
        <v>0</v>
      </c>
      <c r="J57" s="38">
        <v>0</v>
      </c>
      <c r="K57" s="44">
        <v>4059</v>
      </c>
      <c r="L57" s="38">
        <v>0</v>
      </c>
      <c r="M57" s="44">
        <v>834406</v>
      </c>
      <c r="N57" s="38">
        <v>0</v>
      </c>
      <c r="O57" s="38">
        <v>255</v>
      </c>
      <c r="P57" s="49">
        <v>43889</v>
      </c>
      <c r="Q57" s="44">
        <v>1680</v>
      </c>
      <c r="R57" s="44">
        <v>75522</v>
      </c>
      <c r="S57" s="38">
        <v>0</v>
      </c>
      <c r="T57" s="44">
        <v>68216</v>
      </c>
      <c r="U57" s="44">
        <v>3259</v>
      </c>
      <c r="V57" s="44">
        <v>5454</v>
      </c>
      <c r="W57" s="38">
        <v>172000</v>
      </c>
      <c r="X57" s="44">
        <v>160305</v>
      </c>
      <c r="Y57" s="44">
        <v>37679</v>
      </c>
      <c r="Z57" s="44">
        <v>88900</v>
      </c>
    </row>
    <row r="58" spans="1:26" s="24" customFormat="1" ht="17.25" customHeight="1">
      <c r="A58" s="37" t="s">
        <v>46</v>
      </c>
      <c r="B58" s="40">
        <v>3275064</v>
      </c>
      <c r="C58" s="44">
        <v>390351</v>
      </c>
      <c r="D58" s="44">
        <v>20659</v>
      </c>
      <c r="E58" s="44">
        <v>279</v>
      </c>
      <c r="F58" s="44">
        <v>878</v>
      </c>
      <c r="G58" s="44">
        <v>706</v>
      </c>
      <c r="H58" s="44">
        <v>26513</v>
      </c>
      <c r="I58" s="38">
        <v>0</v>
      </c>
      <c r="J58" s="38">
        <v>0</v>
      </c>
      <c r="K58" s="44">
        <v>7061</v>
      </c>
      <c r="L58" s="44">
        <v>61</v>
      </c>
      <c r="M58" s="44">
        <v>1238770</v>
      </c>
      <c r="N58" s="38">
        <v>0</v>
      </c>
      <c r="O58" s="44">
        <v>775</v>
      </c>
      <c r="P58" s="49">
        <v>12859</v>
      </c>
      <c r="Q58" s="44">
        <v>1851</v>
      </c>
      <c r="R58" s="44">
        <v>297631</v>
      </c>
      <c r="S58" s="38">
        <v>0</v>
      </c>
      <c r="T58" s="44">
        <v>133128</v>
      </c>
      <c r="U58" s="44">
        <v>41603</v>
      </c>
      <c r="V58" s="44">
        <v>2840</v>
      </c>
      <c r="W58" s="48">
        <v>366800</v>
      </c>
      <c r="X58" s="44">
        <v>260680</v>
      </c>
      <c r="Y58" s="44">
        <v>25619</v>
      </c>
      <c r="Z58" s="44">
        <v>446000</v>
      </c>
    </row>
    <row r="59" spans="1:26" s="24" customFormat="1" ht="17.25" customHeight="1" thickBot="1">
      <c r="A59" s="34" t="s">
        <v>47</v>
      </c>
      <c r="B59" s="40">
        <v>2591765</v>
      </c>
      <c r="C59" s="45">
        <v>131965</v>
      </c>
      <c r="D59" s="45">
        <v>22432</v>
      </c>
      <c r="E59" s="45">
        <v>317</v>
      </c>
      <c r="F59" s="45">
        <v>999</v>
      </c>
      <c r="G59" s="45">
        <v>796</v>
      </c>
      <c r="H59" s="45">
        <v>30337</v>
      </c>
      <c r="I59" s="43">
        <v>0</v>
      </c>
      <c r="J59" s="43">
        <v>0</v>
      </c>
      <c r="K59" s="45">
        <v>7636</v>
      </c>
      <c r="L59" s="45">
        <v>65</v>
      </c>
      <c r="M59" s="45">
        <v>1352957</v>
      </c>
      <c r="N59" s="43">
        <v>0</v>
      </c>
      <c r="O59" s="45">
        <v>6073</v>
      </c>
      <c r="P59" s="50">
        <v>7551</v>
      </c>
      <c r="Q59" s="45">
        <v>4619</v>
      </c>
      <c r="R59" s="45">
        <v>166775</v>
      </c>
      <c r="S59" s="43">
        <v>0</v>
      </c>
      <c r="T59" s="45">
        <v>130671</v>
      </c>
      <c r="U59" s="45">
        <v>3253</v>
      </c>
      <c r="V59" s="45">
        <v>5513</v>
      </c>
      <c r="W59" s="51">
        <v>2005</v>
      </c>
      <c r="X59" s="45">
        <v>382132</v>
      </c>
      <c r="Y59" s="45">
        <v>31769</v>
      </c>
      <c r="Z59" s="45">
        <v>303900</v>
      </c>
    </row>
    <row r="60" spans="1:26" ht="14.25" customHeight="1">
      <c r="A60" s="19" t="s">
        <v>71</v>
      </c>
      <c r="B60" s="2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3:12" ht="12.75" customHeight="1">
      <c r="C61" s="5"/>
      <c r="D61" s="5"/>
      <c r="E61" s="5"/>
      <c r="F61" s="5"/>
      <c r="G61" s="5"/>
      <c r="H61" s="5"/>
      <c r="I61" s="5"/>
      <c r="K61" s="5"/>
      <c r="L61" s="5"/>
    </row>
    <row r="62" ht="12.75" customHeight="1"/>
    <row r="63" ht="12.75" customHeight="1"/>
    <row r="64" ht="12.75" customHeight="1"/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portrait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2020-10-07T00:44:57Z</cp:lastPrinted>
  <dcterms:created xsi:type="dcterms:W3CDTF">2001-03-02T00:54:17Z</dcterms:created>
  <dcterms:modified xsi:type="dcterms:W3CDTF">2020-10-07T00:53:50Z</dcterms:modified>
  <cp:category/>
  <cp:version/>
  <cp:contentType/>
  <cp:contentStatus/>
</cp:coreProperties>
</file>