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26\Desktop\5031015令和元年度財政状況資料集（公会計分）の作成及び提出について\"/>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BW34" i="10" l="1"/>
  <c r="BW35" i="10" s="1"/>
  <c r="BW36" i="10" s="1"/>
  <c r="BW37" i="10" s="1"/>
  <c r="CO34" i="10" l="1"/>
  <c r="CO35" i="10" s="1"/>
  <c r="CO36" i="10" s="1"/>
  <c r="CO37" i="10" s="1"/>
</calcChain>
</file>

<file path=xl/sharedStrings.xml><?xml version="1.0" encoding="utf-8"?>
<sst xmlns="http://schemas.openxmlformats.org/spreadsheetml/2006/main" count="1105" uniqueCount="627">
  <si>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</si>
  <si>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</si>
  <si>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</si>
  <si>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</si>
  <si>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</si>
  <si>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</si>
  <si>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</si>
  <si>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</si>
  <si>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</si>
  <si>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</si>
  <si>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</si>
  <si>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</si>
  <si>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</si>
  <si>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</si>
  <si>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</si>
  <si>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</si>
  <si>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</si>
  <si>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</si>
  <si>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</si>
  <si>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</si>
  <si>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</si>
  <si>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</si>
  <si>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</si>
  <si>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</si>
  <si>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</si>
  <si>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</si>
  <si>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</si>
  <si>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</si>
  <si>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</si>
  <si>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</si>
  <si>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</si>
  <si>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</si>
  <si>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</si>
  <si>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</si>
  <si>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</si>
  <si>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</si>
  <si>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</si>
  <si>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</si>
  <si>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</si>
  <si>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</si>
  <si>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</si>
  <si>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</si>
  <si>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</si>
  <si>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</si>
  <si>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</si>
  <si>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</si>
  <si>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</si>
  <si>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</si>
  <si>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</si>
  <si>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</si>
  <si>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</si>
  <si>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</si>
  <si>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</si>
  <si>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</si>
  <si>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</si>
  <si>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</si>
  <si>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</si>
  <si>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</si>
  <si>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</si>
  <si>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</si>
  <si>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</si>
  <si>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</si>
  <si>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</si>
  <si>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</si>
  <si>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</si>
  <si>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</si>
  <si>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</si>
  <si>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</si>
  <si>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</si>
  <si>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</si>
  <si>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</si>
  <si>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</si>
  <si>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</si>
  <si>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</si>
  <si>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</si>
  <si>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</si>
  <si>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</si>
  <si>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</si>
  <si>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</si>
  <si>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</si>
  <si>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</si>
  <si>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</si>
  <si>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</si>
  <si>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</si>
  <si>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</si>
  <si>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</si>
  <si>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</si>
  <si>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</si>
  <si>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</si>
  <si>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</si>
  <si>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</si>
  <si>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</si>
  <si>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</si>
  <si>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</si>
  <si>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</si>
  <si>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</si>
  <si>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</si>
  <si>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</si>
  <si>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</si>
  <si>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</si>
  <si>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</si>
  <si>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</si>
  <si>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</si>
  <si>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</si>
  <si>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</si>
  <si>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</si>
  <si>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</si>
  <si>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</si>
  <si>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</si>
  <si>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</si>
  <si>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</si>
  <si>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</si>
  <si>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</si>
  <si>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</si>
  <si>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</si>
  <si>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</si>
  <si>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</si>
  <si>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</si>
  <si>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</si>
  <si>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</si>
  <si>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</si>
  <si>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</si>
  <si>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</si>
  <si>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</si>
  <si>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</si>
  <si>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</si>
  <si>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</si>
  <si>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</si>
  <si>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</si>
  <si>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</si>
  <si>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</si>
  <si>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</si>
  <si>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</si>
  <si>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</si>
  <si>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</si>
  <si>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</si>
  <si>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</si>
  <si>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</si>
  <si>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</si>
  <si>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</si>
  <si>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</si>
  <si>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</si>
  <si>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</si>
  <si>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</si>
  <si>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</si>
  <si>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</si>
  <si>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</si>
  <si>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</si>
  <si>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</si>
  <si>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</si>
  <si>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</si>
  <si>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</si>
  <si>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</si>
  <si>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</si>
  <si>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</si>
  <si>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</si>
  <si>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</si>
  <si>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</si>
  <si>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</si>
  <si>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</si>
  <si>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</si>
  <si>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</si>
  <si>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</si>
  <si>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</si>
  <si>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</si>
  <si>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</si>
  <si>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</si>
  <si>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</si>
  <si>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</si>
  <si>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</si>
  <si>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</si>
  <si>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</si>
  <si>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</si>
  <si>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</si>
  <si>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</si>
  <si>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</si>
  <si>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</si>
  <si>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</si>
  <si>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</si>
  <si>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</si>
  <si>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</si>
  <si>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</si>
  <si>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</si>
  <si>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</si>
  <si>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</si>
  <si>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</si>
  <si>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</si>
  <si>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</si>
  <si>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</si>
  <si>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</si>
  <si>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</si>
  <si>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</si>
  <si>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</si>
  <si>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</si>
  <si>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</si>
  <si>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</si>
  <si>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</si>
  <si>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</si>
  <si>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</si>
  <si>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</si>
  <si>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</si>
  <si>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</si>
  <si>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</si>
  <si>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</si>
  <si>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</si>
  <si>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</si>
  <si>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</si>
  <si>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</si>
  <si>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</si>
  <si>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</si>
  <si>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</si>
  <si>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</si>
  <si>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</si>
  <si>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</si>
  <si>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</si>
  <si>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奈良県桜井市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</si>
  <si>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</si>
  <si>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</si>
  <si>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</si>
  <si>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</si>
  <si>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</si>
  <si>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</si>
  <si>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</si>
  <si>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</si>
  <si>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</si>
  <si>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</si>
  <si>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</si>
  <si>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</si>
  <si>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</si>
  <si>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</si>
  <si>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</si>
  <si>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</si>
  <si>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</si>
  <si>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</si>
  <si>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</si>
  <si>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</si>
  <si>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</si>
  <si>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</si>
  <si>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</si>
  <si>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</si>
  <si>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</si>
  <si>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</si>
  <si>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</si>
  <si>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</si>
  <si>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</si>
  <si>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</si>
  <si>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</si>
  <si>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</si>
  <si>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</si>
  <si>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</si>
  <si>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</si>
  <si>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</si>
  <si>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</si>
  <si>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</si>
  <si>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</si>
  <si>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</si>
  <si>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</si>
  <si>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</si>
  <si>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</si>
  <si>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</si>
  <si>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</si>
  <si>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</si>
  <si>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</si>
  <si>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</si>
  <si>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</si>
  <si>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</si>
  <si>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</si>
  <si>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</si>
  <si>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</si>
  <si>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</si>
  <si>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</si>
  <si>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</si>
  <si>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</si>
  <si>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</si>
  <si>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</si>
  <si>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</si>
  <si>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</si>
  <si>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</si>
  <si>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</si>
  <si>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</si>
  <si>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</si>
  <si>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</si>
  <si>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</si>
  <si>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</si>
  <si>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</si>
  <si>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</si>
  <si>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</si>
  <si>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</si>
  <si>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</si>
  <si>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</si>
  <si>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</si>
  <si>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</si>
  <si>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</si>
  <si>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</si>
  <si>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</si>
  <si>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</si>
  <si>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</si>
  <si>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</si>
  <si>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</si>
  <si>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</si>
  <si>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</si>
  <si>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</si>
  <si>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</si>
  <si>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</si>
  <si>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</si>
  <si>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</si>
  <si>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</si>
  <si>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</si>
  <si>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</si>
  <si>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</si>
  <si>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</si>
  <si>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</si>
  <si>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</si>
  <si>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</si>
  <si>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</si>
  <si>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</si>
  <si>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</si>
  <si>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</si>
  <si>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</si>
  <si>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</si>
  <si>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</si>
  <si>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</si>
  <si>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</si>
  <si>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</si>
  <si>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</si>
  <si>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</si>
  <si>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</si>
  <si>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</si>
  <si>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</si>
  <si>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</si>
  <si>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</si>
  <si>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</si>
  <si>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</si>
  <si>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</si>
  <si>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</si>
  <si>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</si>
  <si>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</si>
  <si>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</si>
  <si>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</si>
  <si>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</si>
  <si>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</si>
  <si>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</si>
  <si>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</si>
  <si>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</si>
  <si>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</si>
  <si>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</si>
  <si>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</si>
  <si>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</si>
  <si>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</si>
  <si>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</si>
  <si>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</si>
  <si>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</si>
  <si>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</si>
  <si>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</si>
  <si>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</si>
  <si>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</si>
  <si>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</si>
  <si>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</si>
  <si>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</si>
  <si>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</si>
  <si>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</si>
  <si>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</si>
  <si>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</si>
  <si>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</si>
  <si>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</si>
  <si>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</si>
  <si>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</si>
  <si>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</si>
  <si>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</si>
  <si>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奈良県桜井市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</si>
  <si>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</si>
  <si>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</si>
  <si>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</si>
  <si>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</si>
  <si>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</si>
  <si>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</si>
  <si>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</si>
  <si>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</si>
  <si>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</si>
  <si>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</si>
  <si>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</si>
  <si>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</si>
  <si>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</si>
  <si>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</si>
  <si>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</si>
  <si>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</si>
  <si>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</si>
  <si>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</si>
  <si>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</si>
  <si>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</si>
  <si>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</si>
  <si>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</si>
  <si>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</si>
  <si>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</si>
  <si>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</si>
  <si>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</si>
  <si>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</si>
  <si>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</si>
  <si>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</si>
  <si>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</si>
  <si>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</si>
  <si>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</si>
  <si>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</si>
  <si>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</si>
  <si>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</si>
  <si>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</si>
  <si>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</si>
  <si>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</si>
  <si>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</si>
  <si>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</si>
  <si>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</si>
  <si>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</si>
  <si>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</si>
  <si>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</si>
  <si>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</si>
  <si>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</si>
  <si>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</si>
  <si>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</si>
  <si>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</si>
  <si>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</si>
  <si>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</si>
  <si>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</si>
  <si>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</si>
  <si>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</si>
  <si>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</si>
  <si>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</si>
  <si>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</si>
  <si>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</si>
  <si>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</si>
  <si>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</si>
  <si>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</si>
  <si>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</si>
  <si>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</si>
  <si>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</si>
  <si>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</si>
  <si>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</si>
  <si>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</si>
  <si>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</si>
  <si>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</si>
  <si>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</si>
  <si>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</si>
  <si>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</si>
  <si>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</si>
  <si>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</si>
  <si>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</si>
  <si>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</si>
  <si>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</si>
  <si>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</si>
  <si>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</si>
  <si>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</si>
  <si>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</si>
  <si>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</si>
  <si>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</si>
  <si>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</si>
  <si>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</si>
  <si>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</si>
  <si>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</si>
  <si>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</si>
  <si>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</si>
  <si>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</si>
  <si>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</si>
  <si>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</si>
  <si>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</si>
  <si>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</si>
  <si>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</si>
  <si>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</si>
  <si>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</si>
  <si>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</si>
  <si>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</si>
  <si>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</si>
  <si>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</si>
  <si>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</si>
  <si>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</si>
  <si>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</si>
  <si>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</si>
  <si>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</si>
  <si>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</si>
  <si>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</si>
  <si>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</si>
  <si>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</si>
  <si>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</si>
  <si>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</si>
  <si>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</si>
  <si>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</si>
  <si>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</si>
  <si>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</si>
  <si>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</si>
  <si>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</si>
  <si>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</si>
  <si>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</si>
  <si>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</si>
  <si>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</si>
  <si>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</si>
  <si>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</si>
  <si>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</si>
  <si>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</si>
  <si>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</si>
  <si>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</si>
  <si>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</si>
  <si>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</si>
  <si>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</si>
  <si>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</si>
  <si>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</si>
  <si>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</si>
  <si>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</si>
  <si>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</si>
  <si>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</si>
  <si>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</si>
  <si>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</si>
  <si>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</si>
  <si>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</si>
  <si>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</si>
  <si>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</si>
  <si>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</si>
  <si>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</si>
  <si>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</si>
  <si>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</si>
  <si>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</si>
  <si>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</si>
  <si>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</si>
  <si>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</si>
  <si>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</si>
  <si>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</si>
  <si>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</si>
  <si>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</si>
  <si>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</si>
  <si>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</si>
  <si>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</si>
  <si>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</si>
  <si>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</si>
  <si>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</si>
  <si>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</si>
  <si>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</si>
  <si>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</si>
  <si>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</si>
  <si>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</si>
  <si>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</si>
  <si>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</si>
  <si>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</si>
  <si>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</si>
  <si>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</si>
  <si>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</si>
  <si>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</si>
  <si>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</si>
  <si>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</si>
  <si>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</si>
  <si>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</si>
  <si>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</si>
  <si>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</si>
  <si>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</si>
  <si>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</si>
  <si>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</si>
  <si>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</si>
  <si>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</si>
  <si>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</si>
  <si>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</si>
  <si>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</si>
  <si>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</si>
  <si>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</si>
  <si>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</si>
  <si>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</si>
  <si>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</si>
  <si>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</si>
  <si>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</si>
  <si>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</si>
  <si>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</si>
  <si>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</si>
  <si>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</si>
  <si>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</si>
  <si>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</si>
  <si>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2.99</t>
  </si>
  <si>
    <t>▲ 3.58</t>
  </si>
  <si>
    <t>▲ 1.61</t>
  </si>
  <si>
    <t>▲ 1.48</t>
  </si>
  <si>
    <t>駐車場事業特別会計</t>
  </si>
  <si>
    <t>▲ 0.97</t>
  </si>
  <si>
    <t>▲ 0.96</t>
  </si>
  <si>
    <t>▲ 0.94</t>
  </si>
  <si>
    <t>住宅新築資金等貸付金特別会計</t>
  </si>
  <si>
    <t>▲ 0.42</t>
  </si>
  <si>
    <t>▲ 0.41</t>
  </si>
  <si>
    <t>▲ 0.45</t>
  </si>
  <si>
    <t>▲ 0.35</t>
  </si>
  <si>
    <t>水道事業会計</t>
  </si>
  <si>
    <t>国民健康保険特別会計</t>
  </si>
  <si>
    <t>一般会計</t>
  </si>
  <si>
    <t>介護保険特別会計</t>
  </si>
  <si>
    <t>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</si>
  <si>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</si>
  <si>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</si>
  <si>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</si>
  <si>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</si>
  <si>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</si>
  <si>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</si>
  <si>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</si>
  <si>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</si>
  <si>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</si>
  <si>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</si>
  <si>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奈良県広域水質検査センター</t>
    <rPh sb="0" eb="2">
      <t>ナラ</t>
    </rPh>
    <rPh sb="2" eb="3">
      <t>ケン</t>
    </rPh>
    <rPh sb="3" eb="5">
      <t>コウイキ</t>
    </rPh>
    <rPh sb="5" eb="7">
      <t>スイシツ</t>
    </rPh>
    <rPh sb="7" eb="9">
      <t>ケンサ</t>
    </rPh>
    <phoneticPr fontId="2"/>
  </si>
  <si>
    <t>桜井宇陀広域連合</t>
    <rPh sb="0" eb="2">
      <t>サクライ</t>
    </rPh>
    <rPh sb="2" eb="4">
      <t>ウダ</t>
    </rPh>
    <rPh sb="4" eb="6">
      <t>コウイキ</t>
    </rPh>
    <rPh sb="6" eb="8">
      <t>レンゴウ</t>
    </rPh>
    <phoneticPr fontId="2"/>
  </si>
  <si>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
  </si>
  <si>
    <t>奈良県広域消防組合</t>
    <rPh sb="0" eb="2">
      <t>ナラ</t>
    </rPh>
    <rPh sb="2" eb="3">
      <t>ケン</t>
    </rPh>
    <rPh sb="3" eb="5">
      <t>コウイキ</t>
    </rPh>
    <rPh sb="5" eb="7">
      <t>ショウボウ</t>
    </rPh>
    <rPh sb="7" eb="9">
      <t>クミアイ</t>
    </rPh>
    <phoneticPr fontId="2"/>
  </si>
  <si>
    <t>市有施設最適化整備更新基金</t>
    <rPh sb="0" eb="2">
      <t>シユウ</t>
    </rPh>
    <rPh sb="2" eb="4">
      <t>シセツ</t>
    </rPh>
    <rPh sb="4" eb="7">
      <t>サイテキカ</t>
    </rPh>
    <rPh sb="7" eb="9">
      <t>セイビ</t>
    </rPh>
    <rPh sb="9" eb="11">
      <t>コウシン</t>
    </rPh>
    <rPh sb="11" eb="13">
      <t>キキン</t>
    </rPh>
    <phoneticPr fontId="5"/>
  </si>
  <si>
    <t>卑弥呼の里・桜井ふるさと基金</t>
    <rPh sb="0" eb="3">
      <t>ヒミコ</t>
    </rPh>
    <rPh sb="4" eb="5">
      <t>サト</t>
    </rPh>
    <rPh sb="6" eb="8">
      <t>サクライ</t>
    </rPh>
    <rPh sb="12" eb="14">
      <t>キキン</t>
    </rPh>
    <phoneticPr fontId="5"/>
  </si>
  <si>
    <t>森林環境整備促進基金</t>
    <rPh sb="0" eb="2">
      <t>シンリン</t>
    </rPh>
    <rPh sb="2" eb="4">
      <t>カンキョウ</t>
    </rPh>
    <rPh sb="4" eb="6">
      <t>セイビ</t>
    </rPh>
    <rPh sb="6" eb="8">
      <t>ソクシン</t>
    </rPh>
    <rPh sb="8" eb="10">
      <t>キキン</t>
    </rPh>
    <phoneticPr fontId="5"/>
  </si>
  <si>
    <t>-</t>
    <phoneticPr fontId="2"/>
  </si>
  <si>
    <t>地域公共事業積立金</t>
    <rPh sb="0" eb="2">
      <t>チイキ</t>
    </rPh>
    <rPh sb="2" eb="4">
      <t>コウキョウ</t>
    </rPh>
    <rPh sb="4" eb="6">
      <t>ジギョウ</t>
    </rPh>
    <rPh sb="6" eb="8">
      <t>ツミタテ</t>
    </rPh>
    <rPh sb="8" eb="9">
      <t>キン</t>
    </rPh>
    <phoneticPr fontId="2"/>
  </si>
  <si>
    <t>戒重集会所基金</t>
    <rPh sb="0" eb="1">
      <t>カイ</t>
    </rPh>
    <rPh sb="1" eb="2">
      <t>ジュウ</t>
    </rPh>
    <rPh sb="2" eb="4">
      <t>シュウカイ</t>
    </rPh>
    <rPh sb="4" eb="5">
      <t>ジョ</t>
    </rPh>
    <rPh sb="5" eb="7">
      <t>キキン</t>
    </rPh>
    <phoneticPr fontId="5"/>
  </si>
  <si>
    <t>桜井市清掃公社</t>
    <rPh sb="0" eb="3">
      <t>サクライシ</t>
    </rPh>
    <rPh sb="3" eb="5">
      <t>セイソウ</t>
    </rPh>
    <rPh sb="5" eb="7">
      <t>コウシャ</t>
    </rPh>
    <phoneticPr fontId="2"/>
  </si>
  <si>
    <t>桜井市医療センター</t>
    <rPh sb="0" eb="3">
      <t>サクライシ</t>
    </rPh>
    <rPh sb="3" eb="5">
      <t>イリョウ</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</si>
  <si>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</si>
  <si>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</si>
  <si>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</si>
  <si>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</si>
  <si>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</si>
  <si>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費率は類似団体平均を上回っている。将来負担比率を押し上げている要因については、老朽化した施設の更新により地方債が増加したことや、充当可能基金残高、基準財政需要額算入見込額が減少したことによる。有形固定資産減価償却率が高いことから、今後も老朽化した施設の改修費用等が必要となり、将来負担比率の増加が見込まれるため、公共施設等総合管理計画に基づき、計画的に事業を行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ヒ</t>
    </rPh>
    <rPh sb="18" eb="19">
      <t>リツ</t>
    </rPh>
    <rPh sb="20" eb="22">
      <t>ルイジ</t>
    </rPh>
    <rPh sb="22" eb="24">
      <t>ダンタイ</t>
    </rPh>
    <rPh sb="24" eb="26">
      <t>ヘイキン</t>
    </rPh>
    <rPh sb="27" eb="29">
      <t>ウワマワ</t>
    </rPh>
    <rPh sb="34" eb="36">
      <t>ショウライ</t>
    </rPh>
    <rPh sb="36" eb="38">
      <t>フタン</t>
    </rPh>
    <rPh sb="38" eb="40">
      <t>ヒリツ</t>
    </rPh>
    <rPh sb="41" eb="42">
      <t>オ</t>
    </rPh>
    <rPh sb="43" eb="44">
      <t>ア</t>
    </rPh>
    <rPh sb="48" eb="50">
      <t>ヨウイン</t>
    </rPh>
    <rPh sb="56" eb="59">
      <t>ロウキュウカ</t>
    </rPh>
    <rPh sb="61" eb="63">
      <t>シセツ</t>
    </rPh>
    <rPh sb="64" eb="66">
      <t>コウシン</t>
    </rPh>
    <rPh sb="69" eb="72">
      <t>チホウサイ</t>
    </rPh>
    <rPh sb="73" eb="75">
      <t>ゾウカ</t>
    </rPh>
    <rPh sb="81" eb="83">
      <t>ジュウトウ</t>
    </rPh>
    <rPh sb="83" eb="85">
      <t>カノウ</t>
    </rPh>
    <rPh sb="85" eb="87">
      <t>キキン</t>
    </rPh>
    <rPh sb="87" eb="89">
      <t>ザンダカ</t>
    </rPh>
    <rPh sb="90" eb="92">
      <t>キジュン</t>
    </rPh>
    <rPh sb="92" eb="94">
      <t>ザイセイ</t>
    </rPh>
    <rPh sb="94" eb="96">
      <t>ジュヨウ</t>
    </rPh>
    <rPh sb="96" eb="97">
      <t>ガク</t>
    </rPh>
    <rPh sb="97" eb="99">
      <t>サンニュウ</t>
    </rPh>
    <rPh sb="99" eb="101">
      <t>ミコミ</t>
    </rPh>
    <rPh sb="101" eb="102">
      <t>ガク</t>
    </rPh>
    <rPh sb="103" eb="105">
      <t>ゲンショウ</t>
    </rPh>
    <rPh sb="113" eb="115">
      <t>ユウケイ</t>
    </rPh>
    <rPh sb="115" eb="117">
      <t>コテイ</t>
    </rPh>
    <rPh sb="117" eb="119">
      <t>シサン</t>
    </rPh>
    <rPh sb="119" eb="121">
      <t>ゲンカ</t>
    </rPh>
    <rPh sb="121" eb="123">
      <t>ショウキャク</t>
    </rPh>
    <rPh sb="123" eb="124">
      <t>リツ</t>
    </rPh>
    <rPh sb="125" eb="126">
      <t>タカ</t>
    </rPh>
    <rPh sb="132" eb="134">
      <t>コンゴ</t>
    </rPh>
    <rPh sb="135" eb="138">
      <t>ロウキュウカ</t>
    </rPh>
    <rPh sb="140" eb="142">
      <t>シセツ</t>
    </rPh>
    <rPh sb="143" eb="145">
      <t>カイシュウ</t>
    </rPh>
    <rPh sb="145" eb="147">
      <t>ヒヨウ</t>
    </rPh>
    <rPh sb="147" eb="148">
      <t>トウ</t>
    </rPh>
    <rPh sb="149" eb="151">
      <t>ヒツヨウ</t>
    </rPh>
    <rPh sb="155" eb="157">
      <t>ショウライ</t>
    </rPh>
    <rPh sb="157" eb="159">
      <t>フタン</t>
    </rPh>
    <rPh sb="159" eb="161">
      <t>ヒリツ</t>
    </rPh>
    <rPh sb="162" eb="164">
      <t>ゾウカ</t>
    </rPh>
    <rPh sb="165" eb="167">
      <t>ミコ</t>
    </rPh>
    <rPh sb="173" eb="175">
      <t>コウキョウ</t>
    </rPh>
    <rPh sb="175" eb="177">
      <t>シセツ</t>
    </rPh>
    <rPh sb="177" eb="178">
      <t>トウ</t>
    </rPh>
    <rPh sb="178" eb="180">
      <t>ソウゴウ</t>
    </rPh>
    <rPh sb="180" eb="182">
      <t>カンリ</t>
    </rPh>
    <rPh sb="182" eb="184">
      <t>ケイカク</t>
    </rPh>
    <rPh sb="185" eb="186">
      <t>モト</t>
    </rPh>
    <rPh sb="189" eb="192">
      <t>ケイカクテキ</t>
    </rPh>
    <rPh sb="193" eb="195">
      <t>ジギョウ</t>
    </rPh>
    <rPh sb="196" eb="197">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</si>
  <si>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</si>
  <si>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</si>
  <si>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</si>
  <si>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</si>
  <si>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</si>
  <si>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</si>
  <si>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は概ね左肩下がりとなっていることから、地方債残高が年々減少し、着実に財政の健全化が図られているものと推測される。特に、平成26年から27年にかけて、将来負担比率及び実質公債費比率とともに大幅に改善されているのは、双方に共通する分母の数値である標準財政規模が増加したことによるものであると考えられる。
一方、本市においては、総じて類似団体平均を上回っている。実質公債費比率については類似団体と同様、着実に地方債残高を減少させていたが、平成25年度に第三セクター等改革推進債を据置期間なしで起債したことにより、その減少分が相殺されたため、平成27年度まではほぼ横ばいで推移している。とはいえ、将来負担比率から見れば、設立法人等の負担額負担見込額が地方債残高へ振り替わったことにより、実質的には将来負担を前倒しで解消していることとなる。また、平成28・29年度については、地方債残高の減少に伴い、実質公債費比率は減少したものの、将来負担比率は、広域消防組合による消防署整備にかかる地方債が増加したことや、充当可能域金残高等が減少したことにより、前年度より悪化した。
　今後は、施設の老朽化に伴う更新や統廃合などの建設事業にかかる起債も見込まれるが、計画的に事業を行い、これらの比率が過度にならないよう財政運営に努める。</t>
    <rPh sb="0" eb="2">
      <t>ルイジ</t>
    </rPh>
    <rPh sb="2" eb="4">
      <t>ダンタイ</t>
    </rPh>
    <rPh sb="4" eb="6">
      <t>ヘイキン</t>
    </rPh>
    <rPh sb="7" eb="8">
      <t>オオム</t>
    </rPh>
    <rPh sb="9" eb="11">
      <t>ヒダリカタ</t>
    </rPh>
    <rPh sb="11" eb="12">
      <t>サ</t>
    </rPh>
    <rPh sb="25" eb="28">
      <t>チホウサイ</t>
    </rPh>
    <rPh sb="28" eb="30">
      <t>ザンダカ</t>
    </rPh>
    <rPh sb="31" eb="33">
      <t>ネンネン</t>
    </rPh>
    <rPh sb="33" eb="35">
      <t>ゲンショウ</t>
    </rPh>
    <rPh sb="37" eb="39">
      <t>チャクジツ</t>
    </rPh>
    <rPh sb="40" eb="42">
      <t>ザイセイ</t>
    </rPh>
    <rPh sb="43" eb="46">
      <t>ケンゼンカ</t>
    </rPh>
    <rPh sb="47" eb="48">
      <t>ハカ</t>
    </rPh>
    <rPh sb="56" eb="58">
      <t>スイソク</t>
    </rPh>
    <rPh sb="62" eb="63">
      <t>トク</t>
    </rPh>
    <rPh sb="65" eb="67">
      <t>ヘイセイ</t>
    </rPh>
    <rPh sb="69" eb="70">
      <t>ネン</t>
    </rPh>
    <rPh sb="74" eb="75">
      <t>ネン</t>
    </rPh>
    <rPh sb="80" eb="82">
      <t>ショウライ</t>
    </rPh>
    <rPh sb="82" eb="84">
      <t>フタン</t>
    </rPh>
    <rPh sb="84" eb="86">
      <t>ヒリツ</t>
    </rPh>
    <rPh sb="86" eb="87">
      <t>オヨビ</t>
    </rPh>
    <rPh sb="88" eb="90">
      <t>ジッシツ</t>
    </rPh>
    <rPh sb="90" eb="93">
      <t>コウサイヒ</t>
    </rPh>
    <rPh sb="93" eb="95">
      <t>ヒリツ</t>
    </rPh>
    <rPh sb="99" eb="101">
      <t>オオハバ</t>
    </rPh>
    <rPh sb="102" eb="104">
      <t>カイゼン</t>
    </rPh>
    <rPh sb="112" eb="114">
      <t>ソウホウ</t>
    </rPh>
    <rPh sb="115" eb="117">
      <t>キョウツウ</t>
    </rPh>
    <rPh sb="119" eb="121">
      <t>ブンボ</t>
    </rPh>
    <rPh sb="122" eb="124">
      <t>スウチ</t>
    </rPh>
    <rPh sb="127" eb="129">
      <t>ヒョウジュン</t>
    </rPh>
    <rPh sb="129" eb="131">
      <t>ザイセイ</t>
    </rPh>
    <rPh sb="131" eb="133">
      <t>キボ</t>
    </rPh>
    <rPh sb="134" eb="136">
      <t>ゾウカ</t>
    </rPh>
    <rPh sb="149" eb="150">
      <t>カンガ</t>
    </rPh>
    <rPh sb="156" eb="158">
      <t>イッポウ</t>
    </rPh>
    <rPh sb="159" eb="161">
      <t>ホンシ</t>
    </rPh>
    <rPh sb="167" eb="168">
      <t>ソウ</t>
    </rPh>
    <rPh sb="170" eb="172">
      <t>ルイジ</t>
    </rPh>
    <rPh sb="172" eb="174">
      <t>ダンタイ</t>
    </rPh>
    <rPh sb="174" eb="176">
      <t>ヘイキン</t>
    </rPh>
    <rPh sb="177" eb="179">
      <t>ウワマワ</t>
    </rPh>
    <rPh sb="184" eb="186">
      <t>ジッシツ</t>
    </rPh>
    <rPh sb="186" eb="189">
      <t>コウサイヒ</t>
    </rPh>
    <rPh sb="189" eb="191">
      <t>ヒリツ</t>
    </rPh>
    <rPh sb="196" eb="198">
      <t>ルイジ</t>
    </rPh>
    <rPh sb="198" eb="200">
      <t>ダンタイ</t>
    </rPh>
    <rPh sb="201" eb="203">
      <t>ドウヨウ</t>
    </rPh>
    <rPh sb="204" eb="206">
      <t>チャクジツ</t>
    </rPh>
    <rPh sb="207" eb="210">
      <t>チホウサイ</t>
    </rPh>
    <rPh sb="210" eb="212">
      <t>ザンダカ</t>
    </rPh>
    <rPh sb="213" eb="215">
      <t>ゲンショウ</t>
    </rPh>
    <rPh sb="222" eb="224">
      <t>ヘイセイ</t>
    </rPh>
    <rPh sb="226" eb="228">
      <t>ネンド</t>
    </rPh>
    <rPh sb="229" eb="230">
      <t>ダイ</t>
    </rPh>
    <rPh sb="230" eb="231">
      <t>サン</t>
    </rPh>
    <rPh sb="235" eb="236">
      <t>トウ</t>
    </rPh>
    <rPh sb="236" eb="238">
      <t>カイカク</t>
    </rPh>
    <rPh sb="238" eb="240">
      <t>スイシン</t>
    </rPh>
    <rPh sb="240" eb="241">
      <t>サイ</t>
    </rPh>
    <rPh sb="242" eb="244">
      <t>スエオキ</t>
    </rPh>
    <rPh sb="244" eb="246">
      <t>キカン</t>
    </rPh>
    <rPh sb="249" eb="251">
      <t>キサイ</t>
    </rPh>
    <rPh sb="261" eb="264">
      <t>ゲンショウブン</t>
    </rPh>
    <rPh sb="265" eb="267">
      <t>ソウサツ</t>
    </rPh>
    <rPh sb="273" eb="275">
      <t>ヘイセイ</t>
    </rPh>
    <rPh sb="277" eb="279">
      <t>ネンド</t>
    </rPh>
    <rPh sb="284" eb="285">
      <t>ヨコ</t>
    </rPh>
    <rPh sb="288" eb="290">
      <t>スイイ</t>
    </rPh>
    <rPh sb="300" eb="302">
      <t>ショウライ</t>
    </rPh>
    <rPh sb="302" eb="304">
      <t>フタン</t>
    </rPh>
    <rPh sb="304" eb="306">
      <t>ヒリツ</t>
    </rPh>
    <rPh sb="308" eb="309">
      <t>ミ</t>
    </rPh>
    <rPh sb="312" eb="314">
      <t>セツリツ</t>
    </rPh>
    <rPh sb="314" eb="316">
      <t>ホウジン</t>
    </rPh>
    <rPh sb="316" eb="317">
      <t>トウ</t>
    </rPh>
    <rPh sb="318" eb="320">
      <t>フタン</t>
    </rPh>
    <rPh sb="320" eb="321">
      <t>ガク</t>
    </rPh>
    <rPh sb="321" eb="323">
      <t>フタン</t>
    </rPh>
    <rPh sb="323" eb="325">
      <t>ミコ</t>
    </rPh>
    <rPh sb="325" eb="326">
      <t>ガク</t>
    </rPh>
    <rPh sb="327" eb="330">
      <t>チホウサイ</t>
    </rPh>
    <rPh sb="330" eb="332">
      <t>ザンダカ</t>
    </rPh>
    <rPh sb="333" eb="334">
      <t>フ</t>
    </rPh>
    <rPh sb="335" eb="336">
      <t>カ</t>
    </rPh>
    <rPh sb="345" eb="348">
      <t>ジッシツテキ</t>
    </rPh>
    <rPh sb="350" eb="352">
      <t>ショウライ</t>
    </rPh>
    <rPh sb="352" eb="354">
      <t>フタン</t>
    </rPh>
    <rPh sb="355" eb="357">
      <t>マエダオ</t>
    </rPh>
    <rPh sb="359" eb="361">
      <t>カイショウ</t>
    </rPh>
    <rPh sb="374" eb="376">
      <t>ヘイセイ</t>
    </rPh>
    <rPh sb="381" eb="383">
      <t>ネンド</t>
    </rPh>
    <rPh sb="389" eb="392">
      <t>チホウサイ</t>
    </rPh>
    <rPh sb="392" eb="394">
      <t>ザンダカ</t>
    </rPh>
    <rPh sb="395" eb="397">
      <t>ゲンショウ</t>
    </rPh>
    <rPh sb="398" eb="399">
      <t>トモナ</t>
    </rPh>
    <rPh sb="401" eb="403">
      <t>ジッシツ</t>
    </rPh>
    <rPh sb="403" eb="406">
      <t>コウサイヒ</t>
    </rPh>
    <rPh sb="406" eb="408">
      <t>ヒリツ</t>
    </rPh>
    <rPh sb="409" eb="411">
      <t>ゲンショウ</t>
    </rPh>
    <rPh sb="417" eb="419">
      <t>ショウライ</t>
    </rPh>
    <rPh sb="419" eb="421">
      <t>フタン</t>
    </rPh>
    <rPh sb="421" eb="423">
      <t>ヒリツ</t>
    </rPh>
    <rPh sb="425" eb="427">
      <t>コウイキ</t>
    </rPh>
    <rPh sb="427" eb="429">
      <t>ショウボウ</t>
    </rPh>
    <rPh sb="429" eb="431">
      <t>クミアイ</t>
    </rPh>
    <rPh sb="434" eb="437">
      <t>ショウボウショ</t>
    </rPh>
    <rPh sb="437" eb="439">
      <t>セイビ</t>
    </rPh>
    <rPh sb="443" eb="446">
      <t>チホウサイ</t>
    </rPh>
    <rPh sb="447" eb="449">
      <t>ゾウカ</t>
    </rPh>
    <rPh sb="455" eb="457">
      <t>ジュウトウ</t>
    </rPh>
    <rPh sb="457" eb="459">
      <t>カノウ</t>
    </rPh>
    <rPh sb="459" eb="460">
      <t>イキ</t>
    </rPh>
    <rPh sb="460" eb="461">
      <t>キン</t>
    </rPh>
    <rPh sb="461" eb="463">
      <t>ザンダカ</t>
    </rPh>
    <rPh sb="463" eb="464">
      <t>トウ</t>
    </rPh>
    <rPh sb="465" eb="467">
      <t>ゲンショウ</t>
    </rPh>
    <rPh sb="475" eb="478">
      <t>ゼンネンド</t>
    </rPh>
    <rPh sb="480" eb="482">
      <t>アッカ</t>
    </rPh>
    <rPh sb="487" eb="489">
      <t>コンゴ</t>
    </rPh>
    <rPh sb="491" eb="493">
      <t>シセツ</t>
    </rPh>
    <rPh sb="494" eb="497">
      <t>ロウキュウカ</t>
    </rPh>
    <rPh sb="498" eb="499">
      <t>トモナ</t>
    </rPh>
    <rPh sb="500" eb="502">
      <t>コウシン</t>
    </rPh>
    <rPh sb="503" eb="506">
      <t>トウハイゴウ</t>
    </rPh>
    <rPh sb="509" eb="511">
      <t>ケンセツ</t>
    </rPh>
    <rPh sb="511" eb="513">
      <t>ジギョウ</t>
    </rPh>
    <rPh sb="517" eb="519">
      <t>キサイ</t>
    </rPh>
    <rPh sb="520" eb="522">
      <t>ミコ</t>
    </rPh>
    <rPh sb="527" eb="530">
      <t>ケイカクテキ</t>
    </rPh>
    <rPh sb="531" eb="533">
      <t>ジギョウ</t>
    </rPh>
    <rPh sb="534" eb="535">
      <t>オコナ</t>
    </rPh>
    <rPh sb="541" eb="543">
      <t>ヒリツ</t>
    </rPh>
    <rPh sb="544" eb="546">
      <t>カド</t>
    </rPh>
    <rPh sb="553" eb="555">
      <t>ザイセイ</t>
    </rPh>
    <rPh sb="555" eb="557">
      <t>ウンエイ</t>
    </rPh>
    <rPh sb="558" eb="559">
      <t>ツト</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</si>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</sst>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5860-429C-82CE-2382010937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28169</c:v>
                </c:pt>
                <c:pt idx="1">
                  <c:v>28726</c:v>
                </c:pt>
                <c:pt idx="2">
                  <c:v>43752</c:v>
                </c:pt>
                <c:pt idx="3">
                  <c:v>29096</c:v>
                </c:pt>
                <c:pt idx="4">
                  <c:v>43057</c:v>
                </c:pt>
              </c:numCache>
            </c:numRef>
          </c:val>
          <c:smooth val="0"/>
          <c:extLst>
            <c:ext xmlns:c16="http://schemas.microsoft.com/office/drawing/2014/chart" uri="{C3380CC4-5D6E-409C-BE32-E72D297353CC}">
              <c16:uniqueId val="{00000001-5860-429C-82CE-238201093709}"/>
            </c:ext>
          </c:extLst>
        </c:ser>
        <c:dLbls>
          <c:showLegendKey val="0"/>
          <c:showVal val="0"/>
          <c:showCatName val="0"/>
          <c:showSerName val="0"/>
          <c:showPercent val="0"/>
          <c:showBubbleSize val="0"/>
        </c:dLbls>
        <c:marker val="1"/>
        <c:smooth val="0"/>
        <c:axId val="464907336"/>
        <c:axId val="464908120"/>
      </c:lineChart>
      <c:catAx>
        <c:axId val="464907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08120"/>
        <c:crosses val="autoZero"/>
        <c:auto val="1"/>
        <c:lblAlgn val="ctr"/>
        <c:lblOffset val="100"/>
        <c:tickLblSkip val="1"/>
        <c:tickMarkSkip val="1"/>
        <c:noMultiLvlLbl val="0"/>
      </c:catAx>
      <c:valAx>
        <c:axId val="4649081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07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6.59</c:v>
                </c:pt>
                <c:pt idx="1">
                  <c:v>4.26</c:v>
                </c:pt>
                <c:pt idx="2">
                  <c:v>2.0699999999999998</c:v>
                </c:pt>
                <c:pt idx="3">
                  <c:v>3.11</c:v>
                </c:pt>
                <c:pt idx="4">
                  <c:v>1.21</c:v>
                </c:pt>
              </c:numCache>
            </c:numRef>
          </c:val>
          <c:extLst>
            <c:ext xmlns:c16="http://schemas.microsoft.com/office/drawing/2014/chart" uri="{C3380CC4-5D6E-409C-BE32-E72D297353CC}">
              <c16:uniqueId val="{00000000-B69F-4442-A8B2-23B47D0F92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8.41</c:v>
                </c:pt>
                <c:pt idx="1">
                  <c:v>7.26</c:v>
                </c:pt>
                <c:pt idx="2">
                  <c:v>5.94</c:v>
                </c:pt>
                <c:pt idx="3">
                  <c:v>3.25</c:v>
                </c:pt>
                <c:pt idx="4">
                  <c:v>3.66</c:v>
                </c:pt>
              </c:numCache>
            </c:numRef>
          </c:val>
          <c:extLst>
            <c:ext xmlns:c16="http://schemas.microsoft.com/office/drawing/2014/chart" uri="{C3380CC4-5D6E-409C-BE32-E72D297353CC}">
              <c16:uniqueId val="{00000001-B69F-4442-A8B2-23B47D0F92D2}"/>
            </c:ext>
          </c:extLst>
        </c:ser>
        <c:dLbls>
          <c:showLegendKey val="0"/>
          <c:showVal val="0"/>
          <c:showCatName val="0"/>
          <c:showSerName val="0"/>
          <c:showPercent val="0"/>
          <c:showBubbleSize val="0"/>
        </c:dLbls>
        <c:gapWidth val="250"/>
        <c:overlap val="100"/>
        <c:axId val="464909688"/>
        <c:axId val="59063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2.78</c:v>
                </c:pt>
                <c:pt idx="1">
                  <c:v>-2.99</c:v>
                </c:pt>
                <c:pt idx="2">
                  <c:v>-3.58</c:v>
                </c:pt>
                <c:pt idx="3">
                  <c:v>-1.61</c:v>
                </c:pt>
                <c:pt idx="4">
                  <c:v>-1.48</c:v>
                </c:pt>
              </c:numCache>
            </c:numRef>
          </c:val>
          <c:smooth val="0"/>
          <c:extLst>
            <c:ext xmlns:c16="http://schemas.microsoft.com/office/drawing/2014/chart" uri="{C3380CC4-5D6E-409C-BE32-E72D297353CC}">
              <c16:uniqueId val="{00000002-B69F-4442-A8B2-23B47D0F92D2}"/>
            </c:ext>
          </c:extLst>
        </c:ser>
        <c:dLbls>
          <c:showLegendKey val="0"/>
          <c:showVal val="0"/>
          <c:showCatName val="0"/>
          <c:showSerName val="0"/>
          <c:showPercent val="0"/>
          <c:showBubbleSize val="0"/>
        </c:dLbls>
        <c:marker val="1"/>
        <c:smooth val="0"/>
        <c:axId val="464909688"/>
        <c:axId val="590634592"/>
      </c:lineChart>
      <c:catAx>
        <c:axId val="46490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0634592"/>
        <c:crosses val="autoZero"/>
        <c:auto val="1"/>
        <c:lblAlgn val="ctr"/>
        <c:lblOffset val="100"/>
        <c:tickLblSkip val="1"/>
        <c:tickMarkSkip val="1"/>
        <c:noMultiLvlLbl val="0"/>
      </c:catAx>
      <c:valAx>
        <c:axId val="59063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0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0.26</c:v>
                </c:pt>
                <c:pt idx="2">
                  <c:v>#N/A</c:v>
                </c:pt>
                <c:pt idx="3">
                  <c:v>0.38</c:v>
                </c:pt>
                <c:pt idx="4">
                  <c:v>#N/A</c:v>
                </c:pt>
                <c:pt idx="5">
                  <c:v>0</c:v>
                </c:pt>
                <c:pt idx="6">
                  <c:v>#N/A</c:v>
                </c:pt>
                <c:pt idx="7">
                  <c:v>0.01</c:v>
                </c:pt>
                <c:pt idx="8">
                  <c:v>0</c:v>
                </c:pt>
                <c:pt idx="9">
                  <c:v>0</c:v>
                </c:pt>
              </c:numCache>
            </c:numRef>
          </c:val>
          <c:extLst>
            <c:ext xmlns:c16="http://schemas.microsoft.com/office/drawing/2014/chart" uri="{C3380CC4-5D6E-409C-BE32-E72D297353CC}">
              <c16:uniqueId val="{00000000-1E14-498E-B17B-2383248A3E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14-498E-B17B-2383248A3E6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1E14-498E-B17B-2383248A3E64}"/>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3-1E14-498E-B17B-2383248A3E6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1.21</c:v>
                </c:pt>
                <c:pt idx="4">
                  <c:v>#N/A</c:v>
                </c:pt>
                <c:pt idx="5">
                  <c:v>0.95</c:v>
                </c:pt>
                <c:pt idx="6">
                  <c:v>#N/A</c:v>
                </c:pt>
                <c:pt idx="7">
                  <c:v>1.78</c:v>
                </c:pt>
                <c:pt idx="8">
                  <c:v>#N/A</c:v>
                </c:pt>
                <c:pt idx="9">
                  <c:v>1.3</c:v>
                </c:pt>
              </c:numCache>
            </c:numRef>
          </c:val>
          <c:extLst>
            <c:ext xmlns:c16="http://schemas.microsoft.com/office/drawing/2014/chart" uri="{C3380CC4-5D6E-409C-BE32-E72D297353CC}">
              <c16:uniqueId val="{00000004-1E14-498E-B17B-2383248A3E6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7.01</c:v>
                </c:pt>
                <c:pt idx="2">
                  <c:v>#N/A</c:v>
                </c:pt>
                <c:pt idx="3">
                  <c:v>4.67</c:v>
                </c:pt>
                <c:pt idx="4">
                  <c:v>#N/A</c:v>
                </c:pt>
                <c:pt idx="5">
                  <c:v>2.52</c:v>
                </c:pt>
                <c:pt idx="6">
                  <c:v>#N/A</c:v>
                </c:pt>
                <c:pt idx="7">
                  <c:v>3.53</c:v>
                </c:pt>
                <c:pt idx="8">
                  <c:v>#N/A</c:v>
                </c:pt>
                <c:pt idx="9">
                  <c:v>1.56</c:v>
                </c:pt>
              </c:numCache>
            </c:numRef>
          </c:val>
          <c:extLst>
            <c:ext xmlns:c16="http://schemas.microsoft.com/office/drawing/2014/chart" uri="{C3380CC4-5D6E-409C-BE32-E72D297353CC}">
              <c16:uniqueId val="{00000005-1E14-498E-B17B-2383248A3E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1.41</c:v>
                </c:pt>
                <c:pt idx="4">
                  <c:v>#N/A</c:v>
                </c:pt>
                <c:pt idx="5">
                  <c:v>1.95</c:v>
                </c:pt>
                <c:pt idx="6">
                  <c:v>#N/A</c:v>
                </c:pt>
                <c:pt idx="7">
                  <c:v>2.16</c:v>
                </c:pt>
                <c:pt idx="8">
                  <c:v>#N/A</c:v>
                </c:pt>
                <c:pt idx="9">
                  <c:v>2.81</c:v>
                </c:pt>
              </c:numCache>
            </c:numRef>
          </c:val>
          <c:extLst>
            <c:ext xmlns:c16="http://schemas.microsoft.com/office/drawing/2014/chart" uri="{C3380CC4-5D6E-409C-BE32-E72D297353CC}">
              <c16:uniqueId val="{00000006-1E14-498E-B17B-2383248A3E6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10.050000000000001</c:v>
                </c:pt>
                <c:pt idx="2">
                  <c:v>#N/A</c:v>
                </c:pt>
                <c:pt idx="3">
                  <c:v>10.65</c:v>
                </c:pt>
                <c:pt idx="4">
                  <c:v>#N/A</c:v>
                </c:pt>
                <c:pt idx="5">
                  <c:v>11.39</c:v>
                </c:pt>
                <c:pt idx="6">
                  <c:v>#N/A</c:v>
                </c:pt>
                <c:pt idx="7">
                  <c:v>11.04</c:v>
                </c:pt>
                <c:pt idx="8">
                  <c:v>#N/A</c:v>
                </c:pt>
                <c:pt idx="9">
                  <c:v>10.74</c:v>
                </c:pt>
              </c:numCache>
            </c:numRef>
          </c:val>
          <c:extLst>
            <c:ext xmlns:c16="http://schemas.microsoft.com/office/drawing/2014/chart" uri="{C3380CC4-5D6E-409C-BE32-E72D297353CC}">
              <c16:uniqueId val="{00000007-1E14-498E-B17B-2383248A3E64}"/>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0.42</c:v>
                </c:pt>
                <c:pt idx="1">
                  <c:v>#N/A</c:v>
                </c:pt>
                <c:pt idx="2">
                  <c:v>0.41</c:v>
                </c:pt>
                <c:pt idx="3">
                  <c:v>#N/A</c:v>
                </c:pt>
                <c:pt idx="4">
                  <c:v>0.45</c:v>
                </c:pt>
                <c:pt idx="5">
                  <c:v>#N/A</c:v>
                </c:pt>
                <c:pt idx="6">
                  <c:v>0.42</c:v>
                </c:pt>
                <c:pt idx="7">
                  <c:v>#N/A</c:v>
                </c:pt>
                <c:pt idx="8">
                  <c:v>0.35</c:v>
                </c:pt>
                <c:pt idx="9">
                  <c:v>#N/A</c:v>
                </c:pt>
              </c:numCache>
            </c:numRef>
          </c:val>
          <c:extLst>
            <c:ext xmlns:c16="http://schemas.microsoft.com/office/drawing/2014/chart" uri="{C3380CC4-5D6E-409C-BE32-E72D297353CC}">
              <c16:uniqueId val="{00000008-1E14-498E-B17B-2383248A3E64}"/>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0.97</c:v>
                </c:pt>
                <c:pt idx="1">
                  <c:v>#N/A</c:v>
                </c:pt>
                <c:pt idx="2">
                  <c:v>0.97</c:v>
                </c:pt>
                <c:pt idx="3">
                  <c:v>#N/A</c:v>
                </c:pt>
                <c:pt idx="4">
                  <c:v>0.96</c:v>
                </c:pt>
                <c:pt idx="5">
                  <c:v>#N/A</c:v>
                </c:pt>
                <c:pt idx="6">
                  <c:v>0.94</c:v>
                </c:pt>
                <c:pt idx="7">
                  <c:v>#N/A</c:v>
                </c:pt>
                <c:pt idx="8">
                  <c:v>0.94</c:v>
                </c:pt>
                <c:pt idx="9">
                  <c:v>#N/A</c:v>
                </c:pt>
              </c:numCache>
            </c:numRef>
          </c:val>
          <c:extLst>
            <c:ext xmlns:c16="http://schemas.microsoft.com/office/drawing/2014/chart" uri="{C3380CC4-5D6E-409C-BE32-E72D297353CC}">
              <c16:uniqueId val="{00000009-1E14-498E-B17B-2383248A3E64}"/>
            </c:ext>
          </c:extLst>
        </c:ser>
        <c:dLbls>
          <c:showLegendKey val="0"/>
          <c:showVal val="0"/>
          <c:showCatName val="0"/>
          <c:showSerName val="0"/>
          <c:showPercent val="0"/>
          <c:showBubbleSize val="0"/>
        </c:dLbls>
        <c:gapWidth val="150"/>
        <c:overlap val="100"/>
        <c:axId val="590635376"/>
        <c:axId val="590635768"/>
      </c:barChart>
      <c:catAx>
        <c:axId val="59063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635768"/>
        <c:crosses val="autoZero"/>
        <c:auto val="1"/>
        <c:lblAlgn val="ctr"/>
        <c:lblOffset val="100"/>
        <c:tickLblSkip val="1"/>
        <c:tickMarkSkip val="1"/>
        <c:noMultiLvlLbl val="0"/>
      </c:catAx>
      <c:valAx>
        <c:axId val="590635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63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2163</c:v>
                </c:pt>
                <c:pt idx="5">
                  <c:v>2273</c:v>
                </c:pt>
                <c:pt idx="8">
                  <c:v>2470</c:v>
                </c:pt>
                <c:pt idx="11">
                  <c:v>1883</c:v>
                </c:pt>
                <c:pt idx="14">
                  <c:v>1851</c:v>
                </c:pt>
              </c:numCache>
            </c:numRef>
          </c:val>
          <c:extLst>
            <c:ext xmlns:c16="http://schemas.microsoft.com/office/drawing/2014/chart" uri="{C3380CC4-5D6E-409C-BE32-E72D297353CC}">
              <c16:uniqueId val="{00000000-325A-4E39-B2FB-9E4183810B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5A-4E39-B2FB-9E4183810B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29</c:v>
                </c:pt>
                <c:pt idx="9">
                  <c:v>103</c:v>
                </c:pt>
                <c:pt idx="12">
                  <c:v>105</c:v>
                </c:pt>
              </c:numCache>
            </c:numRef>
          </c:val>
          <c:extLst>
            <c:ext xmlns:c16="http://schemas.microsoft.com/office/drawing/2014/chart" uri="{C3380CC4-5D6E-409C-BE32-E72D297353CC}">
              <c16:uniqueId val="{00000002-325A-4E39-B2FB-9E4183810B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17</c:v>
                </c:pt>
                <c:pt idx="6">
                  <c:v>33</c:v>
                </c:pt>
                <c:pt idx="9">
                  <c:v>42</c:v>
                </c:pt>
                <c:pt idx="12">
                  <c:v>62</c:v>
                </c:pt>
              </c:numCache>
            </c:numRef>
          </c:val>
          <c:extLst>
            <c:ext xmlns:c16="http://schemas.microsoft.com/office/drawing/2014/chart" uri="{C3380CC4-5D6E-409C-BE32-E72D297353CC}">
              <c16:uniqueId val="{00000003-325A-4E39-B2FB-9E4183810B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450</c:v>
                </c:pt>
                <c:pt idx="3">
                  <c:v>458</c:v>
                </c:pt>
                <c:pt idx="6">
                  <c:v>501</c:v>
                </c:pt>
                <c:pt idx="9">
                  <c:v>547</c:v>
                </c:pt>
                <c:pt idx="12">
                  <c:v>206</c:v>
                </c:pt>
              </c:numCache>
            </c:numRef>
          </c:val>
          <c:extLst>
            <c:ext xmlns:c16="http://schemas.microsoft.com/office/drawing/2014/chart" uri="{C3380CC4-5D6E-409C-BE32-E72D297353CC}">
              <c16:uniqueId val="{00000004-325A-4E39-B2FB-9E4183810B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A-4E39-B2FB-9E4183810B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5A-4E39-B2FB-9E4183810B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2741</c:v>
                </c:pt>
                <c:pt idx="3">
                  <c:v>2592</c:v>
                </c:pt>
                <c:pt idx="6">
                  <c:v>2613</c:v>
                </c:pt>
                <c:pt idx="9">
                  <c:v>2187</c:v>
                </c:pt>
                <c:pt idx="12">
                  <c:v>2217</c:v>
                </c:pt>
              </c:numCache>
            </c:numRef>
          </c:val>
          <c:extLst>
            <c:ext xmlns:c16="http://schemas.microsoft.com/office/drawing/2014/chart" uri="{C3380CC4-5D6E-409C-BE32-E72D297353CC}">
              <c16:uniqueId val="{00000007-325A-4E39-B2FB-9E4183810B95}"/>
            </c:ext>
          </c:extLst>
        </c:ser>
        <c:dLbls>
          <c:showLegendKey val="0"/>
          <c:showVal val="0"/>
          <c:showCatName val="0"/>
          <c:showSerName val="0"/>
          <c:showPercent val="0"/>
          <c:showBubbleSize val="0"/>
        </c:dLbls>
        <c:gapWidth val="100"/>
        <c:overlap val="100"/>
        <c:axId val="590636552"/>
        <c:axId val="59063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1028</c:v>
                </c:pt>
                <c:pt idx="2">
                  <c:v>#N/A</c:v>
                </c:pt>
                <c:pt idx="3">
                  <c:v>#N/A</c:v>
                </c:pt>
                <c:pt idx="4">
                  <c:v>794</c:v>
                </c:pt>
                <c:pt idx="5">
                  <c:v>#N/A</c:v>
                </c:pt>
                <c:pt idx="6">
                  <c:v>#N/A</c:v>
                </c:pt>
                <c:pt idx="7">
                  <c:v>706</c:v>
                </c:pt>
                <c:pt idx="8">
                  <c:v>#N/A</c:v>
                </c:pt>
                <c:pt idx="9">
                  <c:v>#N/A</c:v>
                </c:pt>
                <c:pt idx="10">
                  <c:v>996</c:v>
                </c:pt>
                <c:pt idx="11">
                  <c:v>#N/A</c:v>
                </c:pt>
                <c:pt idx="12">
                  <c:v>#N/A</c:v>
                </c:pt>
                <c:pt idx="13">
                  <c:v>739</c:v>
                </c:pt>
                <c:pt idx="14">
                  <c:v>#N/A</c:v>
                </c:pt>
              </c:numCache>
            </c:numRef>
          </c:val>
          <c:smooth val="0"/>
          <c:extLst>
            <c:ext xmlns:c16="http://schemas.microsoft.com/office/drawing/2014/chart" uri="{C3380CC4-5D6E-409C-BE32-E72D297353CC}">
              <c16:uniqueId val="{00000008-325A-4E39-B2FB-9E4183810B95}"/>
            </c:ext>
          </c:extLst>
        </c:ser>
        <c:dLbls>
          <c:showLegendKey val="0"/>
          <c:showVal val="0"/>
          <c:showCatName val="0"/>
          <c:showSerName val="0"/>
          <c:showPercent val="0"/>
          <c:showBubbleSize val="0"/>
        </c:dLbls>
        <c:marker val="1"/>
        <c:smooth val="0"/>
        <c:axId val="590636552"/>
        <c:axId val="590636944"/>
      </c:lineChart>
      <c:catAx>
        <c:axId val="59063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636944"/>
        <c:crosses val="autoZero"/>
        <c:auto val="1"/>
        <c:lblAlgn val="ctr"/>
        <c:lblOffset val="100"/>
        <c:tickLblSkip val="1"/>
        <c:tickMarkSkip val="1"/>
        <c:noMultiLvlLbl val="0"/>
      </c:catAx>
      <c:valAx>
        <c:axId val="59063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63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19004</c:v>
                </c:pt>
                <c:pt idx="5">
                  <c:v>18764</c:v>
                </c:pt>
                <c:pt idx="8">
                  <c:v>18193</c:v>
                </c:pt>
                <c:pt idx="11">
                  <c:v>18065</c:v>
                </c:pt>
                <c:pt idx="14">
                  <c:v>17817</c:v>
                </c:pt>
              </c:numCache>
            </c:numRef>
          </c:val>
          <c:extLst>
            <c:ext xmlns:c16="http://schemas.microsoft.com/office/drawing/2014/chart" uri="{C3380CC4-5D6E-409C-BE32-E72D297353CC}">
              <c16:uniqueId val="{00000000-9549-41C2-BBCD-25F950D8CA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4739</c:v>
                </c:pt>
                <c:pt idx="5">
                  <c:v>4480</c:v>
                </c:pt>
                <c:pt idx="8">
                  <c:v>4306</c:v>
                </c:pt>
                <c:pt idx="11">
                  <c:v>4079</c:v>
                </c:pt>
                <c:pt idx="14">
                  <c:v>3863</c:v>
                </c:pt>
              </c:numCache>
            </c:numRef>
          </c:val>
          <c:extLst>
            <c:ext xmlns:c16="http://schemas.microsoft.com/office/drawing/2014/chart" uri="{C3380CC4-5D6E-409C-BE32-E72D297353CC}">
              <c16:uniqueId val="{00000001-9549-41C2-BBCD-25F950D8CA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2690</c:v>
                </c:pt>
                <c:pt idx="5">
                  <c:v>2304</c:v>
                </c:pt>
                <c:pt idx="8">
                  <c:v>2135</c:v>
                </c:pt>
                <c:pt idx="11">
                  <c:v>1884</c:v>
                </c:pt>
                <c:pt idx="14">
                  <c:v>2226</c:v>
                </c:pt>
              </c:numCache>
            </c:numRef>
          </c:val>
          <c:extLst>
            <c:ext xmlns:c16="http://schemas.microsoft.com/office/drawing/2014/chart" uri="{C3380CC4-5D6E-409C-BE32-E72D297353CC}">
              <c16:uniqueId val="{00000002-9549-41C2-BBCD-25F950D8CA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49-41C2-BBCD-25F950D8CA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49-41C2-BBCD-25F950D8CA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49-41C2-BBCD-25F950D8CA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3209</c:v>
                </c:pt>
                <c:pt idx="3">
                  <c:v>2967</c:v>
                </c:pt>
                <c:pt idx="6">
                  <c:v>3119</c:v>
                </c:pt>
                <c:pt idx="9">
                  <c:v>2939</c:v>
                </c:pt>
                <c:pt idx="12">
                  <c:v>3089</c:v>
                </c:pt>
              </c:numCache>
            </c:numRef>
          </c:val>
          <c:extLst>
            <c:ext xmlns:c16="http://schemas.microsoft.com/office/drawing/2014/chart" uri="{C3380CC4-5D6E-409C-BE32-E72D297353CC}">
              <c16:uniqueId val="{00000006-9549-41C2-BBCD-25F950D8CA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c:v>
                </c:pt>
                <c:pt idx="3">
                  <c:v>1064</c:v>
                </c:pt>
                <c:pt idx="6">
                  <c:v>1055</c:v>
                </c:pt>
                <c:pt idx="9">
                  <c:v>1132</c:v>
                </c:pt>
                <c:pt idx="12">
                  <c:v>1092</c:v>
                </c:pt>
              </c:numCache>
            </c:numRef>
          </c:val>
          <c:extLst>
            <c:ext xmlns:c16="http://schemas.microsoft.com/office/drawing/2014/chart" uri="{C3380CC4-5D6E-409C-BE32-E72D297353CC}">
              <c16:uniqueId val="{00000007-9549-41C2-BBCD-25F950D8CA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9036</c:v>
                </c:pt>
                <c:pt idx="3">
                  <c:v>8834</c:v>
                </c:pt>
                <c:pt idx="6">
                  <c:v>8663</c:v>
                </c:pt>
                <c:pt idx="9">
                  <c:v>8567</c:v>
                </c:pt>
                <c:pt idx="12">
                  <c:v>8270</c:v>
                </c:pt>
              </c:numCache>
            </c:numRef>
          </c:val>
          <c:extLst>
            <c:ext xmlns:c16="http://schemas.microsoft.com/office/drawing/2014/chart" uri="{C3380CC4-5D6E-409C-BE32-E72D297353CC}">
              <c16:uniqueId val="{00000008-9549-41C2-BBCD-25F950D8CA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644</c:v>
                </c:pt>
                <c:pt idx="9">
                  <c:v>604</c:v>
                </c:pt>
                <c:pt idx="12">
                  <c:v>565</c:v>
                </c:pt>
              </c:numCache>
            </c:numRef>
          </c:val>
          <c:extLst>
            <c:ext xmlns:c16="http://schemas.microsoft.com/office/drawing/2014/chart" uri="{C3380CC4-5D6E-409C-BE32-E72D297353CC}">
              <c16:uniqueId val="{00000009-9549-41C2-BBCD-25F950D8CA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22385</c:v>
                </c:pt>
                <c:pt idx="3">
                  <c:v>21290</c:v>
                </c:pt>
                <c:pt idx="6">
                  <c:v>21306</c:v>
                </c:pt>
                <c:pt idx="9">
                  <c:v>21134</c:v>
                </c:pt>
                <c:pt idx="12">
                  <c:v>21118</c:v>
                </c:pt>
              </c:numCache>
            </c:numRef>
          </c:val>
          <c:extLst>
            <c:ext xmlns:c16="http://schemas.microsoft.com/office/drawing/2014/chart" uri="{C3380CC4-5D6E-409C-BE32-E72D297353CC}">
              <c16:uniqueId val="{0000000A-9549-41C2-BBCD-25F950D8CA47}"/>
            </c:ext>
          </c:extLst>
        </c:ser>
        <c:dLbls>
          <c:showLegendKey val="0"/>
          <c:showVal val="0"/>
          <c:showCatName val="0"/>
          <c:showSerName val="0"/>
          <c:showPercent val="0"/>
          <c:showBubbleSize val="0"/>
        </c:dLbls>
        <c:gapWidth val="100"/>
        <c:overlap val="100"/>
        <c:axId val="592525904"/>
        <c:axId val="592526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8655</c:v>
                </c:pt>
                <c:pt idx="2">
                  <c:v>#N/A</c:v>
                </c:pt>
                <c:pt idx="3">
                  <c:v>#N/A</c:v>
                </c:pt>
                <c:pt idx="4">
                  <c:v>8608</c:v>
                </c:pt>
                <c:pt idx="5">
                  <c:v>#N/A</c:v>
                </c:pt>
                <c:pt idx="6">
                  <c:v>#N/A</c:v>
                </c:pt>
                <c:pt idx="7">
                  <c:v>10154</c:v>
                </c:pt>
                <c:pt idx="8">
                  <c:v>#N/A</c:v>
                </c:pt>
                <c:pt idx="9">
                  <c:v>#N/A</c:v>
                </c:pt>
                <c:pt idx="10">
                  <c:v>10348</c:v>
                </c:pt>
                <c:pt idx="11">
                  <c:v>#N/A</c:v>
                </c:pt>
                <c:pt idx="12">
                  <c:v>#N/A</c:v>
                </c:pt>
                <c:pt idx="13">
                  <c:v>10227</c:v>
                </c:pt>
                <c:pt idx="14">
                  <c:v>#N/A</c:v>
                </c:pt>
              </c:numCache>
            </c:numRef>
          </c:val>
          <c:smooth val="0"/>
          <c:extLst>
            <c:ext xmlns:c16="http://schemas.microsoft.com/office/drawing/2014/chart" uri="{C3380CC4-5D6E-409C-BE32-E72D297353CC}">
              <c16:uniqueId val="{0000000B-9549-41C2-BBCD-25F950D8CA47}"/>
            </c:ext>
          </c:extLst>
        </c:ser>
        <c:dLbls>
          <c:showLegendKey val="0"/>
          <c:showVal val="0"/>
          <c:showCatName val="0"/>
          <c:showSerName val="0"/>
          <c:showPercent val="0"/>
          <c:showBubbleSize val="0"/>
        </c:dLbls>
        <c:marker val="1"/>
        <c:smooth val="0"/>
        <c:axId val="592525904"/>
        <c:axId val="592526296"/>
      </c:lineChart>
      <c:catAx>
        <c:axId val="59252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2526296"/>
        <c:crosses val="autoZero"/>
        <c:auto val="1"/>
        <c:lblAlgn val="ctr"/>
        <c:lblOffset val="100"/>
        <c:tickLblSkip val="1"/>
        <c:tickMarkSkip val="1"/>
        <c:noMultiLvlLbl val="0"/>
      </c:catAx>
      <c:valAx>
        <c:axId val="592526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52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733</c:v>
                </c:pt>
                <c:pt idx="1">
                  <c:v>403</c:v>
                </c:pt>
                <c:pt idx="2">
                  <c:v>454</c:v>
                </c:pt>
              </c:numCache>
            </c:numRef>
          </c:val>
          <c:extLst>
            <c:ext xmlns:c16="http://schemas.microsoft.com/office/drawing/2014/chart" uri="{C3380CC4-5D6E-409C-BE32-E72D297353CC}">
              <c16:uniqueId val="{00000000-6C90-4287-ADAC-9D88357458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c:v>
                </c:pt>
                <c:pt idx="1">
                  <c:v>88</c:v>
                </c:pt>
                <c:pt idx="2">
                  <c:v>124</c:v>
                </c:pt>
              </c:numCache>
            </c:numRef>
          </c:val>
          <c:extLst>
            <c:ext xmlns:c16="http://schemas.microsoft.com/office/drawing/2014/chart" uri="{C3380CC4-5D6E-409C-BE32-E72D297353CC}">
              <c16:uniqueId val="{00000001-6C90-4287-ADAC-9D88357458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658</c:v>
                </c:pt>
                <c:pt idx="1">
                  <c:v>728</c:v>
                </c:pt>
                <c:pt idx="2">
                  <c:v>868</c:v>
                </c:pt>
              </c:numCache>
            </c:numRef>
          </c:val>
          <c:extLst>
            <c:ext xmlns:c16="http://schemas.microsoft.com/office/drawing/2014/chart" uri="{C3380CC4-5D6E-409C-BE32-E72D297353CC}">
              <c16:uniqueId val="{00000002-6C90-4287-ADAC-9D88357458DC}"/>
            </c:ext>
          </c:extLst>
        </c:ser>
        <c:dLbls>
          <c:showLegendKey val="0"/>
          <c:showVal val="0"/>
          <c:showCatName val="0"/>
          <c:showSerName val="0"/>
          <c:showPercent val="0"/>
          <c:showBubbleSize val="0"/>
        </c:dLbls>
        <c:gapWidth val="120"/>
        <c:overlap val="100"/>
        <c:axId val="592527864"/>
        <c:axId val="592528256"/>
      </c:barChart>
      <c:catAx>
        <c:axId val="59252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2528256"/>
        <c:crosses val="autoZero"/>
        <c:auto val="1"/>
        <c:lblAlgn val="ctr"/>
        <c:lblOffset val="100"/>
        <c:tickLblSkip val="1"/>
        <c:tickMarkSkip val="1"/>
        <c:noMultiLvlLbl val="0"/>
      </c:catAx>
      <c:valAx>
        <c:axId val="59252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252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{D9452949-DF10-433D-B8C5-67AEE4D5E285}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95-4B0F-A1C0-A297F7FD50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{ED4C62CC-4C57-4E25-AE1F-E52B6F3186A4}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95-4B0F-A1C0-A297F7FD50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{9ADA08AD-3CAD-41D5-AF04-223F3D9C12E0}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95-4B0F-A1C0-A297F7FD50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{35B55357-1983-4001-9531-6EFD573E30FE}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95-4B0F-A1C0-A297F7FD50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{F399F0BA-3310-4ABB-9EE4-5247790AF0A3}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95-4B0F-A1C0-A297F7FD508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{C4574A7B-8823-4591-835D-256F9DBEA300}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95-4B0F-A1C0-A297F7FD508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{87BD52A2-1771-4543-8DA9-650157050284}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95-4B0F-A1C0-A297F7FD508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{6EB80274-9AAE-47F9-9C94-0737AC09CFA3}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95-4B0F-A1C0-A297F7FD508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{6043F171-5510-4D11-B462-C12D26FE08A3}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95-4B0F-A1C0-A297F7FD50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63.2</c:v>
                </c:pt>
                <c:pt idx="16">
                  <c:v>63.9</c:v>
                </c:pt>
                <c:pt idx="24">
                  <c:v>65.3</c:v>
                </c:pt>
                <c:pt idx="32">
                  <c:v>66.3</c:v>
                </c:pt>
              </c:numCache>
            </c:numRef>
          </c:xVal>
          <c:yVal>
            <c:numRef>
              <c:f>公会計指標分析・財政指標組合せ分析表!$BP$51:$DC$51</c:f>
              <c:numCache>
                <c:formatCode>#,##0.0;"▲ "#,##0.0</c:formatCode>
                <c:ptCount val="40"/>
                <c:pt idx="8">
                  <c:v>80.400000000000006</c:v>
                </c:pt>
                <c:pt idx="16">
                  <c:v>94.2</c:v>
                </c:pt>
                <c:pt idx="24">
                  <c:v>95.3</c:v>
                </c:pt>
                <c:pt idx="32">
                  <c:v>93.8</c:v>
                </c:pt>
              </c:numCache>
            </c:numRef>
          </c:yVal>
          <c:smooth val="0"/>
          <c:extLst>
            <c:ext xmlns:c16="http://schemas.microsoft.com/office/drawing/2014/chart" uri="{C3380CC4-5D6E-409C-BE32-E72D297353CC}">
              <c16:uniqueId val="{00000009-2695-4B0F-A1C0-A297F7FD50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{2A80064B-A645-4F1D-B9E2-A2FE9B2491C8}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95-4B0F-A1C0-A297F7FD50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{13413BF6-91F8-4186-86F9-F66836D4E00E}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95-4B0F-A1C0-A297F7FD50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{0BE8D9C0-502A-4295-8C60-313850AE6015}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95-4B0F-A1C0-A297F7FD50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{40A6A573-D9A7-4475-9536-B1E1F4DC3335}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95-4B0F-A1C0-A297F7FD50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{6023E95B-5973-41DD-B761-4B138F4D78E6}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95-4B0F-A1C0-A297F7FD508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{9189156F-E80C-4B97-932B-CD6224F88D2E}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95-4B0F-A1C0-A297F7FD508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{043A9A98-C149-443B-81C0-822F20CA8B99}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95-4B0F-A1C0-A297F7FD508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{F857A59D-4402-4D6A-9256-5B78A86CF207}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95-4B0F-A1C0-A297F7FD508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{C3253D55-ACE7-4426-AD7B-2BE5819DFDE3}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95-4B0F-A1C0-A297F7FD50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2695-4B0F-A1C0-A297F7FD508B}"/>
            </c:ext>
          </c:extLst>
        </c:ser>
        <c:dLbls>
          <c:showLegendKey val="0"/>
          <c:showVal val="1"/>
          <c:showCatName val="0"/>
          <c:showSerName val="0"/>
          <c:showPercent val="0"/>
          <c:showBubbleSize val="0"/>
        </c:dLbls>
        <c:axId val="46179840"/>
        <c:axId val="46181760"/>
      </c:scatterChart>
      <c:valAx>
        <c:axId val="46179840"/>
        <c:scaling>
          <c:orientation val="minMax"/>
          <c:max val="66.899999999999991"/>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{1CECD0FD-691D-4A52-A110-64BF2AFFB887}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F5-4904-B7F2-35034AE4C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{006D3A45-8261-4485-967C-27C0BEB05483}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5-4904-B7F2-35034AE4C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{696E0023-4DB3-4C39-BE8B-03F1AF1AC26E}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5-4904-B7F2-35034AE4C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{8B0D7199-11C2-4CF3-A470-24F75DA4AAFB}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5-4904-B7F2-35034AE4C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{5DBBE666-EB63-4E78-B22A-28815A422607}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5-4904-B7F2-35034AE4C90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{C6C1993D-5AE3-42B3-BA03-93282A85361E}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F5-4904-B7F2-35034AE4C907}"/>
                </c:ext>
              </c:extLst>
            </c:dLbl>
            <c:dLbl>
              <c:idx val="16"/>
              <c:layout>
                <c:manualLayout>
                  <c:x val="-2.938746048484180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{6F7441B2-1FF2-4553-8902-E5EBE14BAA93}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F5-4904-B7F2-35034AE4C907}"/>
                </c:ext>
              </c:extLst>
            </c:dLbl>
            <c:dLbl>
              <c:idx val="24"/>
              <c:layout>
                <c:manualLayout>
                  <c:x val="-3.400852275337953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{A519C6FD-5C4C-459A-B3AC-C1CDE778B9A9}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F5-4904-B7F2-35034AE4C90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{8A33EF3C-EE51-4858-B3C4-460DBA07A8F8}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F5-4904-B7F2-35034AE4C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9.1999999999999993</c:v>
                </c:pt>
                <c:pt idx="16">
                  <c:v>7.8</c:v>
                </c:pt>
                <c:pt idx="24">
                  <c:v>7.7</c:v>
                </c:pt>
                <c:pt idx="32">
                  <c:v>7.5</c:v>
                </c:pt>
              </c:numCache>
            </c:numRef>
          </c:xVal>
          <c:yVal>
            <c:numRef>
              <c:f>公会計指標分析・財政指標組合せ分析表!$BP$73:$DC$73</c:f>
              <c:numCache>
                <c:formatCode>#,##0.0;"▲ "#,##0.0</c:formatCode>
                <c:ptCount val="40"/>
                <c:pt idx="0">
                  <c:v>79.7</c:v>
                </c:pt>
                <c:pt idx="8">
                  <c:v>80.400000000000006</c:v>
                </c:pt>
                <c:pt idx="16">
                  <c:v>94.2</c:v>
                </c:pt>
                <c:pt idx="24">
                  <c:v>95.3</c:v>
                </c:pt>
                <c:pt idx="32">
                  <c:v>93.8</c:v>
                </c:pt>
              </c:numCache>
            </c:numRef>
          </c:yVal>
          <c:smooth val="0"/>
          <c:extLst>
            <c:ext xmlns:c16="http://schemas.microsoft.com/office/drawing/2014/chart" uri="{C3380CC4-5D6E-409C-BE32-E72D297353CC}">
              <c16:uniqueId val="{00000009-1BF5-4904-B7F2-35034AE4C9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387460484841869E-2"/>
                  <c:y val="-5.046691330338173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{52E98F6B-C440-464E-B1D3-A7251CDE9BC1}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F5-4904-B7F2-35034AE4C9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{AEC6602E-E5FA-4E30-ADEA-500F5FE0C439}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5-4904-B7F2-35034AE4C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{C8C46C5F-17F7-41B9-9527-0B40B900105E}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5-4904-B7F2-35034AE4C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{F3D2DCC9-4F8F-401B-A492-D2B8251F247E}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5-4904-B7F2-35034AE4C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{5C0C73B5-57AF-478C-A159-0D86FCA2F747}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5-4904-B7F2-35034AE4C907}"/>
                </c:ext>
              </c:extLst>
            </c:dLbl>
            <c:dLbl>
              <c:idx val="8"/>
              <c:layout>
                <c:manualLayout>
                  <c:x val="-3.4008522753379435E-2"/>
                  <c:y val="-7.436603838463691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{A9CB554A-E6D5-49D7-9133-E577D46C21EB}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F5-4904-B7F2-35034AE4C90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{8A7E6274-CBB1-428D-A7D7-991F9CB7B850}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F5-4904-B7F2-35034AE4C907}"/>
                </c:ext>
              </c:extLst>
            </c:dLbl>
            <c:dLbl>
              <c:idx val="24"/>
              <c:layout>
                <c:manualLayout>
                  <c:x val="-2.932356424429557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{458A859E-F380-4C15-B61A-5F348BA4F317}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F5-4904-B7F2-35034AE4C907}"/>
                </c:ext>
              </c:extLst>
            </c:dLbl>
            <c:dLbl>
              <c:idx val="32"/>
              <c:layout>
                <c:manualLayout>
                  <c:x val="-3.394477009989065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{F1FFF67A-F281-415B-9659-AA7F1A6BFD81}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F5-4904-B7F2-35034AE4C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BF5-4904-B7F2-35034AE4C907}"/>
            </c:ext>
          </c:extLst>
        </c:ser>
        <c:dLbls>
          <c:showLegendKey val="0"/>
          <c:showVal val="1"/>
          <c:showCatName val="0"/>
          <c:showSerName val="0"/>
          <c:showPercent val="0"/>
          <c:showBubbleSize val="0"/>
        </c:dLbls>
        <c:axId val="84219776"/>
        <c:axId val="84234240"/>
      </c:scatterChart>
      <c:valAx>
        <c:axId val="84219776"/>
        <c:scaling>
          <c:orientation val="minMax"/>
          <c:max val="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年度にかけて実施したごみ処理施設建設に伴う起債の償還により、元利償還金が高額となる状況が平成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年度まで続いている。さらに、臨時財政対策債の発行額が高水準で推移していることに伴い、算入公債費等も同様に高水準を維持し続けている。</a:t>
          </a:r>
          <a:endParaRPr lang="ja-JP" altLang="ja-JP" sz="1400">
            <a:effectLst/>
          </a:endParaRPr>
        </a:p>
        <a:p>
          <a:r>
            <a:rPr kumimoji="1" lang="ja-JP" altLang="ja-JP" sz="11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将来負担額について、一般会計等に係る地方債の現在高は、起債を抑制しつつ着実に償還を進めているため、減少傾向にあるが、平成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年度には学校給食センターの更新に伴い現在高は増加した。組合等負担等見込額は、平成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常備消防業務の広域化に伴い増加している。退職手当負担見込額は、定年退職者が増加する一方、採用抑制により職員数が減少しているため、見込額は減少傾向にある。設立法人等の負債等負担見込額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土地開発公社の解散を行ったことから、皆減となった。また、充当可能財源等については、地価の下落に伴う都市計画税の減収、基準財政需要額算入対象の地方債の完済等により、概ね減少傾向にある。</a:t>
          </a:r>
          <a:endParaRPr lang="ja-JP" altLang="ja-JP" sz="1400">
            <a:effectLst/>
          </a:endParaRPr>
        </a:p>
        <a:p>
          <a:r>
            <a:rPr kumimoji="1" lang="ja-JP" altLang="ja-JP" sz="1100">
              <a:solidFill>
                <a:schemeClr val="dk1"/>
              </a:solidFill>
              <a:effectLst/>
              <a:latin typeface="+mn-lt"/>
              <a:ea typeface="+mn-ea"/>
              <a:cs typeface="+mn-cs"/>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奈良県桜井市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　平成</a:t>
          </a:r>
          <a:r>
            <a:rPr kumimoji="1" lang="en-US" altLang="ja-JP" sz="1100" i="0">
              <a:solidFill>
                <a:schemeClr val="dk1"/>
              </a:solidFill>
              <a:effectLst/>
              <a:latin typeface="+mn-lt"/>
              <a:ea typeface="+mn-ea"/>
              <a:cs typeface="+mn-cs"/>
            </a:rPr>
            <a:t>29</a:t>
          </a:r>
          <a:r>
            <a:rPr kumimoji="1" lang="ja-JP" altLang="ja-JP" sz="1100" i="0">
              <a:solidFill>
                <a:schemeClr val="dk1"/>
              </a:solidFill>
              <a:effectLst/>
              <a:latin typeface="+mn-lt"/>
              <a:ea typeface="+mn-ea"/>
              <a:cs typeface="+mn-cs"/>
            </a:rPr>
            <a:t>年度末と比較すると、</a:t>
          </a:r>
          <a:r>
            <a:rPr kumimoji="1" lang="ja-JP" altLang="ja-JP" sz="1100" b="0" i="0" baseline="0">
              <a:solidFill>
                <a:schemeClr val="dk1"/>
              </a:solidFill>
              <a:effectLst/>
              <a:latin typeface="+mn-lt"/>
              <a:ea typeface="+mn-ea"/>
              <a:cs typeface="+mn-cs"/>
            </a:rPr>
            <a:t>新庁舎建設に向け</a:t>
          </a:r>
          <a:r>
            <a:rPr kumimoji="1" lang="ja-JP" altLang="ja-JP" sz="1100">
              <a:solidFill>
                <a:schemeClr val="dk1"/>
              </a:solidFill>
              <a:effectLst/>
              <a:latin typeface="+mn-lt"/>
              <a:ea typeface="+mn-ea"/>
              <a:cs typeface="+mn-cs"/>
            </a:rPr>
            <a:t>市有施設最適化整備更新基金</a:t>
          </a:r>
          <a:r>
            <a:rPr kumimoji="1" lang="ja-JP" altLang="en-US" sz="1100">
              <a:solidFill>
                <a:schemeClr val="dk1"/>
              </a:solidFill>
              <a:effectLst/>
              <a:latin typeface="+mn-lt"/>
              <a:ea typeface="+mn-ea"/>
              <a:cs typeface="+mn-cs"/>
            </a:rPr>
            <a:t>の残高が</a:t>
          </a:r>
          <a:r>
            <a:rPr kumimoji="1" lang="en-US" altLang="ja-JP" sz="110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4,300</a:t>
          </a:r>
          <a:r>
            <a:rPr kumimoji="1" lang="ja-JP" altLang="ja-JP" sz="1100" b="0" i="0" baseline="0">
              <a:solidFill>
                <a:schemeClr val="dk1"/>
              </a:solidFill>
              <a:effectLst/>
              <a:latin typeface="+mn-lt"/>
              <a:ea typeface="+mn-ea"/>
              <a:cs typeface="+mn-cs"/>
            </a:rPr>
            <a:t>万円</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一方、</a:t>
          </a:r>
          <a:r>
            <a:rPr kumimoji="1" lang="ja-JP" altLang="ja-JP" sz="1100" i="0">
              <a:solidFill>
                <a:schemeClr val="dk1"/>
              </a:solidFill>
              <a:effectLst/>
              <a:latin typeface="+mn-lt"/>
              <a:ea typeface="+mn-ea"/>
              <a:cs typeface="+mn-cs"/>
            </a:rPr>
            <a:t>財政調整基金で</a:t>
          </a:r>
          <a:r>
            <a:rPr kumimoji="1" lang="en-US" altLang="ja-JP" sz="1100" i="0">
              <a:solidFill>
                <a:schemeClr val="dk1"/>
              </a:solidFill>
              <a:effectLst/>
              <a:latin typeface="+mn-lt"/>
              <a:ea typeface="+mn-ea"/>
              <a:cs typeface="+mn-cs"/>
            </a:rPr>
            <a:t>2</a:t>
          </a:r>
          <a:r>
            <a:rPr kumimoji="1" lang="ja-JP" altLang="ja-JP" sz="1100" i="0">
              <a:solidFill>
                <a:schemeClr val="dk1"/>
              </a:solidFill>
              <a:effectLst/>
              <a:latin typeface="+mn-lt"/>
              <a:ea typeface="+mn-ea"/>
              <a:cs typeface="+mn-cs"/>
            </a:rPr>
            <a:t>億</a:t>
          </a:r>
          <a:r>
            <a:rPr kumimoji="1" lang="en-US" altLang="ja-JP" sz="1100" i="0">
              <a:solidFill>
                <a:schemeClr val="dk1"/>
              </a:solidFill>
              <a:effectLst/>
              <a:latin typeface="+mn-lt"/>
              <a:ea typeface="+mn-ea"/>
              <a:cs typeface="+mn-cs"/>
            </a:rPr>
            <a:t>7,900</a:t>
          </a:r>
          <a:r>
            <a:rPr kumimoji="1" lang="ja-JP" altLang="en-US" sz="1100" i="0">
              <a:solidFill>
                <a:schemeClr val="dk1"/>
              </a:solidFill>
              <a:effectLst/>
              <a:latin typeface="+mn-lt"/>
              <a:ea typeface="+mn-ea"/>
              <a:cs typeface="+mn-cs"/>
            </a:rPr>
            <a:t>万</a:t>
          </a:r>
          <a:r>
            <a:rPr kumimoji="1" lang="ja-JP" altLang="ja-JP" sz="1100" i="0">
              <a:solidFill>
                <a:schemeClr val="dk1"/>
              </a:solidFill>
              <a:effectLst/>
              <a:latin typeface="+mn-lt"/>
              <a:ea typeface="+mn-ea"/>
              <a:cs typeface="+mn-cs"/>
            </a:rPr>
            <a:t>円取り崩したこと等により、基金全体としては平成</a:t>
          </a:r>
          <a:r>
            <a:rPr kumimoji="1" lang="en-US" altLang="ja-JP" sz="1100" i="0">
              <a:solidFill>
                <a:schemeClr val="dk1"/>
              </a:solidFill>
              <a:effectLst/>
              <a:latin typeface="+mn-lt"/>
              <a:ea typeface="+mn-ea"/>
              <a:cs typeface="+mn-cs"/>
            </a:rPr>
            <a:t>29</a:t>
          </a:r>
          <a:r>
            <a:rPr kumimoji="1" lang="ja-JP" altLang="ja-JP" sz="1100" i="0">
              <a:solidFill>
                <a:schemeClr val="dk1"/>
              </a:solidFill>
              <a:effectLst/>
              <a:latin typeface="+mn-lt"/>
              <a:ea typeface="+mn-ea"/>
              <a:cs typeface="+mn-cs"/>
            </a:rPr>
            <a:t>度より</a:t>
          </a:r>
          <a:r>
            <a:rPr kumimoji="1" lang="en-US" altLang="ja-JP" sz="1100" i="0">
              <a:solidFill>
                <a:schemeClr val="dk1"/>
              </a:solidFill>
              <a:effectLst/>
              <a:latin typeface="+mn-lt"/>
              <a:ea typeface="+mn-ea"/>
              <a:cs typeface="+mn-cs"/>
            </a:rPr>
            <a:t>3,300</a:t>
          </a:r>
          <a:r>
            <a:rPr kumimoji="1" lang="ja-JP" altLang="ja-JP" sz="1100" i="0">
              <a:solidFill>
                <a:schemeClr val="dk1"/>
              </a:solidFill>
              <a:effectLst/>
              <a:latin typeface="+mn-lt"/>
              <a:ea typeface="+mn-ea"/>
              <a:cs typeface="+mn-cs"/>
            </a:rPr>
            <a:t>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基金残高は低水準であり、また財政状況が厳しく積立額の増加は見込めない。今後も、新庁舎の建設等もあり基金残高は減少傾向にあるが、新たな行財政改革アクションプランに基づき経費削減</a:t>
          </a:r>
          <a:r>
            <a:rPr kumimoji="1" lang="ja-JP" altLang="ja-JP" sz="1100" b="0" i="0" baseline="0">
              <a:solidFill>
                <a:schemeClr val="dk1"/>
              </a:solidFill>
              <a:effectLst/>
              <a:latin typeface="+mn-lt"/>
              <a:ea typeface="+mn-ea"/>
              <a:cs typeface="+mn-cs"/>
            </a:rPr>
            <a:t>を行い、基金の残高の維持に努める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市有施設最適化整備更新基金　：</a:t>
          </a:r>
          <a:r>
            <a:rPr lang="ja-JP" altLang="ja-JP" sz="1100">
              <a:solidFill>
                <a:schemeClr val="dk1"/>
              </a:solidFill>
              <a:effectLst/>
              <a:latin typeface="+mn-lt"/>
              <a:ea typeface="+mn-ea"/>
              <a:cs typeface="+mn-cs"/>
            </a:rPr>
            <a:t>市有施設の最適化整備及び更新に必要な財源を確保し、将来にわたる市財政の健全な運営に資することを目的とする</a:t>
          </a:r>
          <a:endParaRPr lang="ja-JP" altLang="ja-JP" sz="1400">
            <a:effectLst/>
          </a:endParaRPr>
        </a:p>
        <a:p>
          <a:r>
            <a:rPr kumimoji="1" lang="ja-JP" altLang="ja-JP" sz="1100">
              <a:solidFill>
                <a:schemeClr val="dk1"/>
              </a:solidFill>
              <a:effectLst/>
              <a:latin typeface="+mn-lt"/>
              <a:ea typeface="+mn-ea"/>
              <a:cs typeface="+mn-cs"/>
            </a:rPr>
            <a:t>地域公共事業積立基金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財産区財産を処分することにより発生する金銭を当該財産区住民の福祉を増進する目的をもって行う公共事業の資金</a:t>
          </a:r>
          <a:endParaRPr lang="ja-JP" altLang="ja-JP" sz="1400">
            <a:effectLst/>
          </a:endParaRPr>
        </a:p>
        <a:p>
          <a:r>
            <a:rPr kumimoji="1" lang="ja-JP" altLang="ja-JP" sz="1100">
              <a:solidFill>
                <a:schemeClr val="dk1"/>
              </a:solidFill>
              <a:effectLst/>
              <a:latin typeface="+mn-lt"/>
              <a:ea typeface="+mn-ea"/>
              <a:cs typeface="+mn-cs"/>
            </a:rPr>
            <a:t>卑弥呼の里・桜井ふるさと基金</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個人又は団体から広く寄附金を募り、これを財源として各種事業を実施し、桜井市の特色を生かした、個性豊かで</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魅力に満ちた「夢と希望とロマン」にあふれるまちづくりと次世代へ美しいふるさとを託すために資することを目的とする</a:t>
          </a:r>
          <a:endParaRPr lang="ja-JP" altLang="ja-JP" sz="1400">
            <a:effectLst/>
          </a:endParaRPr>
        </a:p>
        <a:p>
          <a:r>
            <a:rPr kumimoji="1" lang="ja-JP" altLang="ja-JP" sz="1100">
              <a:solidFill>
                <a:schemeClr val="dk1"/>
              </a:solidFill>
              <a:effectLst/>
              <a:latin typeface="+mn-lt"/>
              <a:ea typeface="+mn-ea"/>
              <a:cs typeface="+mn-cs"/>
            </a:rPr>
            <a:t>戒重集会所管理基金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戒重集会所の管理に要する資金</a:t>
          </a:r>
          <a:endParaRPr lang="ja-JP" altLang="ja-JP" sz="1400">
            <a:effectLst/>
          </a:endParaRPr>
        </a:p>
        <a:p>
          <a:r>
            <a:rPr lang="ja-JP" altLang="en-US" sz="1100">
              <a:solidFill>
                <a:schemeClr val="dk1"/>
              </a:solidFill>
              <a:effectLst/>
              <a:latin typeface="+mn-lt"/>
              <a:ea typeface="+mn-ea"/>
              <a:cs typeface="+mn-cs"/>
            </a:rPr>
            <a:t>森林環境整備促進基金</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森林環境の整備、担い手の育成・確保、普及啓発等の促進に資することを目的とする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市有施設最適化整備更新基金</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：新庁舎建設等（</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）の財源として積み立てたことによる増加</a:t>
          </a:r>
          <a:endParaRPr lang="ja-JP" altLang="ja-JP" sz="1400">
            <a:effectLst/>
          </a:endParaRPr>
        </a:p>
        <a:p>
          <a:r>
            <a:rPr kumimoji="1" lang="ja-JP" altLang="ja-JP" sz="1100">
              <a:solidFill>
                <a:schemeClr val="dk1"/>
              </a:solidFill>
              <a:effectLst/>
              <a:latin typeface="+mn-lt"/>
              <a:ea typeface="+mn-ea"/>
              <a:cs typeface="+mn-cs"/>
            </a:rPr>
            <a:t>地域公共事業積立基金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住民の福祉を増進する</a:t>
          </a:r>
          <a:r>
            <a:rPr lang="ja-JP" altLang="en-US" sz="1100">
              <a:solidFill>
                <a:schemeClr val="dk1"/>
              </a:solidFill>
              <a:effectLst/>
              <a:latin typeface="+mn-lt"/>
              <a:ea typeface="+mn-ea"/>
              <a:cs typeface="+mn-cs"/>
            </a:rPr>
            <a:t>ため取崩したことによる減少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卑弥呼の里・桜井ふるさと基金</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：寄附金を積み立てたことによる増加</a:t>
          </a:r>
          <a:endParaRPr lang="ja-JP" altLang="ja-JP" sz="1400">
            <a:effectLst/>
          </a:endParaRPr>
        </a:p>
        <a:p>
          <a:r>
            <a:rPr kumimoji="1" lang="ja-JP" altLang="ja-JP" sz="1100" b="0" i="0" baseline="0">
              <a:solidFill>
                <a:schemeClr val="dk1"/>
              </a:solidFill>
              <a:effectLst/>
              <a:latin typeface="+mn-lt"/>
              <a:ea typeface="+mn-ea"/>
              <a:cs typeface="+mn-cs"/>
            </a:rPr>
            <a:t>戒重集会所管理基金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戒重集会所の維持管理のために取り崩したことによる減少</a:t>
          </a:r>
          <a:endParaRPr lang="en-US" altLang="ja-JP" sz="14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森林環境整備促進基金　　　　　   ：森林環境譲与税を積立てたことによる増加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市有施設最適化整備更新基金　：新庁舎建設事業のため（</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年度まで毎年積立予定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地域公共事業積立基金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財産処分代金から処分に係る必要経費を差し引いた額を積立</a:t>
          </a:r>
          <a:r>
            <a:rPr lang="ja-JP" altLang="en-US" sz="1100">
              <a:solidFill>
                <a:schemeClr val="dk1"/>
              </a:solidFill>
              <a:effectLst/>
              <a:latin typeface="+mn-lt"/>
              <a:ea typeface="+mn-ea"/>
              <a:cs typeface="+mn-cs"/>
            </a:rPr>
            <a:t>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卑弥呼の里・桜井ふるさと基金</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：毎年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億円程度を積立予定</a:t>
          </a:r>
          <a:endParaRPr lang="ja-JP" altLang="ja-JP" sz="1400">
            <a:effectLst/>
          </a:endParaRPr>
        </a:p>
        <a:p>
          <a:r>
            <a:rPr kumimoji="1" lang="ja-JP" altLang="ja-JP" sz="1100" b="0" i="0" baseline="0">
              <a:solidFill>
                <a:schemeClr val="dk1"/>
              </a:solidFill>
              <a:effectLst/>
              <a:latin typeface="+mn-lt"/>
              <a:ea typeface="+mn-ea"/>
              <a:cs typeface="+mn-cs"/>
            </a:rPr>
            <a:t>戒重集会所管理基金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基金の運用から生ずる収益を積立予定</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森林環境整備促進基金　　　　　　：森林環境譲与税収入額より当該年度に発生する必要経費を差し引いた額を積立予定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年度末と比較すると</a:t>
          </a:r>
          <a:r>
            <a:rPr kumimoji="1" lang="ja-JP" altLang="ja-JP" sz="1100">
              <a:solidFill>
                <a:schemeClr val="dk1"/>
              </a:solidFill>
              <a:effectLst/>
              <a:latin typeface="+mn-lt"/>
              <a:ea typeface="+mn-ea"/>
              <a:cs typeface="+mn-cs"/>
            </a:rPr>
            <a:t>、国勢調査の人口減少による普通交付税の減額分や社会保障関連経費の一般財源を補填するため、財政調整基金を取り崩していることにより、</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財政調整基金残高は大幅に低い水準であるが、今後も減少していく見込である。新たな行財政改革アクションプランに基づき経費削減を行い、財政調整基金の残高の維持に努める。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残高が増加した要因としては、県とのまちづくり連携協定に基づき、県からの補助金を積み立てたことによる。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まちづくり連携協定に基づき実施した事業の元利償還金に対して計画的に取り崩していく。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有形固定資産減価償却率は全国平均、類似団体平均ともに上回っているが、これは昭和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年代にかけて整備した公共施設が耐用年数を迎えつつあるからである。本市では、平成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年度に策定した公共施設等総合管理計画において、長寿命化対策を図るとともに、複合化・除却等により公共施設の延べ床面積を</a:t>
          </a:r>
          <a:r>
            <a:rPr kumimoji="1" lang="en-US" altLang="ja-JP" sz="1100">
              <a:latin typeface="ＭＳ Ｐゴシック" panose="020B0600070205080204" pitchFamily="50" charset="-128"/>
              <a:ea typeface="ＭＳ Ｐゴシック" panose="020B0600070205080204" pitchFamily="50" charset="-128"/>
            </a:rPr>
            <a:t>32.2</a:t>
          </a:r>
          <a:r>
            <a:rPr kumimoji="1" lang="ja-JP" altLang="en-US" sz="1100">
              <a:latin typeface="ＭＳ Ｐゴシック" panose="020B0600070205080204" pitchFamily="50" charset="-128"/>
              <a:ea typeface="ＭＳ Ｐゴシック" panose="020B0600070205080204" pitchFamily="50" charset="-128"/>
            </a:rPr>
            <a:t>％縮減することを目標に掲げている。令和元年度は、新庁舎等建設事業や公衆便所建替事業を実施した。今後も各施設のあり方を検討し、計画的に施設の更新、集約、除却等を行っていく。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72299</xdr:rowOff>
    </xdr:from>
    <xdr:to>
      <xdr:col>23</xdr:col>
      <xdr:colOff>136525</xdr:colOff>
      <xdr:row>33</xdr:row>
      <xdr:rowOff>2449</xdr:rowOff>
    </xdr:to>
    <xdr:sp macro="" textlink="">
      <xdr:nvSpPr>
        <xdr:cNvPr id="83" name="楕円 82"/>
        <xdr:cNvSpPr/>
      </xdr:nvSpPr>
      <xdr:spPr>
        <a:xfrm>
          <a:off x="47117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50726</xdr:rowOff>
    </xdr:from>
    <xdr:ext cx="405111" cy="259045"/>
    <xdr:sp macro="" textlink="">
      <xdr:nvSpPr>
        <xdr:cNvPr id="84" name="有形固定資産減価償却率該当値テキスト"/>
        <xdr:cNvSpPr txBox="1"/>
      </xdr:nvSpPr>
      <xdr:spPr>
        <a:xfrm>
          <a:off x="48133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41456</xdr:rowOff>
    </xdr:from>
    <xdr:to>
      <xdr:col>19</xdr:col>
      <xdr:colOff>187325</xdr:colOff>
      <xdr:row>32</xdr:row>
      <xdr:rowOff>143056</xdr:rowOff>
    </xdr:to>
    <xdr:sp macro="" textlink="">
      <xdr:nvSpPr>
        <xdr:cNvPr id="85" name="楕円 84"/>
        <xdr:cNvSpPr/>
      </xdr:nvSpPr>
      <xdr:spPr>
        <a:xfrm>
          <a:off x="4000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92256</xdr:rowOff>
    </xdr:from>
    <xdr:to>
      <xdr:col>23</xdr:col>
      <xdr:colOff>85725</xdr:colOff>
      <xdr:row>32</xdr:row>
      <xdr:rowOff>123099</xdr:rowOff>
    </xdr:to>
    <xdr:cxnSp macro="">
      <xdr:nvCxnSpPr>
        <xdr:cNvPr id="86" name="直線コネクタ 85"/>
        <xdr:cNvCxnSpPr/>
      </xdr:nvCxnSpPr>
      <xdr:spPr>
        <a:xfrm>
          <a:off x="4051300" y="6350181"/>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7" name="楕円 86"/>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92256</xdr:rowOff>
    </xdr:to>
    <xdr:cxnSp macro="">
      <xdr:nvCxnSpPr>
        <xdr:cNvPr id="88" name="直線コネクタ 87"/>
        <xdr:cNvCxnSpPr/>
      </xdr:nvCxnSpPr>
      <xdr:spPr>
        <a:xfrm>
          <a:off x="3289300" y="630700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9" name="楕円 88"/>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27486</xdr:rowOff>
    </xdr:from>
    <xdr:to>
      <xdr:col>15</xdr:col>
      <xdr:colOff>136525</xdr:colOff>
      <xdr:row>32</xdr:row>
      <xdr:rowOff>49076</xdr:rowOff>
    </xdr:to>
    <xdr:cxnSp macro="">
      <xdr:nvCxnSpPr>
        <xdr:cNvPr id="90" name="直線コネクタ 89"/>
        <xdr:cNvCxnSpPr/>
      </xdr:nvCxnSpPr>
      <xdr:spPr>
        <a:xfrm>
          <a:off x="2527300" y="628541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134183</xdr:rowOff>
    </xdr:from>
    <xdr:ext cx="405111" cy="259045"/>
    <xdr:sp macro="" textlink="">
      <xdr:nvSpPr>
        <xdr:cNvPr id="95" name="n_1mainValue有形固定資産減価償却率"/>
        <xdr:cNvSpPr txBox="1"/>
      </xdr:nvSpPr>
      <xdr:spPr>
        <a:xfrm>
          <a:off x="38360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6" name="n_2main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69413</xdr:rowOff>
    </xdr:from>
    <xdr:ext cx="405111" cy="259045"/>
    <xdr:sp macro="" textlink="">
      <xdr:nvSpPr>
        <xdr:cNvPr id="97" name="n_3mainValue有形固定資産減価償却率"/>
        <xdr:cNvSpPr txBox="1"/>
      </xdr:nvSpPr>
      <xdr:spPr>
        <a:xfrm>
          <a:off x="2324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類似団体平均ともに上回っている。人口減少による歳入減少、高齢化に伴う扶助費の増加等の要因により厳しい財政状況が続いており、基金残高が減少している。今後も歳入の増加は見込めず、また、施設の老朽化に伴う更新や統廃合などの建設事業にかかる起債も見込まれる。事業の選択や計画的な執行を行い、比率が過度にならないように財政運用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135925</xdr:rowOff>
    </xdr:from>
    <xdr:to>
      <xdr:col>76</xdr:col>
      <xdr:colOff>73025</xdr:colOff>
      <xdr:row>35</xdr:row>
      <xdr:rowOff>66075</xdr:rowOff>
    </xdr:to>
    <xdr:sp macro="" textlink="">
      <xdr:nvSpPr>
        <xdr:cNvPr id="142" name="楕円 141"/>
        <xdr:cNvSpPr/>
      </xdr:nvSpPr>
      <xdr:spPr>
        <a:xfrm>
          <a:off x="14744700" y="67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50852</xdr:rowOff>
    </xdr:from>
    <xdr:ext cx="560923" cy="259045"/>
    <xdr:sp macro="" textlink="">
      <xdr:nvSpPr>
        <xdr:cNvPr id="143" name="債務償還比率該当値テキスト"/>
        <xdr:cNvSpPr txBox="1"/>
      </xdr:nvSpPr>
      <xdr:spPr>
        <a:xfrm>
          <a:off x="14846300" y="66516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88067</xdr:rowOff>
    </xdr:from>
    <xdr:to>
      <xdr:col>72</xdr:col>
      <xdr:colOff>123825</xdr:colOff>
      <xdr:row>35</xdr:row>
      <xdr:rowOff>18217</xdr:rowOff>
    </xdr:to>
    <xdr:sp macro="" textlink="">
      <xdr:nvSpPr>
        <xdr:cNvPr id="144" name="楕円 143"/>
        <xdr:cNvSpPr/>
      </xdr:nvSpPr>
      <xdr:spPr>
        <a:xfrm>
          <a:off x="14033500" y="66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138867</xdr:rowOff>
    </xdr:from>
    <xdr:to>
      <xdr:col>76</xdr:col>
      <xdr:colOff>22225</xdr:colOff>
      <xdr:row>35</xdr:row>
      <xdr:rowOff>15275</xdr:rowOff>
    </xdr:to>
    <xdr:cxnSp macro="">
      <xdr:nvCxnSpPr>
        <xdr:cNvPr id="145" name="直線コネクタ 144"/>
        <xdr:cNvCxnSpPr/>
      </xdr:nvCxnSpPr>
      <xdr:spPr>
        <a:xfrm>
          <a:off x="14084300" y="6739692"/>
          <a:ext cx="7112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10344</xdr:rowOff>
    </xdr:from>
    <xdr:to>
      <xdr:col>68</xdr:col>
      <xdr:colOff>123825</xdr:colOff>
      <xdr:row>34</xdr:row>
      <xdr:rowOff>111944</xdr:rowOff>
    </xdr:to>
    <xdr:sp macro="" textlink="">
      <xdr:nvSpPr>
        <xdr:cNvPr id="146" name="楕円 145"/>
        <xdr:cNvSpPr/>
      </xdr:nvSpPr>
      <xdr:spPr>
        <a:xfrm>
          <a:off x="13271500" y="6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61144</xdr:rowOff>
    </xdr:from>
    <xdr:to>
      <xdr:col>72</xdr:col>
      <xdr:colOff>73025</xdr:colOff>
      <xdr:row>34</xdr:row>
      <xdr:rowOff>138867</xdr:rowOff>
    </xdr:to>
    <xdr:cxnSp macro="">
      <xdr:nvCxnSpPr>
        <xdr:cNvPr id="147" name="直線コネクタ 146"/>
        <xdr:cNvCxnSpPr/>
      </xdr:nvCxnSpPr>
      <xdr:spPr>
        <a:xfrm>
          <a:off x="13322300" y="6661969"/>
          <a:ext cx="762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52204</xdr:rowOff>
    </xdr:from>
    <xdr:to>
      <xdr:col>64</xdr:col>
      <xdr:colOff>123825</xdr:colOff>
      <xdr:row>34</xdr:row>
      <xdr:rowOff>153804</xdr:rowOff>
    </xdr:to>
    <xdr:sp macro="" textlink="">
      <xdr:nvSpPr>
        <xdr:cNvPr id="148" name="楕円 147"/>
        <xdr:cNvSpPr/>
      </xdr:nvSpPr>
      <xdr:spPr>
        <a:xfrm>
          <a:off x="12509500" y="66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61144</xdr:rowOff>
    </xdr:from>
    <xdr:to>
      <xdr:col>68</xdr:col>
      <xdr:colOff>73025</xdr:colOff>
      <xdr:row>34</xdr:row>
      <xdr:rowOff>103004</xdr:rowOff>
    </xdr:to>
    <xdr:cxnSp macro="">
      <xdr:nvCxnSpPr>
        <xdr:cNvPr id="149" name="直線コネクタ 148"/>
        <xdr:cNvCxnSpPr/>
      </xdr:nvCxnSpPr>
      <xdr:spPr>
        <a:xfrm flipV="1">
          <a:off x="12560300" y="6661969"/>
          <a:ext cx="7620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106158</xdr:rowOff>
    </xdr:from>
    <xdr:to>
      <xdr:col>60</xdr:col>
      <xdr:colOff>123825</xdr:colOff>
      <xdr:row>33</xdr:row>
      <xdr:rowOff>36308</xdr:rowOff>
    </xdr:to>
    <xdr:sp macro="" textlink="">
      <xdr:nvSpPr>
        <xdr:cNvPr id="150" name="楕円 149"/>
        <xdr:cNvSpPr/>
      </xdr:nvSpPr>
      <xdr:spPr>
        <a:xfrm>
          <a:off x="11747500" y="6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156958</xdr:rowOff>
    </xdr:from>
    <xdr:to>
      <xdr:col>64</xdr:col>
      <xdr:colOff>73025</xdr:colOff>
      <xdr:row>34</xdr:row>
      <xdr:rowOff>103004</xdr:rowOff>
    </xdr:to>
    <xdr:cxnSp macro="">
      <xdr:nvCxnSpPr>
        <xdr:cNvPr id="151" name="直線コネクタ 150"/>
        <xdr:cNvCxnSpPr/>
      </xdr:nvCxnSpPr>
      <xdr:spPr>
        <a:xfrm>
          <a:off x="11798300" y="6414883"/>
          <a:ext cx="762000" cy="28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9344</xdr:rowOff>
    </xdr:from>
    <xdr:ext cx="560923" cy="259045"/>
    <xdr:sp macro="" textlink="">
      <xdr:nvSpPr>
        <xdr:cNvPr id="156" name="n_1mainValue債務償還比率"/>
        <xdr:cNvSpPr txBox="1"/>
      </xdr:nvSpPr>
      <xdr:spPr>
        <a:xfrm>
          <a:off x="13791138" y="6781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103071</xdr:rowOff>
    </xdr:from>
    <xdr:ext cx="560923" cy="259045"/>
    <xdr:sp macro="" textlink="">
      <xdr:nvSpPr>
        <xdr:cNvPr id="157" name="n_2mainValue債務償還比率"/>
        <xdr:cNvSpPr txBox="1"/>
      </xdr:nvSpPr>
      <xdr:spPr>
        <a:xfrm>
          <a:off x="13041838" y="6703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144931</xdr:rowOff>
    </xdr:from>
    <xdr:ext cx="560923" cy="259045"/>
    <xdr:sp macro="" textlink="">
      <xdr:nvSpPr>
        <xdr:cNvPr id="158" name="n_3mainValue債務償還比率"/>
        <xdr:cNvSpPr txBox="1"/>
      </xdr:nvSpPr>
      <xdr:spPr>
        <a:xfrm>
          <a:off x="12279838" y="67457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27435</xdr:rowOff>
    </xdr:from>
    <xdr:ext cx="469744" cy="259045"/>
    <xdr:sp macro="" textlink="">
      <xdr:nvSpPr>
        <xdr:cNvPr id="159" name="n_4mainValue債務償還比率"/>
        <xdr:cNvSpPr txBox="1"/>
      </xdr:nvSpPr>
      <xdr:spPr>
        <a:xfrm>
          <a:off x="11563427" y="645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5" name="【道路】&#10;有形固定資産減価償却率該当値テキスト"/>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20683</xdr:rowOff>
    </xdr:to>
    <xdr:cxnSp macro="">
      <xdr:nvCxnSpPr>
        <xdr:cNvPr id="77" name="直線コネクタ 76"/>
        <xdr:cNvCxnSpPr/>
      </xdr:nvCxnSpPr>
      <xdr:spPr>
        <a:xfrm>
          <a:off x="3797300" y="652598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10885</xdr:rowOff>
    </xdr:to>
    <xdr:cxnSp macro="">
      <xdr:nvCxnSpPr>
        <xdr:cNvPr id="79" name="直線コネクタ 78"/>
        <xdr:cNvCxnSpPr/>
      </xdr:nvCxnSpPr>
      <xdr:spPr>
        <a:xfrm>
          <a:off x="2908300" y="65112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80" name="楕円 79"/>
        <xdr:cNvSpPr/>
      </xdr:nvSpPr>
      <xdr:spPr>
        <a:xfrm>
          <a:off x="1968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37</xdr:row>
      <xdr:rowOff>167640</xdr:rowOff>
    </xdr:to>
    <xdr:cxnSp macro="">
      <xdr:nvCxnSpPr>
        <xdr:cNvPr id="81" name="直線コネクタ 80"/>
        <xdr:cNvCxnSpPr/>
      </xdr:nvCxnSpPr>
      <xdr:spPr>
        <a:xfrm>
          <a:off x="2019300" y="647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78213</xdr:rowOff>
    </xdr:from>
    <xdr:ext cx="405111" cy="259045"/>
    <xdr:sp macro="" textlink="">
      <xdr:nvSpPr>
        <xdr:cNvPr id="86" name="n_1mainValue【道路】&#10;有形固定資産減価償却率"/>
        <xdr:cNvSpPr txBox="1"/>
      </xdr:nvSpPr>
      <xdr:spPr>
        <a:xfrm>
          <a:off x="35820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7" name="n_2mainValue【道路】&#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30860</xdr:rowOff>
    </xdr:from>
    <xdr:ext cx="405111" cy="259045"/>
    <xdr:sp macro="" textlink="">
      <xdr:nvSpPr>
        <xdr:cNvPr id="88" name="n_3mainValue【道路】&#10;有形固定資産減価償却率"/>
        <xdr:cNvSpPr txBox="1"/>
      </xdr:nvSpPr>
      <xdr:spPr>
        <a:xfrm>
          <a:off x="1816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10122</xdr:rowOff>
    </xdr:from>
    <xdr:to>
      <xdr:col>55</xdr:col>
      <xdr:colOff>50800</xdr:colOff>
      <xdr:row>40</xdr:row>
      <xdr:rowOff>111722</xdr:rowOff>
    </xdr:to>
    <xdr:sp macro="" textlink="">
      <xdr:nvSpPr>
        <xdr:cNvPr id="128" name="楕円 127"/>
        <xdr:cNvSpPr/>
      </xdr:nvSpPr>
      <xdr:spPr>
        <a:xfrm>
          <a:off x="10426700" y="68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32999</xdr:rowOff>
    </xdr:from>
    <xdr:ext cx="469744" cy="259045"/>
    <xdr:sp macro="" textlink="">
      <xdr:nvSpPr>
        <xdr:cNvPr id="129" name="【道路】&#10;一人当たり延長該当値テキスト"/>
        <xdr:cNvSpPr txBox="1"/>
      </xdr:nvSpPr>
      <xdr:spPr>
        <a:xfrm>
          <a:off x="10515600" y="67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15456</xdr:rowOff>
    </xdr:from>
    <xdr:to>
      <xdr:col>50</xdr:col>
      <xdr:colOff>165100</xdr:colOff>
      <xdr:row>40</xdr:row>
      <xdr:rowOff>117056</xdr:rowOff>
    </xdr:to>
    <xdr:sp macro="" textlink="">
      <xdr:nvSpPr>
        <xdr:cNvPr id="130" name="楕円 129"/>
        <xdr:cNvSpPr/>
      </xdr:nvSpPr>
      <xdr:spPr>
        <a:xfrm>
          <a:off x="9588500" y="68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60922</xdr:rowOff>
    </xdr:from>
    <xdr:to>
      <xdr:col>55</xdr:col>
      <xdr:colOff>0</xdr:colOff>
      <xdr:row>40</xdr:row>
      <xdr:rowOff>66256</xdr:rowOff>
    </xdr:to>
    <xdr:cxnSp macro="">
      <xdr:nvCxnSpPr>
        <xdr:cNvPr id="131" name="直線コネクタ 130"/>
        <xdr:cNvCxnSpPr/>
      </xdr:nvCxnSpPr>
      <xdr:spPr>
        <a:xfrm flipV="1">
          <a:off x="9639300" y="691892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18618</xdr:rowOff>
    </xdr:from>
    <xdr:to>
      <xdr:col>46</xdr:col>
      <xdr:colOff>38100</xdr:colOff>
      <xdr:row>40</xdr:row>
      <xdr:rowOff>120218</xdr:rowOff>
    </xdr:to>
    <xdr:sp macro="" textlink="">
      <xdr:nvSpPr>
        <xdr:cNvPr id="132" name="楕円 131"/>
        <xdr:cNvSpPr/>
      </xdr:nvSpPr>
      <xdr:spPr>
        <a:xfrm>
          <a:off x="8699500" y="68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66256</xdr:rowOff>
    </xdr:from>
    <xdr:to>
      <xdr:col>50</xdr:col>
      <xdr:colOff>114300</xdr:colOff>
      <xdr:row>40</xdr:row>
      <xdr:rowOff>69418</xdr:rowOff>
    </xdr:to>
    <xdr:cxnSp macro="">
      <xdr:nvCxnSpPr>
        <xdr:cNvPr id="133" name="直線コネクタ 132"/>
        <xdr:cNvCxnSpPr/>
      </xdr:nvCxnSpPr>
      <xdr:spPr>
        <a:xfrm flipV="1">
          <a:off x="8750300" y="692425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22237</xdr:rowOff>
    </xdr:from>
    <xdr:to>
      <xdr:col>41</xdr:col>
      <xdr:colOff>101600</xdr:colOff>
      <xdr:row>40</xdr:row>
      <xdr:rowOff>123837</xdr:rowOff>
    </xdr:to>
    <xdr:sp macro="" textlink="">
      <xdr:nvSpPr>
        <xdr:cNvPr id="134" name="楕円 133"/>
        <xdr:cNvSpPr/>
      </xdr:nvSpPr>
      <xdr:spPr>
        <a:xfrm>
          <a:off x="7810500" y="6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69418</xdr:rowOff>
    </xdr:from>
    <xdr:to>
      <xdr:col>45</xdr:col>
      <xdr:colOff>177800</xdr:colOff>
      <xdr:row>40</xdr:row>
      <xdr:rowOff>73037</xdr:rowOff>
    </xdr:to>
    <xdr:cxnSp macro="">
      <xdr:nvCxnSpPr>
        <xdr:cNvPr id="135" name="直線コネクタ 134"/>
        <xdr:cNvCxnSpPr/>
      </xdr:nvCxnSpPr>
      <xdr:spPr>
        <a:xfrm flipV="1">
          <a:off x="7861300" y="692741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6"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133583</xdr:rowOff>
    </xdr:from>
    <xdr:ext cx="469744" cy="259045"/>
    <xdr:sp macro="" textlink="">
      <xdr:nvSpPr>
        <xdr:cNvPr id="140" name="n_1mainValue【道路】&#10;一人当たり延長"/>
        <xdr:cNvSpPr txBox="1"/>
      </xdr:nvSpPr>
      <xdr:spPr>
        <a:xfrm>
          <a:off x="9391727" y="664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111345</xdr:rowOff>
    </xdr:from>
    <xdr:ext cx="469744" cy="259045"/>
    <xdr:sp macro="" textlink="">
      <xdr:nvSpPr>
        <xdr:cNvPr id="141" name="n_2mainValue【道路】&#10;一人当たり延長"/>
        <xdr:cNvSpPr txBox="1"/>
      </xdr:nvSpPr>
      <xdr:spPr>
        <a:xfrm>
          <a:off x="8515427" y="696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114964</xdr:rowOff>
    </xdr:from>
    <xdr:ext cx="469744" cy="259045"/>
    <xdr:sp macro="" textlink="">
      <xdr:nvSpPr>
        <xdr:cNvPr id="142" name="n_3mainValue【道路】&#10;一人当たり延長"/>
        <xdr:cNvSpPr txBox="1"/>
      </xdr:nvSpPr>
      <xdr:spPr>
        <a:xfrm>
          <a:off x="7626427" y="69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84" name="楕円 183"/>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85" name="【橋りょう・トンネル】&#10;有形固定資産減価償却率該当値テキスト"/>
        <xdr:cNvSpPr txBox="1"/>
      </xdr:nvSpPr>
      <xdr:spPr>
        <a:xfrm>
          <a:off x="4673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86" name="楕円 185"/>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58</xdr:row>
      <xdr:rowOff>150223</xdr:rowOff>
    </xdr:to>
    <xdr:cxnSp macro="">
      <xdr:nvCxnSpPr>
        <xdr:cNvPr id="187" name="直線コネクタ 186"/>
        <xdr:cNvCxnSpPr/>
      </xdr:nvCxnSpPr>
      <xdr:spPr>
        <a:xfrm>
          <a:off x="3797300" y="100714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53703</xdr:rowOff>
    </xdr:from>
    <xdr:to>
      <xdr:col>15</xdr:col>
      <xdr:colOff>101600</xdr:colOff>
      <xdr:row>58</xdr:row>
      <xdr:rowOff>155303</xdr:rowOff>
    </xdr:to>
    <xdr:sp macro="" textlink="">
      <xdr:nvSpPr>
        <xdr:cNvPr id="188" name="楕円 187"/>
        <xdr:cNvSpPr/>
      </xdr:nvSpPr>
      <xdr:spPr>
        <a:xfrm>
          <a:off x="2857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58</xdr:row>
      <xdr:rowOff>127363</xdr:rowOff>
    </xdr:to>
    <xdr:cxnSp macro="">
      <xdr:nvCxnSpPr>
        <xdr:cNvPr id="189" name="直線コネクタ 188"/>
        <xdr:cNvCxnSpPr/>
      </xdr:nvCxnSpPr>
      <xdr:spPr>
        <a:xfrm>
          <a:off x="2908300" y="10048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30843</xdr:rowOff>
    </xdr:from>
    <xdr:to>
      <xdr:col>10</xdr:col>
      <xdr:colOff>165100</xdr:colOff>
      <xdr:row>58</xdr:row>
      <xdr:rowOff>132443</xdr:rowOff>
    </xdr:to>
    <xdr:sp macro="" textlink="">
      <xdr:nvSpPr>
        <xdr:cNvPr id="190" name="楕円 189"/>
        <xdr:cNvSpPr/>
      </xdr:nvSpPr>
      <xdr:spPr>
        <a:xfrm>
          <a:off x="1968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81643</xdr:rowOff>
    </xdr:from>
    <xdr:to>
      <xdr:col>15</xdr:col>
      <xdr:colOff>50800</xdr:colOff>
      <xdr:row>58</xdr:row>
      <xdr:rowOff>104503</xdr:rowOff>
    </xdr:to>
    <xdr:cxnSp macro="">
      <xdr:nvCxnSpPr>
        <xdr:cNvPr id="191" name="直線コネクタ 190"/>
        <xdr:cNvCxnSpPr/>
      </xdr:nvCxnSpPr>
      <xdr:spPr>
        <a:xfrm>
          <a:off x="2019300" y="100257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96" name="n_1mainValue【橋りょう・トンネ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380</xdr:rowOff>
    </xdr:from>
    <xdr:ext cx="405111" cy="259045"/>
    <xdr:sp macro="" textlink="">
      <xdr:nvSpPr>
        <xdr:cNvPr id="197" name="n_2mainValue【橋りょう・トンネル】&#10;有形固定資産減価償却率"/>
        <xdr:cNvSpPr txBox="1"/>
      </xdr:nvSpPr>
      <xdr:spPr>
        <a:xfrm>
          <a:off x="2705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148970</xdr:rowOff>
    </xdr:from>
    <xdr:ext cx="405111" cy="259045"/>
    <xdr:sp macro="" textlink="">
      <xdr:nvSpPr>
        <xdr:cNvPr id="198" name="n_3mainValue【橋りょう・トンネル】&#10;有形固定資産減価償却率"/>
        <xdr:cNvSpPr txBox="1"/>
      </xdr:nvSpPr>
      <xdr:spPr>
        <a:xfrm>
          <a:off x="1816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27318</xdr:rowOff>
    </xdr:from>
    <xdr:to>
      <xdr:col>55</xdr:col>
      <xdr:colOff>50800</xdr:colOff>
      <xdr:row>63</xdr:row>
      <xdr:rowOff>128918</xdr:rowOff>
    </xdr:to>
    <xdr:sp macro="" textlink="">
      <xdr:nvSpPr>
        <xdr:cNvPr id="238" name="楕円 237"/>
        <xdr:cNvSpPr/>
      </xdr:nvSpPr>
      <xdr:spPr>
        <a:xfrm>
          <a:off x="10426700" y="108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50195</xdr:rowOff>
    </xdr:from>
    <xdr:ext cx="599010" cy="259045"/>
    <xdr:sp macro="" textlink="">
      <xdr:nvSpPr>
        <xdr:cNvPr id="239" name="【橋りょう・トンネル】&#10;一人当たり有形固定資産（償却資産）額該当値テキスト"/>
        <xdr:cNvSpPr txBox="1"/>
      </xdr:nvSpPr>
      <xdr:spPr>
        <a:xfrm>
          <a:off x="10515600" y="1068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29180</xdr:rowOff>
    </xdr:from>
    <xdr:to>
      <xdr:col>50</xdr:col>
      <xdr:colOff>165100</xdr:colOff>
      <xdr:row>63</xdr:row>
      <xdr:rowOff>130780</xdr:rowOff>
    </xdr:to>
    <xdr:sp macro="" textlink="">
      <xdr:nvSpPr>
        <xdr:cNvPr id="240" name="楕円 239"/>
        <xdr:cNvSpPr/>
      </xdr:nvSpPr>
      <xdr:spPr>
        <a:xfrm>
          <a:off x="9588500" y="108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78118</xdr:rowOff>
    </xdr:from>
    <xdr:to>
      <xdr:col>55</xdr:col>
      <xdr:colOff>0</xdr:colOff>
      <xdr:row>63</xdr:row>
      <xdr:rowOff>79980</xdr:rowOff>
    </xdr:to>
    <xdr:cxnSp macro="">
      <xdr:nvCxnSpPr>
        <xdr:cNvPr id="241" name="直線コネクタ 240"/>
        <xdr:cNvCxnSpPr/>
      </xdr:nvCxnSpPr>
      <xdr:spPr>
        <a:xfrm flipV="1">
          <a:off x="9639300" y="10879468"/>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30877</xdr:rowOff>
    </xdr:from>
    <xdr:to>
      <xdr:col>46</xdr:col>
      <xdr:colOff>38100</xdr:colOff>
      <xdr:row>63</xdr:row>
      <xdr:rowOff>132477</xdr:rowOff>
    </xdr:to>
    <xdr:sp macro="" textlink="">
      <xdr:nvSpPr>
        <xdr:cNvPr id="242" name="楕円 241"/>
        <xdr:cNvSpPr/>
      </xdr:nvSpPr>
      <xdr:spPr>
        <a:xfrm>
          <a:off x="8699500" y="10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79980</xdr:rowOff>
    </xdr:from>
    <xdr:to>
      <xdr:col>50</xdr:col>
      <xdr:colOff>114300</xdr:colOff>
      <xdr:row>63</xdr:row>
      <xdr:rowOff>81677</xdr:rowOff>
    </xdr:to>
    <xdr:cxnSp macro="">
      <xdr:nvCxnSpPr>
        <xdr:cNvPr id="243" name="直線コネクタ 242"/>
        <xdr:cNvCxnSpPr/>
      </xdr:nvCxnSpPr>
      <xdr:spPr>
        <a:xfrm flipV="1">
          <a:off x="8750300" y="10881330"/>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32806</xdr:rowOff>
    </xdr:from>
    <xdr:to>
      <xdr:col>41</xdr:col>
      <xdr:colOff>101600</xdr:colOff>
      <xdr:row>63</xdr:row>
      <xdr:rowOff>134406</xdr:rowOff>
    </xdr:to>
    <xdr:sp macro="" textlink="">
      <xdr:nvSpPr>
        <xdr:cNvPr id="244" name="楕円 243"/>
        <xdr:cNvSpPr/>
      </xdr:nvSpPr>
      <xdr:spPr>
        <a:xfrm>
          <a:off x="7810500" y="108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81677</xdr:rowOff>
    </xdr:from>
    <xdr:to>
      <xdr:col>45</xdr:col>
      <xdr:colOff>177800</xdr:colOff>
      <xdr:row>63</xdr:row>
      <xdr:rowOff>83606</xdr:rowOff>
    </xdr:to>
    <xdr:cxnSp macro="">
      <xdr:nvCxnSpPr>
        <xdr:cNvPr id="245" name="直線コネクタ 244"/>
        <xdr:cNvCxnSpPr/>
      </xdr:nvCxnSpPr>
      <xdr:spPr>
        <a:xfrm flipV="1">
          <a:off x="7861300" y="10883027"/>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147307</xdr:rowOff>
    </xdr:from>
    <xdr:ext cx="599010" cy="259045"/>
    <xdr:sp macro="" textlink="">
      <xdr:nvSpPr>
        <xdr:cNvPr id="250" name="n_1mainValue【橋りょう・トンネル】&#10;一人当たり有形固定資産（償却資産）額"/>
        <xdr:cNvSpPr txBox="1"/>
      </xdr:nvSpPr>
      <xdr:spPr>
        <a:xfrm>
          <a:off x="9327095" y="106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149004</xdr:rowOff>
    </xdr:from>
    <xdr:ext cx="599010" cy="259045"/>
    <xdr:sp macro="" textlink="">
      <xdr:nvSpPr>
        <xdr:cNvPr id="251" name="n_2mainValue【橋りょう・トンネル】&#10;一人当たり有形固定資産（償却資産）額"/>
        <xdr:cNvSpPr txBox="1"/>
      </xdr:nvSpPr>
      <xdr:spPr>
        <a:xfrm>
          <a:off x="8450795" y="1060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150933</xdr:rowOff>
    </xdr:from>
    <xdr:ext cx="599010" cy="259045"/>
    <xdr:sp macro="" textlink="">
      <xdr:nvSpPr>
        <xdr:cNvPr id="252" name="n_3mainValue【橋りょう・トンネル】&#10;一人当たり有形固定資産（償却資産）額"/>
        <xdr:cNvSpPr txBox="1"/>
      </xdr:nvSpPr>
      <xdr:spPr>
        <a:xfrm>
          <a:off x="7561795" y="106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293" name="楕円 292"/>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294" name="【公営住宅】&#10;有形固定資産減価償却率該当値テキスト"/>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95" name="楕円 294"/>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17145</xdr:rowOff>
    </xdr:to>
    <xdr:cxnSp macro="">
      <xdr:nvCxnSpPr>
        <xdr:cNvPr id="296" name="直線コネクタ 295"/>
        <xdr:cNvCxnSpPr/>
      </xdr:nvCxnSpPr>
      <xdr:spPr>
        <a:xfrm>
          <a:off x="3797300" y="143751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297" name="楕円 296"/>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144780</xdr:rowOff>
    </xdr:to>
    <xdr:cxnSp macro="">
      <xdr:nvCxnSpPr>
        <xdr:cNvPr id="298" name="直線コネクタ 297"/>
        <xdr:cNvCxnSpPr/>
      </xdr:nvCxnSpPr>
      <xdr:spPr>
        <a:xfrm>
          <a:off x="2908300" y="14340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99" name="楕円 298"/>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110489</xdr:rowOff>
    </xdr:to>
    <xdr:cxnSp macro="">
      <xdr:nvCxnSpPr>
        <xdr:cNvPr id="300" name="直線コネクタ 299"/>
        <xdr:cNvCxnSpPr/>
      </xdr:nvCxnSpPr>
      <xdr:spPr>
        <a:xfrm>
          <a:off x="2019300" y="143008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05" name="n_1mainValue【公営住宅】&#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06" name="n_2mainValue【公営住宅】&#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307" name="n_3mainValue【公営住宅】&#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137413</xdr:rowOff>
    </xdr:from>
    <xdr:to>
      <xdr:col>55</xdr:col>
      <xdr:colOff>50800</xdr:colOff>
      <xdr:row>83</xdr:row>
      <xdr:rowOff>67563</xdr:rowOff>
    </xdr:to>
    <xdr:sp macro="" textlink="">
      <xdr:nvSpPr>
        <xdr:cNvPr id="347" name="楕円 346"/>
        <xdr:cNvSpPr/>
      </xdr:nvSpPr>
      <xdr:spPr>
        <a:xfrm>
          <a:off x="10426700" y="141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160290</xdr:rowOff>
    </xdr:from>
    <xdr:ext cx="469744" cy="259045"/>
    <xdr:sp macro="" textlink="">
      <xdr:nvSpPr>
        <xdr:cNvPr id="348" name="【公営住宅】&#10;一人当たり面積該当値テキスト"/>
        <xdr:cNvSpPr txBox="1"/>
      </xdr:nvSpPr>
      <xdr:spPr>
        <a:xfrm>
          <a:off x="10515600"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152654</xdr:rowOff>
    </xdr:from>
    <xdr:to>
      <xdr:col>50</xdr:col>
      <xdr:colOff>165100</xdr:colOff>
      <xdr:row>83</xdr:row>
      <xdr:rowOff>82804</xdr:rowOff>
    </xdr:to>
    <xdr:sp macro="" textlink="">
      <xdr:nvSpPr>
        <xdr:cNvPr id="349" name="楕円 348"/>
        <xdr:cNvSpPr/>
      </xdr:nvSpPr>
      <xdr:spPr>
        <a:xfrm>
          <a:off x="95885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16763</xdr:rowOff>
    </xdr:from>
    <xdr:to>
      <xdr:col>55</xdr:col>
      <xdr:colOff>0</xdr:colOff>
      <xdr:row>83</xdr:row>
      <xdr:rowOff>32004</xdr:rowOff>
    </xdr:to>
    <xdr:cxnSp macro="">
      <xdr:nvCxnSpPr>
        <xdr:cNvPr id="350" name="直線コネクタ 349"/>
        <xdr:cNvCxnSpPr/>
      </xdr:nvCxnSpPr>
      <xdr:spPr>
        <a:xfrm flipV="1">
          <a:off x="9639300" y="14247113"/>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156463</xdr:rowOff>
    </xdr:from>
    <xdr:to>
      <xdr:col>46</xdr:col>
      <xdr:colOff>38100</xdr:colOff>
      <xdr:row>83</xdr:row>
      <xdr:rowOff>86613</xdr:rowOff>
    </xdr:to>
    <xdr:sp macro="" textlink="">
      <xdr:nvSpPr>
        <xdr:cNvPr id="351" name="楕円 350"/>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32004</xdr:rowOff>
    </xdr:from>
    <xdr:to>
      <xdr:col>50</xdr:col>
      <xdr:colOff>114300</xdr:colOff>
      <xdr:row>83</xdr:row>
      <xdr:rowOff>35813</xdr:rowOff>
    </xdr:to>
    <xdr:cxnSp macro="">
      <xdr:nvCxnSpPr>
        <xdr:cNvPr id="352" name="直線コネクタ 351"/>
        <xdr:cNvCxnSpPr/>
      </xdr:nvCxnSpPr>
      <xdr:spPr>
        <a:xfrm flipV="1">
          <a:off x="8750300" y="142623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163322</xdr:rowOff>
    </xdr:from>
    <xdr:to>
      <xdr:col>41</xdr:col>
      <xdr:colOff>101600</xdr:colOff>
      <xdr:row>83</xdr:row>
      <xdr:rowOff>93472</xdr:rowOff>
    </xdr:to>
    <xdr:sp macro="" textlink="">
      <xdr:nvSpPr>
        <xdr:cNvPr id="353" name="楕円 352"/>
        <xdr:cNvSpPr/>
      </xdr:nvSpPr>
      <xdr:spPr>
        <a:xfrm>
          <a:off x="7810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35813</xdr:rowOff>
    </xdr:from>
    <xdr:to>
      <xdr:col>45</xdr:col>
      <xdr:colOff>177800</xdr:colOff>
      <xdr:row>83</xdr:row>
      <xdr:rowOff>42672</xdr:rowOff>
    </xdr:to>
    <xdr:cxnSp macro="">
      <xdr:nvCxnSpPr>
        <xdr:cNvPr id="354" name="直線コネクタ 353"/>
        <xdr:cNvCxnSpPr/>
      </xdr:nvCxnSpPr>
      <xdr:spPr>
        <a:xfrm flipV="1">
          <a:off x="7861300" y="142661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55"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56"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57"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99331</xdr:rowOff>
    </xdr:from>
    <xdr:ext cx="469744" cy="259045"/>
    <xdr:sp macro="" textlink="">
      <xdr:nvSpPr>
        <xdr:cNvPr id="359" name="n_1mainValue【公営住宅】&#10;一人当たり面積"/>
        <xdr:cNvSpPr txBox="1"/>
      </xdr:nvSpPr>
      <xdr:spPr>
        <a:xfrm>
          <a:off x="9391727"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60" name="n_2mainValue【公営住宅】&#10;一人当たり面積"/>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109999</xdr:rowOff>
    </xdr:from>
    <xdr:ext cx="469744" cy="259045"/>
    <xdr:sp macro="" textlink="">
      <xdr:nvSpPr>
        <xdr:cNvPr id="361" name="n_3mainValue【公営住宅】&#10;一人当たり面積"/>
        <xdr:cNvSpPr txBox="1"/>
      </xdr:nvSpPr>
      <xdr:spPr>
        <a:xfrm>
          <a:off x="76264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38463</xdr:rowOff>
    </xdr:from>
    <xdr:to>
      <xdr:col>85</xdr:col>
      <xdr:colOff>177800</xdr:colOff>
      <xdr:row>40</xdr:row>
      <xdr:rowOff>140063</xdr:rowOff>
    </xdr:to>
    <xdr:sp macro="" textlink="">
      <xdr:nvSpPr>
        <xdr:cNvPr id="419" name="楕円 418"/>
        <xdr:cNvSpPr/>
      </xdr:nvSpPr>
      <xdr:spPr>
        <a:xfrm>
          <a:off x="16268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16890</xdr:rowOff>
    </xdr:from>
    <xdr:ext cx="405111" cy="259045"/>
    <xdr:sp macro="" textlink="">
      <xdr:nvSpPr>
        <xdr:cNvPr id="420" name="【認定こども園・幼稚園・保育所】&#10;有形固定資産減価償却率該当値テキスト"/>
        <xdr:cNvSpPr txBox="1"/>
      </xdr:nvSpPr>
      <xdr:spPr>
        <a:xfrm>
          <a:off x="16357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421" name="楕円 420"/>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89263</xdr:rowOff>
    </xdr:to>
    <xdr:cxnSp macro="">
      <xdr:nvCxnSpPr>
        <xdr:cNvPr id="422" name="直線コネクタ 421"/>
        <xdr:cNvCxnSpPr/>
      </xdr:nvCxnSpPr>
      <xdr:spPr>
        <a:xfrm>
          <a:off x="15481300" y="692603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423" name="楕円 422"/>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40</xdr:row>
      <xdr:rowOff>68035</xdr:rowOff>
    </xdr:to>
    <xdr:cxnSp macro="">
      <xdr:nvCxnSpPr>
        <xdr:cNvPr id="424" name="直線コネクタ 423"/>
        <xdr:cNvCxnSpPr/>
      </xdr:nvCxnSpPr>
      <xdr:spPr>
        <a:xfrm>
          <a:off x="14592300" y="682316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425" name="楕円 424"/>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39</xdr:row>
      <xdr:rowOff>136616</xdr:rowOff>
    </xdr:to>
    <xdr:cxnSp macro="">
      <xdr:nvCxnSpPr>
        <xdr:cNvPr id="426" name="直線コネクタ 425"/>
        <xdr:cNvCxnSpPr/>
      </xdr:nvCxnSpPr>
      <xdr:spPr>
        <a:xfrm>
          <a:off x="13703300" y="67937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431" name="n_1mainValue【認定こども園・幼稚園・保育所】&#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432" name="n_2mainValue【認定こども園・幼稚園・保育所】&#10;有形固定資産減価償却率"/>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149151</xdr:rowOff>
    </xdr:from>
    <xdr:ext cx="405111" cy="259045"/>
    <xdr:sp macro="" textlink="">
      <xdr:nvSpPr>
        <xdr:cNvPr id="433" name="n_3mainValue【認定こども園・幼稚園・保育所】&#10;有形固定資産減価償却率"/>
        <xdr:cNvSpPr txBox="1"/>
      </xdr:nvSpPr>
      <xdr:spPr>
        <a:xfrm>
          <a:off x="13500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71" name="楕円 470"/>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72" name="【認定こども園・幼稚園・保育所】&#10;一人当たり面積該当値テキスト"/>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43688</xdr:rowOff>
    </xdr:from>
    <xdr:to>
      <xdr:col>112</xdr:col>
      <xdr:colOff>38100</xdr:colOff>
      <xdr:row>36</xdr:row>
      <xdr:rowOff>145288</xdr:rowOff>
    </xdr:to>
    <xdr:sp macro="" textlink="">
      <xdr:nvSpPr>
        <xdr:cNvPr id="473" name="楕円 472"/>
        <xdr:cNvSpPr/>
      </xdr:nvSpPr>
      <xdr:spPr>
        <a:xfrm>
          <a:off x="2127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94488</xdr:rowOff>
    </xdr:to>
    <xdr:cxnSp macro="">
      <xdr:nvCxnSpPr>
        <xdr:cNvPr id="474" name="直線コネクタ 473"/>
        <xdr:cNvCxnSpPr/>
      </xdr:nvCxnSpPr>
      <xdr:spPr>
        <a:xfrm flipV="1">
          <a:off x="21323300" y="62575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475" name="楕円 474"/>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94488</xdr:rowOff>
    </xdr:from>
    <xdr:to>
      <xdr:col>111</xdr:col>
      <xdr:colOff>177800</xdr:colOff>
      <xdr:row>37</xdr:row>
      <xdr:rowOff>169926</xdr:rowOff>
    </xdr:to>
    <xdr:cxnSp macro="">
      <xdr:nvCxnSpPr>
        <xdr:cNvPr id="476" name="直線コネクタ 475"/>
        <xdr:cNvCxnSpPr/>
      </xdr:nvCxnSpPr>
      <xdr:spPr>
        <a:xfrm flipV="1">
          <a:off x="20434300" y="626668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477" name="楕円 476"/>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7620</xdr:rowOff>
    </xdr:to>
    <xdr:cxnSp macro="">
      <xdr:nvCxnSpPr>
        <xdr:cNvPr id="478" name="直線コネクタ 477"/>
        <xdr:cNvCxnSpPr/>
      </xdr:nvCxnSpPr>
      <xdr:spPr>
        <a:xfrm flipV="1">
          <a:off x="19545300" y="651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161815</xdr:rowOff>
    </xdr:from>
    <xdr:ext cx="469744" cy="259045"/>
    <xdr:sp macro="" textlink="">
      <xdr:nvSpPr>
        <xdr:cNvPr id="483" name="n_1mainValue【認定こども園・幼稚園・保育所】&#10;一人当たり面積"/>
        <xdr:cNvSpPr txBox="1"/>
      </xdr:nvSpPr>
      <xdr:spPr>
        <a:xfrm>
          <a:off x="21075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84"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485" name="n_3mainValue【認定こども園・幼稚園・保育所】&#10;一人当たり面積"/>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38354</xdr:rowOff>
    </xdr:from>
    <xdr:to>
      <xdr:col>85</xdr:col>
      <xdr:colOff>177800</xdr:colOff>
      <xdr:row>59</xdr:row>
      <xdr:rowOff>139954</xdr:rowOff>
    </xdr:to>
    <xdr:sp macro="" textlink="">
      <xdr:nvSpPr>
        <xdr:cNvPr id="524" name="楕円 523"/>
        <xdr:cNvSpPr/>
      </xdr:nvSpPr>
      <xdr:spPr>
        <a:xfrm>
          <a:off x="16268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16781</xdr:rowOff>
    </xdr:from>
    <xdr:ext cx="405111" cy="259045"/>
    <xdr:sp macro="" textlink="">
      <xdr:nvSpPr>
        <xdr:cNvPr id="525" name="【学校施設】&#10;有形固定資産減価償却率該当値テキスト"/>
        <xdr:cNvSpPr txBox="1"/>
      </xdr:nvSpPr>
      <xdr:spPr>
        <a:xfrm>
          <a:off x="16357600"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526" name="楕円 525"/>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89154</xdr:rowOff>
    </xdr:from>
    <xdr:to>
      <xdr:col>85</xdr:col>
      <xdr:colOff>127000</xdr:colOff>
      <xdr:row>59</xdr:row>
      <xdr:rowOff>93726</xdr:rowOff>
    </xdr:to>
    <xdr:cxnSp macro="">
      <xdr:nvCxnSpPr>
        <xdr:cNvPr id="527" name="直線コネクタ 526"/>
        <xdr:cNvCxnSpPr/>
      </xdr:nvCxnSpPr>
      <xdr:spPr>
        <a:xfrm flipV="1">
          <a:off x="15481300" y="102047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528" name="楕円 527"/>
        <xdr:cNvSpPr/>
      </xdr:nvSpPr>
      <xdr:spPr>
        <a:xfrm>
          <a:off x="14541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59</xdr:row>
      <xdr:rowOff>93726</xdr:rowOff>
    </xdr:to>
    <xdr:cxnSp macro="">
      <xdr:nvCxnSpPr>
        <xdr:cNvPr id="529" name="直線コネクタ 528"/>
        <xdr:cNvCxnSpPr/>
      </xdr:nvCxnSpPr>
      <xdr:spPr>
        <a:xfrm>
          <a:off x="14592300" y="10186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30" name="楕円 529"/>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70866</xdr:rowOff>
    </xdr:to>
    <xdr:cxnSp macro="">
      <xdr:nvCxnSpPr>
        <xdr:cNvPr id="531" name="直線コネクタ 530"/>
        <xdr:cNvCxnSpPr/>
      </xdr:nvCxnSpPr>
      <xdr:spPr>
        <a:xfrm>
          <a:off x="13703300" y="101384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536" name="n_1mainValue【学校施設】&#10;有形固定資産減価償却率"/>
        <xdr:cNvSpPr txBox="1"/>
      </xdr:nvSpPr>
      <xdr:spPr>
        <a:xfrm>
          <a:off x="15266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112793</xdr:rowOff>
    </xdr:from>
    <xdr:ext cx="405111" cy="259045"/>
    <xdr:sp macro="" textlink="">
      <xdr:nvSpPr>
        <xdr:cNvPr id="537" name="n_2mainValue【学校施設】&#10;有形固定資産減価償却率"/>
        <xdr:cNvSpPr txBox="1"/>
      </xdr:nvSpPr>
      <xdr:spPr>
        <a:xfrm>
          <a:off x="14389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38" name="n_3mainValue【学校施設】&#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578" name="楕円 577"/>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71137</xdr:rowOff>
    </xdr:from>
    <xdr:ext cx="469744" cy="259045"/>
    <xdr:sp macro="" textlink="">
      <xdr:nvSpPr>
        <xdr:cNvPr id="579" name="【学校施設】&#10;一人当たり面積該当値テキスト"/>
        <xdr:cNvSpPr txBox="1"/>
      </xdr:nvSpPr>
      <xdr:spPr>
        <a:xfrm>
          <a:off x="22199600"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51689</xdr:rowOff>
    </xdr:from>
    <xdr:to>
      <xdr:col>112</xdr:col>
      <xdr:colOff>38100</xdr:colOff>
      <xdr:row>62</xdr:row>
      <xdr:rowOff>153289</xdr:rowOff>
    </xdr:to>
    <xdr:sp macro="" textlink="">
      <xdr:nvSpPr>
        <xdr:cNvPr id="580" name="楕円 579"/>
        <xdr:cNvSpPr/>
      </xdr:nvSpPr>
      <xdr:spPr>
        <a:xfrm>
          <a:off x="212725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99060</xdr:rowOff>
    </xdr:from>
    <xdr:to>
      <xdr:col>116</xdr:col>
      <xdr:colOff>63500</xdr:colOff>
      <xdr:row>62</xdr:row>
      <xdr:rowOff>102489</xdr:rowOff>
    </xdr:to>
    <xdr:cxnSp macro="">
      <xdr:nvCxnSpPr>
        <xdr:cNvPr id="581" name="直線コネクタ 580"/>
        <xdr:cNvCxnSpPr/>
      </xdr:nvCxnSpPr>
      <xdr:spPr>
        <a:xfrm flipV="1">
          <a:off x="21323300" y="1072896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582" name="楕円 581"/>
        <xdr:cNvSpPr/>
      </xdr:nvSpPr>
      <xdr:spPr>
        <a:xfrm>
          <a:off x="20383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90297</xdr:rowOff>
    </xdr:from>
    <xdr:to>
      <xdr:col>111</xdr:col>
      <xdr:colOff>177800</xdr:colOff>
      <xdr:row>62</xdr:row>
      <xdr:rowOff>102489</xdr:rowOff>
    </xdr:to>
    <xdr:cxnSp macro="">
      <xdr:nvCxnSpPr>
        <xdr:cNvPr id="583" name="直線コネクタ 582"/>
        <xdr:cNvCxnSpPr/>
      </xdr:nvCxnSpPr>
      <xdr:spPr>
        <a:xfrm>
          <a:off x="20434300" y="1072019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43307</xdr:rowOff>
    </xdr:from>
    <xdr:to>
      <xdr:col>102</xdr:col>
      <xdr:colOff>165100</xdr:colOff>
      <xdr:row>62</xdr:row>
      <xdr:rowOff>144907</xdr:rowOff>
    </xdr:to>
    <xdr:sp macro="" textlink="">
      <xdr:nvSpPr>
        <xdr:cNvPr id="584" name="楕円 583"/>
        <xdr:cNvSpPr/>
      </xdr:nvSpPr>
      <xdr:spPr>
        <a:xfrm>
          <a:off x="19494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94107</xdr:rowOff>
    </xdr:to>
    <xdr:cxnSp macro="">
      <xdr:nvCxnSpPr>
        <xdr:cNvPr id="585" name="直線コネクタ 584"/>
        <xdr:cNvCxnSpPr/>
      </xdr:nvCxnSpPr>
      <xdr:spPr>
        <a:xfrm flipV="1">
          <a:off x="19545300" y="107201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86"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8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588"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169816</xdr:rowOff>
    </xdr:from>
    <xdr:ext cx="469744" cy="259045"/>
    <xdr:sp macro="" textlink="">
      <xdr:nvSpPr>
        <xdr:cNvPr id="590" name="n_1mainValue【学校施設】&#10;一人当たり面積"/>
        <xdr:cNvSpPr txBox="1"/>
      </xdr:nvSpPr>
      <xdr:spPr>
        <a:xfrm>
          <a:off x="21075727" y="104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157624</xdr:rowOff>
    </xdr:from>
    <xdr:ext cx="469744" cy="259045"/>
    <xdr:sp macro="" textlink="">
      <xdr:nvSpPr>
        <xdr:cNvPr id="591" name="n_2mainValue【学校施設】&#10;一人当たり面積"/>
        <xdr:cNvSpPr txBox="1"/>
      </xdr:nvSpPr>
      <xdr:spPr>
        <a:xfrm>
          <a:off x="20199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161434</xdr:rowOff>
    </xdr:from>
    <xdr:ext cx="469744" cy="259045"/>
    <xdr:sp macro="" textlink="">
      <xdr:nvSpPr>
        <xdr:cNvPr id="592" name="n_3mainValue【学校施設】&#10;一人当たり面積"/>
        <xdr:cNvSpPr txBox="1"/>
      </xdr:nvSpPr>
      <xdr:spPr>
        <a:xfrm>
          <a:off x="19310427" y="104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39"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650" name="楕円 649"/>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651" name="【公民館】&#10;有形固定資産減価償却率該当値テキスト"/>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652" name="楕円 651"/>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79466</xdr:rowOff>
    </xdr:to>
    <xdr:cxnSp macro="">
      <xdr:nvCxnSpPr>
        <xdr:cNvPr id="653" name="直線コネクタ 652"/>
        <xdr:cNvCxnSpPr/>
      </xdr:nvCxnSpPr>
      <xdr:spPr>
        <a:xfrm>
          <a:off x="15481300" y="183968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48261</xdr:rowOff>
    </xdr:from>
    <xdr:to>
      <xdr:col>76</xdr:col>
      <xdr:colOff>165100</xdr:colOff>
      <xdr:row>108</xdr:row>
      <xdr:rowOff>149861</xdr:rowOff>
    </xdr:to>
    <xdr:sp macro="" textlink="">
      <xdr:nvSpPr>
        <xdr:cNvPr id="654" name="楕円 653"/>
        <xdr:cNvSpPr/>
      </xdr:nvSpPr>
      <xdr:spPr>
        <a:xfrm>
          <a:off x="14541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108</xdr:row>
      <xdr:rowOff>99061</xdr:rowOff>
    </xdr:to>
    <xdr:cxnSp macro="">
      <xdr:nvCxnSpPr>
        <xdr:cNvPr id="655" name="直線コネクタ 654"/>
        <xdr:cNvCxnSpPr/>
      </xdr:nvCxnSpPr>
      <xdr:spPr>
        <a:xfrm flipV="1">
          <a:off x="14592300" y="18396857"/>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35198</xdr:rowOff>
    </xdr:from>
    <xdr:to>
      <xdr:col>72</xdr:col>
      <xdr:colOff>38100</xdr:colOff>
      <xdr:row>108</xdr:row>
      <xdr:rowOff>136798</xdr:rowOff>
    </xdr:to>
    <xdr:sp macro="" textlink="">
      <xdr:nvSpPr>
        <xdr:cNvPr id="656" name="楕円 655"/>
        <xdr:cNvSpPr/>
      </xdr:nvSpPr>
      <xdr:spPr>
        <a:xfrm>
          <a:off x="1365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85998</xdr:rowOff>
    </xdr:from>
    <xdr:to>
      <xdr:col>76</xdr:col>
      <xdr:colOff>114300</xdr:colOff>
      <xdr:row>108</xdr:row>
      <xdr:rowOff>99061</xdr:rowOff>
    </xdr:to>
    <xdr:cxnSp macro="">
      <xdr:nvCxnSpPr>
        <xdr:cNvPr id="657" name="直線コネクタ 656"/>
        <xdr:cNvCxnSpPr/>
      </xdr:nvCxnSpPr>
      <xdr:spPr>
        <a:xfrm>
          <a:off x="13703300" y="186025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5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6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662" name="n_1mainValue【公民館】&#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140988</xdr:rowOff>
    </xdr:from>
    <xdr:ext cx="405111" cy="259045"/>
    <xdr:sp macro="" textlink="">
      <xdr:nvSpPr>
        <xdr:cNvPr id="663" name="n_2mainValue【公民館】&#10;有形固定資産減価償却率"/>
        <xdr:cNvSpPr txBox="1"/>
      </xdr:nvSpPr>
      <xdr:spPr>
        <a:xfrm>
          <a:off x="14389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127925</xdr:rowOff>
    </xdr:from>
    <xdr:ext cx="405111" cy="259045"/>
    <xdr:sp macro="" textlink="">
      <xdr:nvSpPr>
        <xdr:cNvPr id="664" name="n_3mainValue【公民館】&#10;有形固定資産減価償却率"/>
        <xdr:cNvSpPr txBox="1"/>
      </xdr:nvSpPr>
      <xdr:spPr>
        <a:xfrm>
          <a:off x="13500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95"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144599</xdr:rowOff>
    </xdr:from>
    <xdr:to>
      <xdr:col>116</xdr:col>
      <xdr:colOff>114300</xdr:colOff>
      <xdr:row>108</xdr:row>
      <xdr:rowOff>74749</xdr:rowOff>
    </xdr:to>
    <xdr:sp macro="" textlink="">
      <xdr:nvSpPr>
        <xdr:cNvPr id="706" name="楕円 705"/>
        <xdr:cNvSpPr/>
      </xdr:nvSpPr>
      <xdr:spPr>
        <a:xfrm>
          <a:off x="22110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123026</xdr:rowOff>
    </xdr:from>
    <xdr:ext cx="469744" cy="259045"/>
    <xdr:sp macro="" textlink="">
      <xdr:nvSpPr>
        <xdr:cNvPr id="707" name="【公民館】&#10;一人当たり面積該当値テキスト"/>
        <xdr:cNvSpPr txBox="1"/>
      </xdr:nvSpPr>
      <xdr:spPr>
        <a:xfrm>
          <a:off x="22199600"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708" name="楕円 707"/>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23949</xdr:rowOff>
    </xdr:from>
    <xdr:to>
      <xdr:col>116</xdr:col>
      <xdr:colOff>63500</xdr:colOff>
      <xdr:row>108</xdr:row>
      <xdr:rowOff>27214</xdr:rowOff>
    </xdr:to>
    <xdr:cxnSp macro="">
      <xdr:nvCxnSpPr>
        <xdr:cNvPr id="709" name="直線コネクタ 708"/>
        <xdr:cNvCxnSpPr/>
      </xdr:nvCxnSpPr>
      <xdr:spPr>
        <a:xfrm flipV="1">
          <a:off x="21323300" y="1854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710" name="楕円 709"/>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108</xdr:row>
      <xdr:rowOff>27214</xdr:rowOff>
    </xdr:to>
    <xdr:cxnSp macro="">
      <xdr:nvCxnSpPr>
        <xdr:cNvPr id="711" name="直線コネクタ 710"/>
        <xdr:cNvCxnSpPr/>
      </xdr:nvCxnSpPr>
      <xdr:spPr>
        <a:xfrm>
          <a:off x="20434300" y="18498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12" name="楕円 711"/>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107</xdr:row>
      <xdr:rowOff>156211</xdr:rowOff>
    </xdr:to>
    <xdr:cxnSp macro="">
      <xdr:nvCxnSpPr>
        <xdr:cNvPr id="713" name="直線コネクタ 712"/>
        <xdr:cNvCxnSpPr/>
      </xdr:nvCxnSpPr>
      <xdr:spPr>
        <a:xfrm flipV="1">
          <a:off x="19545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4"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5"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6"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7"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718" name="n_1mainValue【公民館】&#10;一人当たり面積"/>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719" name="n_2mainValue【公民館】&#10;一人当たり面積"/>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20"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施設ごとにみると、類似団体平均と比べ、認定こども園・幼稚園・保育所、公営住宅、及び公民館が高く、道路、橋りょう・トンネルが低く、学校施設はほぼ同水準となっている。類似団体平均より高い認定こども園・幼稚園・保育所、公営住宅、公民館及びほぼ同水準の学校施設は、今後もあり方が検討されている施設である。認定こども園・幼稚園・保育所及び公営住宅は、一人当たり面積も類似団体平均を上回っていることや、今後の人口減少も考慮し、施設の規模を検討し更新、集約化等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5" name="【図書館】&#10;有形固定資産減価償却率該当値テキスト"/>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6" name="楕円 75"/>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38</xdr:row>
      <xdr:rowOff>51707</xdr:rowOff>
    </xdr:to>
    <xdr:cxnSp macro="">
      <xdr:nvCxnSpPr>
        <xdr:cNvPr id="77" name="直線コネクタ 76"/>
        <xdr:cNvCxnSpPr/>
      </xdr:nvCxnSpPr>
      <xdr:spPr>
        <a:xfrm>
          <a:off x="3797300" y="6388826"/>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129903</xdr:rowOff>
    </xdr:from>
    <xdr:to>
      <xdr:col>15</xdr:col>
      <xdr:colOff>101600</xdr:colOff>
      <xdr:row>37</xdr:row>
      <xdr:rowOff>60053</xdr:rowOff>
    </xdr:to>
    <xdr:sp macro="" textlink="">
      <xdr:nvSpPr>
        <xdr:cNvPr id="78" name="楕円 77"/>
        <xdr:cNvSpPr/>
      </xdr:nvSpPr>
      <xdr:spPr>
        <a:xfrm>
          <a:off x="2857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9253</xdr:rowOff>
    </xdr:from>
    <xdr:to>
      <xdr:col>19</xdr:col>
      <xdr:colOff>177800</xdr:colOff>
      <xdr:row>37</xdr:row>
      <xdr:rowOff>45176</xdr:rowOff>
    </xdr:to>
    <xdr:cxnSp macro="">
      <xdr:nvCxnSpPr>
        <xdr:cNvPr id="79" name="直線コネクタ 78"/>
        <xdr:cNvCxnSpPr/>
      </xdr:nvCxnSpPr>
      <xdr:spPr>
        <a:xfrm>
          <a:off x="2908300" y="63529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80" name="楕円 79"/>
        <xdr:cNvSpPr/>
      </xdr:nvSpPr>
      <xdr:spPr>
        <a:xfrm>
          <a:off x="1968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143147</xdr:rowOff>
    </xdr:from>
    <xdr:to>
      <xdr:col>15</xdr:col>
      <xdr:colOff>50800</xdr:colOff>
      <xdr:row>37</xdr:row>
      <xdr:rowOff>9253</xdr:rowOff>
    </xdr:to>
    <xdr:cxnSp macro="">
      <xdr:nvCxnSpPr>
        <xdr:cNvPr id="81" name="直線コネクタ 80"/>
        <xdr:cNvCxnSpPr/>
      </xdr:nvCxnSpPr>
      <xdr:spPr>
        <a:xfrm>
          <a:off x="2019300" y="63153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2"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3"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112503</xdr:rowOff>
    </xdr:from>
    <xdr:ext cx="405111" cy="259045"/>
    <xdr:sp macro="" textlink="">
      <xdr:nvSpPr>
        <xdr:cNvPr id="86" name="n_1main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7" name="n_2main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88" name="n_3mainValue【図書館】&#10;有形固定資産減価償却率"/>
        <xdr:cNvSpPr txBox="1"/>
      </xdr:nvSpPr>
      <xdr:spPr>
        <a:xfrm>
          <a:off x="1816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42545</xdr:rowOff>
    </xdr:from>
    <xdr:to>
      <xdr:col>55</xdr:col>
      <xdr:colOff>50800</xdr:colOff>
      <xdr:row>38</xdr:row>
      <xdr:rowOff>144145</xdr:rowOff>
    </xdr:to>
    <xdr:sp macro="" textlink="">
      <xdr:nvSpPr>
        <xdr:cNvPr id="124" name="楕円 123"/>
        <xdr:cNvSpPr/>
      </xdr:nvSpPr>
      <xdr:spPr>
        <a:xfrm>
          <a:off x="10426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65422</xdr:rowOff>
    </xdr:from>
    <xdr:ext cx="469744" cy="259045"/>
    <xdr:sp macro="" textlink="">
      <xdr:nvSpPr>
        <xdr:cNvPr id="125" name="【図書館】&#10;一人当たり面積該当値テキスト"/>
        <xdr:cNvSpPr txBox="1"/>
      </xdr:nvSpPr>
      <xdr:spPr>
        <a:xfrm>
          <a:off x="10515600"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42545</xdr:rowOff>
    </xdr:from>
    <xdr:to>
      <xdr:col>50</xdr:col>
      <xdr:colOff>165100</xdr:colOff>
      <xdr:row>38</xdr:row>
      <xdr:rowOff>144145</xdr:rowOff>
    </xdr:to>
    <xdr:sp macro="" textlink="">
      <xdr:nvSpPr>
        <xdr:cNvPr id="126" name="楕円 125"/>
        <xdr:cNvSpPr/>
      </xdr:nvSpPr>
      <xdr:spPr>
        <a:xfrm>
          <a:off x="958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93345</xdr:rowOff>
    </xdr:from>
    <xdr:to>
      <xdr:col>55</xdr:col>
      <xdr:colOff>0</xdr:colOff>
      <xdr:row>38</xdr:row>
      <xdr:rowOff>93345</xdr:rowOff>
    </xdr:to>
    <xdr:cxnSp macro="">
      <xdr:nvCxnSpPr>
        <xdr:cNvPr id="127" name="直線コネクタ 126"/>
        <xdr:cNvCxnSpPr/>
      </xdr:nvCxnSpPr>
      <xdr:spPr>
        <a:xfrm>
          <a:off x="9639300" y="6608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28" name="楕円 127"/>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93345</xdr:rowOff>
    </xdr:from>
    <xdr:to>
      <xdr:col>50</xdr:col>
      <xdr:colOff>114300</xdr:colOff>
      <xdr:row>38</xdr:row>
      <xdr:rowOff>99060</xdr:rowOff>
    </xdr:to>
    <xdr:cxnSp macro="">
      <xdr:nvCxnSpPr>
        <xdr:cNvPr id="129" name="直線コネクタ 128"/>
        <xdr:cNvCxnSpPr/>
      </xdr:nvCxnSpPr>
      <xdr:spPr>
        <a:xfrm flipV="1">
          <a:off x="8750300" y="6608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130" name="楕円 129"/>
        <xdr:cNvSpPr/>
      </xdr:nvSpPr>
      <xdr:spPr>
        <a:xfrm>
          <a:off x="781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104775</xdr:rowOff>
    </xdr:to>
    <xdr:cxnSp macro="">
      <xdr:nvCxnSpPr>
        <xdr:cNvPr id="131" name="直線コネクタ 130"/>
        <xdr:cNvCxnSpPr/>
      </xdr:nvCxnSpPr>
      <xdr:spPr>
        <a:xfrm flipV="1">
          <a:off x="7861300" y="6614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160672</xdr:rowOff>
    </xdr:from>
    <xdr:ext cx="469744" cy="259045"/>
    <xdr:sp macro="" textlink="">
      <xdr:nvSpPr>
        <xdr:cNvPr id="136" name="n_1mainValue【図書館】&#10;一人当たり面積"/>
        <xdr:cNvSpPr txBox="1"/>
      </xdr:nvSpPr>
      <xdr:spPr>
        <a:xfrm>
          <a:off x="93917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37" name="n_2mainValue【図書館】&#10;一人当たり面積"/>
        <xdr:cNvSpPr txBox="1"/>
      </xdr:nvSpPr>
      <xdr:spPr>
        <a:xfrm>
          <a:off x="8515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652</xdr:rowOff>
    </xdr:from>
    <xdr:ext cx="469744" cy="259045"/>
    <xdr:sp macro="" textlink="">
      <xdr:nvSpPr>
        <xdr:cNvPr id="138" name="n_3mainValue【図書館】&#10;一人当たり面積"/>
        <xdr:cNvSpPr txBox="1"/>
      </xdr:nvSpPr>
      <xdr:spPr>
        <a:xfrm>
          <a:off x="7626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9" name="楕円 178"/>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80"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76835</xdr:rowOff>
    </xdr:from>
    <xdr:to>
      <xdr:col>20</xdr:col>
      <xdr:colOff>38100</xdr:colOff>
      <xdr:row>62</xdr:row>
      <xdr:rowOff>6985</xdr:rowOff>
    </xdr:to>
    <xdr:sp macro="" textlink="">
      <xdr:nvSpPr>
        <xdr:cNvPr id="181" name="楕円 180"/>
        <xdr:cNvSpPr/>
      </xdr:nvSpPr>
      <xdr:spPr>
        <a:xfrm>
          <a:off x="3746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62</xdr:row>
      <xdr:rowOff>0</xdr:rowOff>
    </xdr:to>
    <xdr:cxnSp macro="">
      <xdr:nvCxnSpPr>
        <xdr:cNvPr id="182" name="直線コネクタ 181"/>
        <xdr:cNvCxnSpPr/>
      </xdr:nvCxnSpPr>
      <xdr:spPr>
        <a:xfrm>
          <a:off x="3797300" y="105860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83" name="楕円 182"/>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127635</xdr:rowOff>
    </xdr:to>
    <xdr:cxnSp macro="">
      <xdr:nvCxnSpPr>
        <xdr:cNvPr id="184" name="直線コネクタ 183"/>
        <xdr:cNvCxnSpPr/>
      </xdr:nvCxnSpPr>
      <xdr:spPr>
        <a:xfrm>
          <a:off x="2908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85" name="楕円 184"/>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95250</xdr:rowOff>
    </xdr:to>
    <xdr:cxnSp macro="">
      <xdr:nvCxnSpPr>
        <xdr:cNvPr id="186" name="直線コネクタ 185"/>
        <xdr:cNvCxnSpPr/>
      </xdr:nvCxnSpPr>
      <xdr:spPr>
        <a:xfrm>
          <a:off x="2019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169562</xdr:rowOff>
    </xdr:from>
    <xdr:ext cx="405111" cy="259045"/>
    <xdr:sp macro="" textlink="">
      <xdr:nvSpPr>
        <xdr:cNvPr id="191" name="n_1mainValue【体育館・プール】&#10;有形固定資産減価償却率"/>
        <xdr:cNvSpPr txBox="1"/>
      </xdr:nvSpPr>
      <xdr:spPr>
        <a:xfrm>
          <a:off x="3582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192" name="n_2mainValue【体育館・プール】&#10;有形固定資産減価償却率"/>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193" name="n_3mainValue【体育館・プー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48804</xdr:rowOff>
    </xdr:from>
    <xdr:to>
      <xdr:col>55</xdr:col>
      <xdr:colOff>50800</xdr:colOff>
      <xdr:row>63</xdr:row>
      <xdr:rowOff>150404</xdr:rowOff>
    </xdr:to>
    <xdr:sp macro="" textlink="">
      <xdr:nvSpPr>
        <xdr:cNvPr id="235" name="楕円 234"/>
        <xdr:cNvSpPr/>
      </xdr:nvSpPr>
      <xdr:spPr>
        <a:xfrm>
          <a:off x="10426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27231</xdr:rowOff>
    </xdr:from>
    <xdr:ext cx="469744" cy="259045"/>
    <xdr:sp macro="" textlink="">
      <xdr:nvSpPr>
        <xdr:cNvPr id="236" name="【体育館・プール】&#10;一人当たり面積該当値テキスト"/>
        <xdr:cNvSpPr txBox="1"/>
      </xdr:nvSpPr>
      <xdr:spPr>
        <a:xfrm>
          <a:off x="10515600"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50437</xdr:rowOff>
    </xdr:from>
    <xdr:to>
      <xdr:col>50</xdr:col>
      <xdr:colOff>165100</xdr:colOff>
      <xdr:row>63</xdr:row>
      <xdr:rowOff>152037</xdr:rowOff>
    </xdr:to>
    <xdr:sp macro="" textlink="">
      <xdr:nvSpPr>
        <xdr:cNvPr id="237" name="楕円 236"/>
        <xdr:cNvSpPr/>
      </xdr:nvSpPr>
      <xdr:spPr>
        <a:xfrm>
          <a:off x="958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99604</xdr:rowOff>
    </xdr:from>
    <xdr:to>
      <xdr:col>55</xdr:col>
      <xdr:colOff>0</xdr:colOff>
      <xdr:row>63</xdr:row>
      <xdr:rowOff>101237</xdr:rowOff>
    </xdr:to>
    <xdr:cxnSp macro="">
      <xdr:nvCxnSpPr>
        <xdr:cNvPr id="238" name="直線コネクタ 237"/>
        <xdr:cNvCxnSpPr/>
      </xdr:nvCxnSpPr>
      <xdr:spPr>
        <a:xfrm flipV="1">
          <a:off x="9639300" y="1090095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32476</xdr:rowOff>
    </xdr:from>
    <xdr:to>
      <xdr:col>46</xdr:col>
      <xdr:colOff>38100</xdr:colOff>
      <xdr:row>63</xdr:row>
      <xdr:rowOff>134076</xdr:rowOff>
    </xdr:to>
    <xdr:sp macro="" textlink="">
      <xdr:nvSpPr>
        <xdr:cNvPr id="239" name="楕円 238"/>
        <xdr:cNvSpPr/>
      </xdr:nvSpPr>
      <xdr:spPr>
        <a:xfrm>
          <a:off x="8699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83276</xdr:rowOff>
    </xdr:from>
    <xdr:to>
      <xdr:col>50</xdr:col>
      <xdr:colOff>114300</xdr:colOff>
      <xdr:row>63</xdr:row>
      <xdr:rowOff>101237</xdr:rowOff>
    </xdr:to>
    <xdr:cxnSp macro="">
      <xdr:nvCxnSpPr>
        <xdr:cNvPr id="240" name="直線コネクタ 239"/>
        <xdr:cNvCxnSpPr/>
      </xdr:nvCxnSpPr>
      <xdr:spPr>
        <a:xfrm>
          <a:off x="8750300" y="108846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34109</xdr:rowOff>
    </xdr:from>
    <xdr:to>
      <xdr:col>41</xdr:col>
      <xdr:colOff>101600</xdr:colOff>
      <xdr:row>63</xdr:row>
      <xdr:rowOff>135709</xdr:rowOff>
    </xdr:to>
    <xdr:sp macro="" textlink="">
      <xdr:nvSpPr>
        <xdr:cNvPr id="241" name="楕円 240"/>
        <xdr:cNvSpPr/>
      </xdr:nvSpPr>
      <xdr:spPr>
        <a:xfrm>
          <a:off x="7810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83276</xdr:rowOff>
    </xdr:from>
    <xdr:to>
      <xdr:col>45</xdr:col>
      <xdr:colOff>177800</xdr:colOff>
      <xdr:row>63</xdr:row>
      <xdr:rowOff>84909</xdr:rowOff>
    </xdr:to>
    <xdr:cxnSp macro="">
      <xdr:nvCxnSpPr>
        <xdr:cNvPr id="242" name="直線コネクタ 241"/>
        <xdr:cNvCxnSpPr/>
      </xdr:nvCxnSpPr>
      <xdr:spPr>
        <a:xfrm flipV="1">
          <a:off x="7861300" y="108846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143164</xdr:rowOff>
    </xdr:from>
    <xdr:ext cx="469744" cy="259045"/>
    <xdr:sp macro="" textlink="">
      <xdr:nvSpPr>
        <xdr:cNvPr id="247" name="n_1mainValue【体育館・プール】&#10;一人当たり面積"/>
        <xdr:cNvSpPr txBox="1"/>
      </xdr:nvSpPr>
      <xdr:spPr>
        <a:xfrm>
          <a:off x="9391727" y="109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125203</xdr:rowOff>
    </xdr:from>
    <xdr:ext cx="469744" cy="259045"/>
    <xdr:sp macro="" textlink="">
      <xdr:nvSpPr>
        <xdr:cNvPr id="248" name="n_2mainValue【体育館・プール】&#10;一人当たり面積"/>
        <xdr:cNvSpPr txBox="1"/>
      </xdr:nvSpPr>
      <xdr:spPr>
        <a:xfrm>
          <a:off x="8515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126836</xdr:rowOff>
    </xdr:from>
    <xdr:ext cx="469744" cy="259045"/>
    <xdr:sp macro="" textlink="">
      <xdr:nvSpPr>
        <xdr:cNvPr id="249" name="n_3mainValue【体育館・プール】&#10;一人当たり面積"/>
        <xdr:cNvSpPr txBox="1"/>
      </xdr:nvSpPr>
      <xdr:spPr>
        <a:xfrm>
          <a:off x="7626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37592</xdr:rowOff>
    </xdr:from>
    <xdr:to>
      <xdr:col>24</xdr:col>
      <xdr:colOff>114300</xdr:colOff>
      <xdr:row>83</xdr:row>
      <xdr:rowOff>139192</xdr:rowOff>
    </xdr:to>
    <xdr:sp macro="" textlink="">
      <xdr:nvSpPr>
        <xdr:cNvPr id="288" name="楕円 287"/>
        <xdr:cNvSpPr/>
      </xdr:nvSpPr>
      <xdr:spPr>
        <a:xfrm>
          <a:off x="45847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16019</xdr:rowOff>
    </xdr:from>
    <xdr:ext cx="405111" cy="259045"/>
    <xdr:sp macro="" textlink="">
      <xdr:nvSpPr>
        <xdr:cNvPr id="289" name="【福祉施設】&#10;有形固定資産減価償却率該当値テキスト"/>
        <xdr:cNvSpPr txBox="1"/>
      </xdr:nvSpPr>
      <xdr:spPr>
        <a:xfrm>
          <a:off x="4673600"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90" name="楕円 289"/>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88392</xdr:rowOff>
    </xdr:to>
    <xdr:cxnSp macro="">
      <xdr:nvCxnSpPr>
        <xdr:cNvPr id="291" name="直線コネクタ 290"/>
        <xdr:cNvCxnSpPr/>
      </xdr:nvCxnSpPr>
      <xdr:spPr>
        <a:xfrm>
          <a:off x="3797300" y="142798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129032</xdr:rowOff>
    </xdr:from>
    <xdr:to>
      <xdr:col>15</xdr:col>
      <xdr:colOff>101600</xdr:colOff>
      <xdr:row>83</xdr:row>
      <xdr:rowOff>59182</xdr:rowOff>
    </xdr:to>
    <xdr:sp macro="" textlink="">
      <xdr:nvSpPr>
        <xdr:cNvPr id="292" name="楕円 291"/>
        <xdr:cNvSpPr/>
      </xdr:nvSpPr>
      <xdr:spPr>
        <a:xfrm>
          <a:off x="2857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xdr:rowOff>
    </xdr:from>
    <xdr:to>
      <xdr:col>19</xdr:col>
      <xdr:colOff>177800</xdr:colOff>
      <xdr:row>83</xdr:row>
      <xdr:rowOff>49530</xdr:rowOff>
    </xdr:to>
    <xdr:cxnSp macro="">
      <xdr:nvCxnSpPr>
        <xdr:cNvPr id="293" name="直線コネクタ 292"/>
        <xdr:cNvCxnSpPr/>
      </xdr:nvCxnSpPr>
      <xdr:spPr>
        <a:xfrm>
          <a:off x="2908300" y="14238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87885</xdr:rowOff>
    </xdr:from>
    <xdr:to>
      <xdr:col>10</xdr:col>
      <xdr:colOff>165100</xdr:colOff>
      <xdr:row>83</xdr:row>
      <xdr:rowOff>18035</xdr:rowOff>
    </xdr:to>
    <xdr:sp macro="" textlink="">
      <xdr:nvSpPr>
        <xdr:cNvPr id="294" name="楕円 293"/>
        <xdr:cNvSpPr/>
      </xdr:nvSpPr>
      <xdr:spPr>
        <a:xfrm>
          <a:off x="1968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138685</xdr:rowOff>
    </xdr:from>
    <xdr:to>
      <xdr:col>15</xdr:col>
      <xdr:colOff>50800</xdr:colOff>
      <xdr:row>83</xdr:row>
      <xdr:rowOff>8382</xdr:rowOff>
    </xdr:to>
    <xdr:cxnSp macro="">
      <xdr:nvCxnSpPr>
        <xdr:cNvPr id="295" name="直線コネクタ 294"/>
        <xdr:cNvCxnSpPr/>
      </xdr:nvCxnSpPr>
      <xdr:spPr>
        <a:xfrm>
          <a:off x="2019300" y="141975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00"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50309</xdr:rowOff>
    </xdr:from>
    <xdr:ext cx="405111" cy="259045"/>
    <xdr:sp macro="" textlink="">
      <xdr:nvSpPr>
        <xdr:cNvPr id="301" name="n_2mainValue【福祉施設】&#10;有形固定資産減価償却率"/>
        <xdr:cNvSpPr txBox="1"/>
      </xdr:nvSpPr>
      <xdr:spPr>
        <a:xfrm>
          <a:off x="27057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302" name="n_3mainValue【福祉施設】&#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102108</xdr:rowOff>
    </xdr:from>
    <xdr:to>
      <xdr:col>54</xdr:col>
      <xdr:colOff>189865</xdr:colOff>
      <xdr:row>86</xdr:row>
      <xdr:rowOff>24385</xdr:rowOff>
    </xdr:to>
    <xdr:cxnSp macro="">
      <xdr:nvCxnSpPr>
        <xdr:cNvPr id="324" name="直線コネクタ 323"/>
        <xdr:cNvCxnSpPr/>
      </xdr:nvCxnSpPr>
      <xdr:spPr>
        <a:xfrm flipV="1">
          <a:off x="10476865" y="13818108"/>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6" name="直線コネクタ 32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48785</xdr:rowOff>
    </xdr:from>
    <xdr:ext cx="469744" cy="259045"/>
    <xdr:sp macro="" textlink="">
      <xdr:nvSpPr>
        <xdr:cNvPr id="327" name="【福祉施設】&#10;一人当たり面積最大値テキスト"/>
        <xdr:cNvSpPr txBox="1"/>
      </xdr:nvSpPr>
      <xdr:spPr>
        <a:xfrm>
          <a:off x="10515600" y="135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102108</xdr:rowOff>
    </xdr:from>
    <xdr:to>
      <xdr:col>55</xdr:col>
      <xdr:colOff>88900</xdr:colOff>
      <xdr:row>80</xdr:row>
      <xdr:rowOff>102108</xdr:rowOff>
    </xdr:to>
    <xdr:cxnSp macro="">
      <xdr:nvCxnSpPr>
        <xdr:cNvPr id="328" name="直線コネクタ 327"/>
        <xdr:cNvCxnSpPr/>
      </xdr:nvCxnSpPr>
      <xdr:spPr>
        <a:xfrm>
          <a:off x="10388600" y="1381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43451</xdr:rowOff>
    </xdr:from>
    <xdr:ext cx="469744" cy="259045"/>
    <xdr:sp macro="" textlink="">
      <xdr:nvSpPr>
        <xdr:cNvPr id="329" name="【福祉施設】&#10;一人当たり面積平均値テキスト"/>
        <xdr:cNvSpPr txBox="1"/>
      </xdr:nvSpPr>
      <xdr:spPr>
        <a:xfrm>
          <a:off x="10515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30" name="フローチャート: 判断 329"/>
        <xdr:cNvSpPr/>
      </xdr:nvSpPr>
      <xdr:spPr>
        <a:xfrm>
          <a:off x="10426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65024</xdr:rowOff>
    </xdr:from>
    <xdr:to>
      <xdr:col>50</xdr:col>
      <xdr:colOff>165100</xdr:colOff>
      <xdr:row>84</xdr:row>
      <xdr:rowOff>166624</xdr:rowOff>
    </xdr:to>
    <xdr:sp macro="" textlink="">
      <xdr:nvSpPr>
        <xdr:cNvPr id="331" name="フローチャート: 判断 330"/>
        <xdr:cNvSpPr/>
      </xdr:nvSpPr>
      <xdr:spPr>
        <a:xfrm>
          <a:off x="9588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32" name="フローチャート: 判断 331"/>
        <xdr:cNvSpPr/>
      </xdr:nvSpPr>
      <xdr:spPr>
        <a:xfrm>
          <a:off x="8699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33" name="フローチャート: 判断 332"/>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34" name="フローチャート: 判断 333"/>
        <xdr:cNvSpPr/>
      </xdr:nvSpPr>
      <xdr:spPr>
        <a:xfrm>
          <a:off x="6921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51308</xdr:rowOff>
    </xdr:from>
    <xdr:to>
      <xdr:col>55</xdr:col>
      <xdr:colOff>50800</xdr:colOff>
      <xdr:row>80</xdr:row>
      <xdr:rowOff>152908</xdr:rowOff>
    </xdr:to>
    <xdr:sp macro="" textlink="">
      <xdr:nvSpPr>
        <xdr:cNvPr id="340" name="楕円 339"/>
        <xdr:cNvSpPr/>
      </xdr:nvSpPr>
      <xdr:spPr>
        <a:xfrm>
          <a:off x="104267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4335</xdr:rowOff>
    </xdr:from>
    <xdr:ext cx="469744" cy="259045"/>
    <xdr:sp macro="" textlink="">
      <xdr:nvSpPr>
        <xdr:cNvPr id="341" name="【福祉施設】&#10;一人当たり面積該当値テキスト"/>
        <xdr:cNvSpPr txBox="1"/>
      </xdr:nvSpPr>
      <xdr:spPr>
        <a:xfrm>
          <a:off x="10515600" y="1372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xdr:rowOff>
    </xdr:from>
    <xdr:to>
      <xdr:col>50</xdr:col>
      <xdr:colOff>165100</xdr:colOff>
      <xdr:row>80</xdr:row>
      <xdr:rowOff>116332</xdr:rowOff>
    </xdr:to>
    <xdr:sp macro="" textlink="">
      <xdr:nvSpPr>
        <xdr:cNvPr id="342" name="楕円 341"/>
        <xdr:cNvSpPr/>
      </xdr:nvSpPr>
      <xdr:spPr>
        <a:xfrm>
          <a:off x="9588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65532</xdr:rowOff>
    </xdr:from>
    <xdr:to>
      <xdr:col>55</xdr:col>
      <xdr:colOff>0</xdr:colOff>
      <xdr:row>80</xdr:row>
      <xdr:rowOff>102108</xdr:rowOff>
    </xdr:to>
    <xdr:cxnSp macro="">
      <xdr:nvCxnSpPr>
        <xdr:cNvPr id="343" name="直線コネクタ 342"/>
        <xdr:cNvCxnSpPr/>
      </xdr:nvCxnSpPr>
      <xdr:spPr>
        <a:xfrm>
          <a:off x="9639300" y="13781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94742</xdr:rowOff>
    </xdr:from>
    <xdr:to>
      <xdr:col>46</xdr:col>
      <xdr:colOff>38100</xdr:colOff>
      <xdr:row>80</xdr:row>
      <xdr:rowOff>24892</xdr:rowOff>
    </xdr:to>
    <xdr:sp macro="" textlink="">
      <xdr:nvSpPr>
        <xdr:cNvPr id="344" name="楕円 343"/>
        <xdr:cNvSpPr/>
      </xdr:nvSpPr>
      <xdr:spPr>
        <a:xfrm>
          <a:off x="8699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145542</xdr:rowOff>
    </xdr:from>
    <xdr:to>
      <xdr:col>50</xdr:col>
      <xdr:colOff>114300</xdr:colOff>
      <xdr:row>80</xdr:row>
      <xdr:rowOff>65532</xdr:rowOff>
    </xdr:to>
    <xdr:cxnSp macro="">
      <xdr:nvCxnSpPr>
        <xdr:cNvPr id="345" name="直線コネクタ 344"/>
        <xdr:cNvCxnSpPr/>
      </xdr:nvCxnSpPr>
      <xdr:spPr>
        <a:xfrm>
          <a:off x="8750300" y="13690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108458</xdr:rowOff>
    </xdr:from>
    <xdr:to>
      <xdr:col>41</xdr:col>
      <xdr:colOff>101600</xdr:colOff>
      <xdr:row>80</xdr:row>
      <xdr:rowOff>38608</xdr:rowOff>
    </xdr:to>
    <xdr:sp macro="" textlink="">
      <xdr:nvSpPr>
        <xdr:cNvPr id="346" name="楕円 345"/>
        <xdr:cNvSpPr/>
      </xdr:nvSpPr>
      <xdr:spPr>
        <a:xfrm>
          <a:off x="7810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145542</xdr:rowOff>
    </xdr:from>
    <xdr:to>
      <xdr:col>45</xdr:col>
      <xdr:colOff>177800</xdr:colOff>
      <xdr:row>79</xdr:row>
      <xdr:rowOff>159258</xdr:rowOff>
    </xdr:to>
    <xdr:cxnSp macro="">
      <xdr:nvCxnSpPr>
        <xdr:cNvPr id="347" name="直線コネクタ 346"/>
        <xdr:cNvCxnSpPr/>
      </xdr:nvCxnSpPr>
      <xdr:spPr>
        <a:xfrm flipV="1">
          <a:off x="7861300" y="13690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157751</xdr:rowOff>
    </xdr:from>
    <xdr:ext cx="469744" cy="259045"/>
    <xdr:sp macro="" textlink="">
      <xdr:nvSpPr>
        <xdr:cNvPr id="348" name="n_1aveValue【福祉施設】&#10;一人当たり面積"/>
        <xdr:cNvSpPr txBox="1"/>
      </xdr:nvSpPr>
      <xdr:spPr>
        <a:xfrm>
          <a:off x="9391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49" name="n_2aveValue【福祉施設】&#10;一人当たり面積"/>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130319</xdr:rowOff>
    </xdr:from>
    <xdr:ext cx="469744" cy="259045"/>
    <xdr:sp macro="" textlink="">
      <xdr:nvSpPr>
        <xdr:cNvPr id="350" name="n_3aveValue【福祉施設】&#10;一人当たり面積"/>
        <xdr:cNvSpPr txBox="1"/>
      </xdr:nvSpPr>
      <xdr:spPr>
        <a:xfrm>
          <a:off x="7626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59707</xdr:rowOff>
    </xdr:from>
    <xdr:ext cx="469744" cy="259045"/>
    <xdr:sp macro="" textlink="">
      <xdr:nvSpPr>
        <xdr:cNvPr id="351" name="n_4aveValue【福祉施設】&#10;一人当たり面積"/>
        <xdr:cNvSpPr txBox="1"/>
      </xdr:nvSpPr>
      <xdr:spPr>
        <a:xfrm>
          <a:off x="6737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132859</xdr:rowOff>
    </xdr:from>
    <xdr:ext cx="469744" cy="259045"/>
    <xdr:sp macro="" textlink="">
      <xdr:nvSpPr>
        <xdr:cNvPr id="352" name="n_1mainValue【福祉施設】&#10;一人当たり面積"/>
        <xdr:cNvSpPr txBox="1"/>
      </xdr:nvSpPr>
      <xdr:spPr>
        <a:xfrm>
          <a:off x="93917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41419</xdr:rowOff>
    </xdr:from>
    <xdr:ext cx="469744" cy="259045"/>
    <xdr:sp macro="" textlink="">
      <xdr:nvSpPr>
        <xdr:cNvPr id="353" name="n_2mainValue【福祉施設】&#10;一人当たり面積"/>
        <xdr:cNvSpPr txBox="1"/>
      </xdr:nvSpPr>
      <xdr:spPr>
        <a:xfrm>
          <a:off x="8515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55135</xdr:rowOff>
    </xdr:from>
    <xdr:ext cx="469744" cy="259045"/>
    <xdr:sp macro="" textlink="">
      <xdr:nvSpPr>
        <xdr:cNvPr id="354" name="n_3mainValue【福祉施設】&#10;一人当たり面積"/>
        <xdr:cNvSpPr txBox="1"/>
      </xdr:nvSpPr>
      <xdr:spPr>
        <a:xfrm>
          <a:off x="7626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80" name="直線コネクタ 379"/>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81"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2" name="直線コネクタ 381"/>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3"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4" name="直線コネクタ 383"/>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5"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6" name="フローチャート: 判断 385"/>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7" name="フローチャート: 判断 386"/>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8" name="フローチャート: 判断 387"/>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9" name="フローチャート: 判断 388"/>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90" name="フローチャート: 判断 389"/>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89081</xdr:rowOff>
    </xdr:from>
    <xdr:to>
      <xdr:col>24</xdr:col>
      <xdr:colOff>114300</xdr:colOff>
      <xdr:row>108</xdr:row>
      <xdr:rowOff>19231</xdr:rowOff>
    </xdr:to>
    <xdr:sp macro="" textlink="">
      <xdr:nvSpPr>
        <xdr:cNvPr id="396" name="楕円 395"/>
        <xdr:cNvSpPr/>
      </xdr:nvSpPr>
      <xdr:spPr>
        <a:xfrm>
          <a:off x="4584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67508</xdr:rowOff>
    </xdr:from>
    <xdr:ext cx="405111" cy="259045"/>
    <xdr:sp macro="" textlink="">
      <xdr:nvSpPr>
        <xdr:cNvPr id="397" name="【市民会館】&#10;有形固定資産減価償却率該当値テキスト"/>
        <xdr:cNvSpPr txBox="1"/>
      </xdr:nvSpPr>
      <xdr:spPr>
        <a:xfrm>
          <a:off x="4673600"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48261</xdr:rowOff>
    </xdr:from>
    <xdr:to>
      <xdr:col>20</xdr:col>
      <xdr:colOff>38100</xdr:colOff>
      <xdr:row>107</xdr:row>
      <xdr:rowOff>149861</xdr:rowOff>
    </xdr:to>
    <xdr:sp macro="" textlink="">
      <xdr:nvSpPr>
        <xdr:cNvPr id="398" name="楕円 397"/>
        <xdr:cNvSpPr/>
      </xdr:nvSpPr>
      <xdr:spPr>
        <a:xfrm>
          <a:off x="3746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99061</xdr:rowOff>
    </xdr:from>
    <xdr:to>
      <xdr:col>24</xdr:col>
      <xdr:colOff>63500</xdr:colOff>
      <xdr:row>107</xdr:row>
      <xdr:rowOff>139881</xdr:rowOff>
    </xdr:to>
    <xdr:cxnSp macro="">
      <xdr:nvCxnSpPr>
        <xdr:cNvPr id="399" name="直線コネクタ 398"/>
        <xdr:cNvCxnSpPr/>
      </xdr:nvCxnSpPr>
      <xdr:spPr>
        <a:xfrm>
          <a:off x="3797300" y="1844421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147864</xdr:rowOff>
    </xdr:from>
    <xdr:to>
      <xdr:col>15</xdr:col>
      <xdr:colOff>101600</xdr:colOff>
      <xdr:row>107</xdr:row>
      <xdr:rowOff>78014</xdr:rowOff>
    </xdr:to>
    <xdr:sp macro="" textlink="">
      <xdr:nvSpPr>
        <xdr:cNvPr id="400" name="楕円 399"/>
        <xdr:cNvSpPr/>
      </xdr:nvSpPr>
      <xdr:spPr>
        <a:xfrm>
          <a:off x="2857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27214</xdr:rowOff>
    </xdr:from>
    <xdr:to>
      <xdr:col>19</xdr:col>
      <xdr:colOff>177800</xdr:colOff>
      <xdr:row>107</xdr:row>
      <xdr:rowOff>99061</xdr:rowOff>
    </xdr:to>
    <xdr:cxnSp macro="">
      <xdr:nvCxnSpPr>
        <xdr:cNvPr id="401" name="直線コネクタ 400"/>
        <xdr:cNvCxnSpPr/>
      </xdr:nvCxnSpPr>
      <xdr:spPr>
        <a:xfrm>
          <a:off x="2908300" y="1837236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108676</xdr:rowOff>
    </xdr:from>
    <xdr:to>
      <xdr:col>10</xdr:col>
      <xdr:colOff>165100</xdr:colOff>
      <xdr:row>107</xdr:row>
      <xdr:rowOff>38826</xdr:rowOff>
    </xdr:to>
    <xdr:sp macro="" textlink="">
      <xdr:nvSpPr>
        <xdr:cNvPr id="402" name="楕円 401"/>
        <xdr:cNvSpPr/>
      </xdr:nvSpPr>
      <xdr:spPr>
        <a:xfrm>
          <a:off x="1968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159476</xdr:rowOff>
    </xdr:from>
    <xdr:to>
      <xdr:col>15</xdr:col>
      <xdr:colOff>50800</xdr:colOff>
      <xdr:row>107</xdr:row>
      <xdr:rowOff>27214</xdr:rowOff>
    </xdr:to>
    <xdr:cxnSp macro="">
      <xdr:nvCxnSpPr>
        <xdr:cNvPr id="403" name="直線コネクタ 402"/>
        <xdr:cNvCxnSpPr/>
      </xdr:nvCxnSpPr>
      <xdr:spPr>
        <a:xfrm>
          <a:off x="2019300" y="183331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4"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5"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6"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7"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140988</xdr:rowOff>
    </xdr:from>
    <xdr:ext cx="405111" cy="259045"/>
    <xdr:sp macro="" textlink="">
      <xdr:nvSpPr>
        <xdr:cNvPr id="408" name="n_1mainValue【市民会館】&#10;有形固定資産減価償却率"/>
        <xdr:cNvSpPr txBox="1"/>
      </xdr:nvSpPr>
      <xdr:spPr>
        <a:xfrm>
          <a:off x="3582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69141</xdr:rowOff>
    </xdr:from>
    <xdr:ext cx="405111" cy="259045"/>
    <xdr:sp macro="" textlink="">
      <xdr:nvSpPr>
        <xdr:cNvPr id="409" name="n_2mainValue【市民会館】&#10;有形固定資産減価償却率"/>
        <xdr:cNvSpPr txBox="1"/>
      </xdr:nvSpPr>
      <xdr:spPr>
        <a:xfrm>
          <a:off x="2705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29953</xdr:rowOff>
    </xdr:from>
    <xdr:ext cx="405111" cy="259045"/>
    <xdr:sp macro="" textlink="">
      <xdr:nvSpPr>
        <xdr:cNvPr id="410" name="n_3mainValue【市民会館】&#10;有形固定資産減価償却率"/>
        <xdr:cNvSpPr txBox="1"/>
      </xdr:nvSpPr>
      <xdr:spPr>
        <a:xfrm>
          <a:off x="1816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1" name="直線コネクタ 4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2" name="テキスト ボックス 4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3" name="直線コネクタ 4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4" name="テキスト ボックス 4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5" name="直線コネクタ 4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6" name="テキスト ボックス 4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7" name="直線コネクタ 4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8" name="テキスト ボックス 4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9" name="直線コネクタ 4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0" name="テキスト ボックス 4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1" name="直線コネクタ 4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2" name="テキスト ボックス 4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6" name="直線コネクタ 435"/>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7"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8" name="直線コネクタ 437"/>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9"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40" name="直線コネクタ 439"/>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41"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2" name="フローチャート: 判断 441"/>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3" name="フローチャート: 判断 442"/>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4" name="フローチャート: 判断 443"/>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5" name="フローチャート: 判断 444"/>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6" name="フローチャート: 判断 445"/>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102144</xdr:rowOff>
    </xdr:from>
    <xdr:to>
      <xdr:col>55</xdr:col>
      <xdr:colOff>50800</xdr:colOff>
      <xdr:row>108</xdr:row>
      <xdr:rowOff>32294</xdr:rowOff>
    </xdr:to>
    <xdr:sp macro="" textlink="">
      <xdr:nvSpPr>
        <xdr:cNvPr id="452" name="楕円 451"/>
        <xdr:cNvSpPr/>
      </xdr:nvSpPr>
      <xdr:spPr>
        <a:xfrm>
          <a:off x="10426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80571</xdr:rowOff>
    </xdr:from>
    <xdr:ext cx="469744" cy="259045"/>
    <xdr:sp macro="" textlink="">
      <xdr:nvSpPr>
        <xdr:cNvPr id="453" name="【市民会館】&#10;一人当たり面積該当値テキスト"/>
        <xdr:cNvSpPr txBox="1"/>
      </xdr:nvSpPr>
      <xdr:spPr>
        <a:xfrm>
          <a:off x="10515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54" name="楕円 453"/>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152944</xdr:rowOff>
    </xdr:from>
    <xdr:to>
      <xdr:col>55</xdr:col>
      <xdr:colOff>0</xdr:colOff>
      <xdr:row>107</xdr:row>
      <xdr:rowOff>152944</xdr:rowOff>
    </xdr:to>
    <xdr:cxnSp macro="">
      <xdr:nvCxnSpPr>
        <xdr:cNvPr id="455" name="直線コネクタ 454"/>
        <xdr:cNvCxnSpPr/>
      </xdr:nvCxnSpPr>
      <xdr:spPr>
        <a:xfrm>
          <a:off x="9639300" y="18498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456" name="楕円 455"/>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25581</xdr:rowOff>
    </xdr:from>
    <xdr:to>
      <xdr:col>50</xdr:col>
      <xdr:colOff>114300</xdr:colOff>
      <xdr:row>107</xdr:row>
      <xdr:rowOff>152944</xdr:rowOff>
    </xdr:to>
    <xdr:cxnSp macro="">
      <xdr:nvCxnSpPr>
        <xdr:cNvPr id="457" name="直線コネクタ 456"/>
        <xdr:cNvCxnSpPr/>
      </xdr:nvCxnSpPr>
      <xdr:spPr>
        <a:xfrm>
          <a:off x="8750300" y="183707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149498</xdr:rowOff>
    </xdr:from>
    <xdr:to>
      <xdr:col>41</xdr:col>
      <xdr:colOff>101600</xdr:colOff>
      <xdr:row>107</xdr:row>
      <xdr:rowOff>79648</xdr:rowOff>
    </xdr:to>
    <xdr:sp macro="" textlink="">
      <xdr:nvSpPr>
        <xdr:cNvPr id="458" name="楕円 457"/>
        <xdr:cNvSpPr/>
      </xdr:nvSpPr>
      <xdr:spPr>
        <a:xfrm>
          <a:off x="781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25581</xdr:rowOff>
    </xdr:from>
    <xdr:to>
      <xdr:col>45</xdr:col>
      <xdr:colOff>177800</xdr:colOff>
      <xdr:row>107</xdr:row>
      <xdr:rowOff>28848</xdr:rowOff>
    </xdr:to>
    <xdr:cxnSp macro="">
      <xdr:nvCxnSpPr>
        <xdr:cNvPr id="459" name="直線コネクタ 458"/>
        <xdr:cNvCxnSpPr/>
      </xdr:nvCxnSpPr>
      <xdr:spPr>
        <a:xfrm flipV="1">
          <a:off x="7861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60"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61"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2"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3"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64" name="n_1mainValue【市民会館】&#10;一人当たり面積"/>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465" name="n_2mainValue【市民会館】&#10;一人当たり面積"/>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70775</xdr:rowOff>
    </xdr:from>
    <xdr:ext cx="469744" cy="259045"/>
    <xdr:sp macro="" textlink="">
      <xdr:nvSpPr>
        <xdr:cNvPr id="466" name="n_3mainValue【市民会館】&#10;一人当たり面積"/>
        <xdr:cNvSpPr txBox="1"/>
      </xdr:nvSpPr>
      <xdr:spPr>
        <a:xfrm>
          <a:off x="7626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2" name="直線コネクタ 491"/>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3"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4" name="直線コネクタ 493"/>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5"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6" name="直線コネクタ 495"/>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7"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8" name="フローチャート: 判断 497"/>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9" name="フローチャート: 判断 498"/>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00" name="フローチャート: 判断 499"/>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01" name="フローチャート: 判断 500"/>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2" name="フローチャート: 判断 501"/>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508" name="楕円 507"/>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509" name="【一般廃棄物処理施設】&#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510" name="楕円 509"/>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131717</xdr:rowOff>
    </xdr:to>
    <xdr:cxnSp macro="">
      <xdr:nvCxnSpPr>
        <xdr:cNvPr id="511" name="直線コネクタ 510"/>
        <xdr:cNvCxnSpPr/>
      </xdr:nvCxnSpPr>
      <xdr:spPr>
        <a:xfrm>
          <a:off x="15481300" y="692603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12" name="楕円 511"/>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68035</xdr:rowOff>
    </xdr:to>
    <xdr:cxnSp macro="">
      <xdr:nvCxnSpPr>
        <xdr:cNvPr id="513" name="直線コネクタ 512"/>
        <xdr:cNvCxnSpPr/>
      </xdr:nvCxnSpPr>
      <xdr:spPr>
        <a:xfrm>
          <a:off x="14592300" y="687705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69487</xdr:rowOff>
    </xdr:from>
    <xdr:to>
      <xdr:col>72</xdr:col>
      <xdr:colOff>38100</xdr:colOff>
      <xdr:row>39</xdr:row>
      <xdr:rowOff>171087</xdr:rowOff>
    </xdr:to>
    <xdr:sp macro="" textlink="">
      <xdr:nvSpPr>
        <xdr:cNvPr id="514" name="楕円 513"/>
        <xdr:cNvSpPr/>
      </xdr:nvSpPr>
      <xdr:spPr>
        <a:xfrm>
          <a:off x="1365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120287</xdr:rowOff>
    </xdr:from>
    <xdr:to>
      <xdr:col>76</xdr:col>
      <xdr:colOff>114300</xdr:colOff>
      <xdr:row>40</xdr:row>
      <xdr:rowOff>19050</xdr:rowOff>
    </xdr:to>
    <xdr:cxnSp macro="">
      <xdr:nvCxnSpPr>
        <xdr:cNvPr id="515" name="直線コネクタ 514"/>
        <xdr:cNvCxnSpPr/>
      </xdr:nvCxnSpPr>
      <xdr:spPr>
        <a:xfrm>
          <a:off x="13703300" y="680683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6"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7"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8"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9"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520" name="n_1mainValue【一般廃棄物処理施設】&#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21"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162214</xdr:rowOff>
    </xdr:from>
    <xdr:ext cx="405111" cy="259045"/>
    <xdr:sp macro="" textlink="">
      <xdr:nvSpPr>
        <xdr:cNvPr id="522" name="n_3mainValue【一般廃棄物処理施設】&#10;有形固定資産減価償却率"/>
        <xdr:cNvSpPr txBox="1"/>
      </xdr:nvSpPr>
      <xdr:spPr>
        <a:xfrm>
          <a:off x="13500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4" name="テキスト ボックス 5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6" name="テキスト ボックス 53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8" name="テキスト ボックス 5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0" name="テキスト ボックス 5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2" name="テキスト ボックス 5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6" name="直線コネクタ 545"/>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7"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8" name="直線コネクタ 547"/>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9"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50" name="直線コネクタ 549"/>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51"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2" name="フローチャート: 判断 551"/>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3" name="フローチャート: 判断 552"/>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4" name="フローチャート: 判断 553"/>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5" name="フローチャート: 判断 554"/>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6" name="フローチャート: 判断 555"/>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113495</xdr:rowOff>
    </xdr:from>
    <xdr:to>
      <xdr:col>116</xdr:col>
      <xdr:colOff>114300</xdr:colOff>
      <xdr:row>34</xdr:row>
      <xdr:rowOff>43645</xdr:rowOff>
    </xdr:to>
    <xdr:sp macro="" textlink="">
      <xdr:nvSpPr>
        <xdr:cNvPr id="562" name="楕円 561"/>
        <xdr:cNvSpPr/>
      </xdr:nvSpPr>
      <xdr:spPr>
        <a:xfrm>
          <a:off x="22110700" y="57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28422</xdr:rowOff>
    </xdr:from>
    <xdr:ext cx="599010" cy="259045"/>
    <xdr:sp macro="" textlink="">
      <xdr:nvSpPr>
        <xdr:cNvPr id="563" name="【一般廃棄物処理施設】&#10;一人当たり有形固定資産（償却資産）額該当値テキスト"/>
        <xdr:cNvSpPr txBox="1"/>
      </xdr:nvSpPr>
      <xdr:spPr>
        <a:xfrm>
          <a:off x="22199600" y="568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128857</xdr:rowOff>
    </xdr:from>
    <xdr:to>
      <xdr:col>112</xdr:col>
      <xdr:colOff>38100</xdr:colOff>
      <xdr:row>34</xdr:row>
      <xdr:rowOff>59007</xdr:rowOff>
    </xdr:to>
    <xdr:sp macro="" textlink="">
      <xdr:nvSpPr>
        <xdr:cNvPr id="564" name="楕円 563"/>
        <xdr:cNvSpPr/>
      </xdr:nvSpPr>
      <xdr:spPr>
        <a:xfrm>
          <a:off x="21272500" y="5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164295</xdr:rowOff>
    </xdr:from>
    <xdr:to>
      <xdr:col>116</xdr:col>
      <xdr:colOff>63500</xdr:colOff>
      <xdr:row>34</xdr:row>
      <xdr:rowOff>8207</xdr:rowOff>
    </xdr:to>
    <xdr:cxnSp macro="">
      <xdr:nvCxnSpPr>
        <xdr:cNvPr id="565" name="直線コネクタ 564"/>
        <xdr:cNvCxnSpPr/>
      </xdr:nvCxnSpPr>
      <xdr:spPr>
        <a:xfrm flipV="1">
          <a:off x="21323300" y="5822145"/>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74473</xdr:rowOff>
    </xdr:from>
    <xdr:to>
      <xdr:col>107</xdr:col>
      <xdr:colOff>101600</xdr:colOff>
      <xdr:row>34</xdr:row>
      <xdr:rowOff>4623</xdr:rowOff>
    </xdr:to>
    <xdr:sp macro="" textlink="">
      <xdr:nvSpPr>
        <xdr:cNvPr id="566" name="楕円 565"/>
        <xdr:cNvSpPr/>
      </xdr:nvSpPr>
      <xdr:spPr>
        <a:xfrm>
          <a:off x="20383500" y="57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125273</xdr:rowOff>
    </xdr:from>
    <xdr:to>
      <xdr:col>111</xdr:col>
      <xdr:colOff>177800</xdr:colOff>
      <xdr:row>34</xdr:row>
      <xdr:rowOff>8207</xdr:rowOff>
    </xdr:to>
    <xdr:cxnSp macro="">
      <xdr:nvCxnSpPr>
        <xdr:cNvPr id="567" name="直線コネクタ 566"/>
        <xdr:cNvCxnSpPr/>
      </xdr:nvCxnSpPr>
      <xdr:spPr>
        <a:xfrm>
          <a:off x="20434300" y="5783123"/>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91389</xdr:rowOff>
    </xdr:from>
    <xdr:to>
      <xdr:col>102</xdr:col>
      <xdr:colOff>165100</xdr:colOff>
      <xdr:row>34</xdr:row>
      <xdr:rowOff>21539</xdr:rowOff>
    </xdr:to>
    <xdr:sp macro="" textlink="">
      <xdr:nvSpPr>
        <xdr:cNvPr id="568" name="楕円 567"/>
        <xdr:cNvSpPr/>
      </xdr:nvSpPr>
      <xdr:spPr>
        <a:xfrm>
          <a:off x="19494500" y="57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125273</xdr:rowOff>
    </xdr:from>
    <xdr:to>
      <xdr:col>107</xdr:col>
      <xdr:colOff>50800</xdr:colOff>
      <xdr:row>33</xdr:row>
      <xdr:rowOff>142189</xdr:rowOff>
    </xdr:to>
    <xdr:cxnSp macro="">
      <xdr:nvCxnSpPr>
        <xdr:cNvPr id="569" name="直線コネクタ 568"/>
        <xdr:cNvCxnSpPr/>
      </xdr:nvCxnSpPr>
      <xdr:spPr>
        <a:xfrm flipV="1">
          <a:off x="19545300" y="578312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70"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71"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72"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3"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75534</xdr:rowOff>
    </xdr:from>
    <xdr:ext cx="599010" cy="259045"/>
    <xdr:sp macro="" textlink="">
      <xdr:nvSpPr>
        <xdr:cNvPr id="574" name="n_1mainValue【一般廃棄物処理施設】&#10;一人当たり有形固定資産（償却資産）額"/>
        <xdr:cNvSpPr txBox="1"/>
      </xdr:nvSpPr>
      <xdr:spPr>
        <a:xfrm>
          <a:off x="21011095" y="55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21150</xdr:rowOff>
    </xdr:from>
    <xdr:ext cx="599010" cy="259045"/>
    <xdr:sp macro="" textlink="">
      <xdr:nvSpPr>
        <xdr:cNvPr id="575" name="n_2mainValue【一般廃棄物処理施設】&#10;一人当たり有形固定資産（償却資産）額"/>
        <xdr:cNvSpPr txBox="1"/>
      </xdr:nvSpPr>
      <xdr:spPr>
        <a:xfrm>
          <a:off x="20134795" y="550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38066</xdr:rowOff>
    </xdr:from>
    <xdr:ext cx="599010" cy="259045"/>
    <xdr:sp macro="" textlink="">
      <xdr:nvSpPr>
        <xdr:cNvPr id="576" name="n_3mainValue【一般廃棄物処理施設】&#10;一人当たり有形固定資産（償却資産）額"/>
        <xdr:cNvSpPr txBox="1"/>
      </xdr:nvSpPr>
      <xdr:spPr>
        <a:xfrm>
          <a:off x="19245795" y="552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2" name="直線コネクタ 601"/>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3"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4" name="直線コネクタ 603"/>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5"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6" name="直線コネクタ 605"/>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07"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8" name="フローチャート: 判断 607"/>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9" name="フローチャート: 判断 608"/>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10" name="フローチャート: 判断 609"/>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11" name="フローチャート: 判断 610"/>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2" name="フローチャート: 判断 611"/>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22678</xdr:rowOff>
    </xdr:from>
    <xdr:to>
      <xdr:col>85</xdr:col>
      <xdr:colOff>177800</xdr:colOff>
      <xdr:row>56</xdr:row>
      <xdr:rowOff>124278</xdr:rowOff>
    </xdr:to>
    <xdr:sp macro="" textlink="">
      <xdr:nvSpPr>
        <xdr:cNvPr id="618" name="楕円 617"/>
        <xdr:cNvSpPr/>
      </xdr:nvSpPr>
      <xdr:spPr>
        <a:xfrm>
          <a:off x="162687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147155</xdr:rowOff>
    </xdr:from>
    <xdr:ext cx="405111" cy="259045"/>
    <xdr:sp macro="" textlink="">
      <xdr:nvSpPr>
        <xdr:cNvPr id="619" name="【保健センター・保健所】&#10;有形固定資産減価償却率該当値テキスト"/>
        <xdr:cNvSpPr txBox="1"/>
      </xdr:nvSpPr>
      <xdr:spPr>
        <a:xfrm>
          <a:off x="16357600" y="957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141877</xdr:rowOff>
    </xdr:from>
    <xdr:to>
      <xdr:col>81</xdr:col>
      <xdr:colOff>101600</xdr:colOff>
      <xdr:row>56</xdr:row>
      <xdr:rowOff>72027</xdr:rowOff>
    </xdr:to>
    <xdr:sp macro="" textlink="">
      <xdr:nvSpPr>
        <xdr:cNvPr id="620" name="楕円 619"/>
        <xdr:cNvSpPr/>
      </xdr:nvSpPr>
      <xdr:spPr>
        <a:xfrm>
          <a:off x="15430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21227</xdr:rowOff>
    </xdr:from>
    <xdr:to>
      <xdr:col>85</xdr:col>
      <xdr:colOff>127000</xdr:colOff>
      <xdr:row>56</xdr:row>
      <xdr:rowOff>73478</xdr:rowOff>
    </xdr:to>
    <xdr:cxnSp macro="">
      <xdr:nvCxnSpPr>
        <xdr:cNvPr id="621" name="直線コネクタ 620"/>
        <xdr:cNvCxnSpPr/>
      </xdr:nvCxnSpPr>
      <xdr:spPr>
        <a:xfrm>
          <a:off x="15481300" y="962242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622" name="楕円 621"/>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21227</xdr:rowOff>
    </xdr:from>
    <xdr:to>
      <xdr:col>81</xdr:col>
      <xdr:colOff>50800</xdr:colOff>
      <xdr:row>64</xdr:row>
      <xdr:rowOff>130628</xdr:rowOff>
    </xdr:to>
    <xdr:cxnSp macro="">
      <xdr:nvCxnSpPr>
        <xdr:cNvPr id="623" name="直線コネクタ 622"/>
        <xdr:cNvCxnSpPr/>
      </xdr:nvCxnSpPr>
      <xdr:spPr>
        <a:xfrm flipV="1">
          <a:off x="14592300" y="9622427"/>
          <a:ext cx="889000" cy="14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24" name="楕円 623"/>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64</xdr:row>
      <xdr:rowOff>130628</xdr:rowOff>
    </xdr:to>
    <xdr:cxnSp macro="">
      <xdr:nvCxnSpPr>
        <xdr:cNvPr id="625" name="直線コネクタ 624"/>
        <xdr:cNvCxnSpPr/>
      </xdr:nvCxnSpPr>
      <xdr:spPr>
        <a:xfrm>
          <a:off x="13703300" y="1041762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26"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9"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88554</xdr:rowOff>
    </xdr:from>
    <xdr:ext cx="340478" cy="259045"/>
    <xdr:sp macro="" textlink="">
      <xdr:nvSpPr>
        <xdr:cNvPr id="630" name="n_1mainValue【保健センター・保健所】&#10;有形固定資産減価償却率"/>
        <xdr:cNvSpPr txBox="1"/>
      </xdr:nvSpPr>
      <xdr:spPr>
        <a:xfrm>
          <a:off x="152983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631" name="n_2mainValue【保健センター・保健所】&#10;有形固定資産減価償却率"/>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32"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3" name="直線コネクタ 64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4" name="テキスト ボックス 64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7" name="直線コネクタ 64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8" name="テキスト ボックス 64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2" name="直線コネクタ 651"/>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3"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4" name="直線コネクタ 653"/>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6" name="直線コネクタ 65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57"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8" name="フローチャート: 判断 657"/>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9" name="フローチャート: 判断 658"/>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60" name="フローチャート: 判断 659"/>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61" name="フローチャート: 判断 660"/>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2" name="フローチャート: 判断 661"/>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160655</xdr:rowOff>
    </xdr:from>
    <xdr:to>
      <xdr:col>116</xdr:col>
      <xdr:colOff>114300</xdr:colOff>
      <xdr:row>61</xdr:row>
      <xdr:rowOff>90805</xdr:rowOff>
    </xdr:to>
    <xdr:sp macro="" textlink="">
      <xdr:nvSpPr>
        <xdr:cNvPr id="668" name="楕円 667"/>
        <xdr:cNvSpPr/>
      </xdr:nvSpPr>
      <xdr:spPr>
        <a:xfrm>
          <a:off x="22110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12082</xdr:rowOff>
    </xdr:from>
    <xdr:ext cx="469744" cy="259045"/>
    <xdr:sp macro="" textlink="">
      <xdr:nvSpPr>
        <xdr:cNvPr id="669" name="【保健センター・保健所】&#10;一人当たり面積該当値テキスト"/>
        <xdr:cNvSpPr txBox="1"/>
      </xdr:nvSpPr>
      <xdr:spPr>
        <a:xfrm>
          <a:off x="22199600"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160655</xdr:rowOff>
    </xdr:from>
    <xdr:to>
      <xdr:col>112</xdr:col>
      <xdr:colOff>38100</xdr:colOff>
      <xdr:row>61</xdr:row>
      <xdr:rowOff>90805</xdr:rowOff>
    </xdr:to>
    <xdr:sp macro="" textlink="">
      <xdr:nvSpPr>
        <xdr:cNvPr id="670" name="楕円 669"/>
        <xdr:cNvSpPr/>
      </xdr:nvSpPr>
      <xdr:spPr>
        <a:xfrm>
          <a:off x="2127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40005</xdr:rowOff>
    </xdr:from>
    <xdr:to>
      <xdr:col>116</xdr:col>
      <xdr:colOff>63500</xdr:colOff>
      <xdr:row>61</xdr:row>
      <xdr:rowOff>40005</xdr:rowOff>
    </xdr:to>
    <xdr:cxnSp macro="">
      <xdr:nvCxnSpPr>
        <xdr:cNvPr id="671" name="直線コネクタ 670"/>
        <xdr:cNvCxnSpPr/>
      </xdr:nvCxnSpPr>
      <xdr:spPr>
        <a:xfrm>
          <a:off x="21323300" y="1049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xdr:rowOff>
    </xdr:from>
    <xdr:to>
      <xdr:col>107</xdr:col>
      <xdr:colOff>101600</xdr:colOff>
      <xdr:row>63</xdr:row>
      <xdr:rowOff>102235</xdr:rowOff>
    </xdr:to>
    <xdr:sp macro="" textlink="">
      <xdr:nvSpPr>
        <xdr:cNvPr id="672" name="楕円 671"/>
        <xdr:cNvSpPr/>
      </xdr:nvSpPr>
      <xdr:spPr>
        <a:xfrm>
          <a:off x="20383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40005</xdr:rowOff>
    </xdr:from>
    <xdr:to>
      <xdr:col>111</xdr:col>
      <xdr:colOff>177800</xdr:colOff>
      <xdr:row>63</xdr:row>
      <xdr:rowOff>51435</xdr:rowOff>
    </xdr:to>
    <xdr:cxnSp macro="">
      <xdr:nvCxnSpPr>
        <xdr:cNvPr id="673" name="直線コネクタ 672"/>
        <xdr:cNvCxnSpPr/>
      </xdr:nvCxnSpPr>
      <xdr:spPr>
        <a:xfrm flipV="1">
          <a:off x="20434300" y="1049845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103505</xdr:rowOff>
    </xdr:from>
    <xdr:to>
      <xdr:col>102</xdr:col>
      <xdr:colOff>165100</xdr:colOff>
      <xdr:row>63</xdr:row>
      <xdr:rowOff>33655</xdr:rowOff>
    </xdr:to>
    <xdr:sp macro="" textlink="">
      <xdr:nvSpPr>
        <xdr:cNvPr id="674" name="楕円 673"/>
        <xdr:cNvSpPr/>
      </xdr:nvSpPr>
      <xdr:spPr>
        <a:xfrm>
          <a:off x="19494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154305</xdr:rowOff>
    </xdr:from>
    <xdr:to>
      <xdr:col>107</xdr:col>
      <xdr:colOff>50800</xdr:colOff>
      <xdr:row>63</xdr:row>
      <xdr:rowOff>51435</xdr:rowOff>
    </xdr:to>
    <xdr:cxnSp macro="">
      <xdr:nvCxnSpPr>
        <xdr:cNvPr id="675" name="直線コネクタ 674"/>
        <xdr:cNvCxnSpPr/>
      </xdr:nvCxnSpPr>
      <xdr:spPr>
        <a:xfrm>
          <a:off x="19545300" y="107842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76"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7"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8"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9"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107332</xdr:rowOff>
    </xdr:from>
    <xdr:ext cx="469744" cy="259045"/>
    <xdr:sp macro="" textlink="">
      <xdr:nvSpPr>
        <xdr:cNvPr id="680" name="n_1mainValue【保健センター・保健所】&#10;一人当たり面積"/>
        <xdr:cNvSpPr txBox="1"/>
      </xdr:nvSpPr>
      <xdr:spPr>
        <a:xfrm>
          <a:off x="210757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93362</xdr:rowOff>
    </xdr:from>
    <xdr:ext cx="469744" cy="259045"/>
    <xdr:sp macro="" textlink="">
      <xdr:nvSpPr>
        <xdr:cNvPr id="681" name="n_2mainValue【保健センター・保健所】&#10;一人当たり面積"/>
        <xdr:cNvSpPr txBox="1"/>
      </xdr:nvSpPr>
      <xdr:spPr>
        <a:xfrm>
          <a:off x="20199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24782</xdr:rowOff>
    </xdr:from>
    <xdr:ext cx="469744" cy="259045"/>
    <xdr:sp macro="" textlink="">
      <xdr:nvSpPr>
        <xdr:cNvPr id="682" name="n_3mainValue【保健センター・保健所】&#10;一人当たり面積"/>
        <xdr:cNvSpPr txBox="1"/>
      </xdr:nvSpPr>
      <xdr:spPr>
        <a:xfrm>
          <a:off x="19310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8" name="直線コネクタ 707"/>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9"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10" name="直線コネクタ 709"/>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11"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2" name="直線コネクタ 711"/>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13"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4" name="フローチャート: 判断 713"/>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5" name="フローチャート: 判断 714"/>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6" name="フローチャート: 判断 715"/>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7" name="フローチャート: 判断 71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8" name="フローチャート: 判断 717"/>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36286</xdr:rowOff>
    </xdr:from>
    <xdr:to>
      <xdr:col>85</xdr:col>
      <xdr:colOff>177800</xdr:colOff>
      <xdr:row>85</xdr:row>
      <xdr:rowOff>137886</xdr:rowOff>
    </xdr:to>
    <xdr:sp macro="" textlink="">
      <xdr:nvSpPr>
        <xdr:cNvPr id="724" name="楕円 723"/>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14713</xdr:rowOff>
    </xdr:from>
    <xdr:ext cx="405111" cy="259045"/>
    <xdr:sp macro="" textlink="">
      <xdr:nvSpPr>
        <xdr:cNvPr id="725" name="【消防施設】&#10;有形固定資産減価償却率該当値テキスト"/>
        <xdr:cNvSpPr txBox="1"/>
      </xdr:nvSpPr>
      <xdr:spPr>
        <a:xfrm>
          <a:off x="16357600"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xdr:rowOff>
    </xdr:from>
    <xdr:to>
      <xdr:col>81</xdr:col>
      <xdr:colOff>101600</xdr:colOff>
      <xdr:row>85</xdr:row>
      <xdr:rowOff>108494</xdr:rowOff>
    </xdr:to>
    <xdr:sp macro="" textlink="">
      <xdr:nvSpPr>
        <xdr:cNvPr id="726" name="楕円 725"/>
        <xdr:cNvSpPr/>
      </xdr:nvSpPr>
      <xdr:spPr>
        <a:xfrm>
          <a:off x="15430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57694</xdr:rowOff>
    </xdr:from>
    <xdr:to>
      <xdr:col>85</xdr:col>
      <xdr:colOff>127000</xdr:colOff>
      <xdr:row>85</xdr:row>
      <xdr:rowOff>87086</xdr:rowOff>
    </xdr:to>
    <xdr:cxnSp macro="">
      <xdr:nvCxnSpPr>
        <xdr:cNvPr id="727" name="直線コネクタ 726"/>
        <xdr:cNvCxnSpPr/>
      </xdr:nvCxnSpPr>
      <xdr:spPr>
        <a:xfrm>
          <a:off x="15481300" y="146309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728" name="楕円 727"/>
        <xdr:cNvSpPr/>
      </xdr:nvSpPr>
      <xdr:spPr>
        <a:xfrm>
          <a:off x="14541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96882</xdr:rowOff>
    </xdr:to>
    <xdr:cxnSp macro="">
      <xdr:nvCxnSpPr>
        <xdr:cNvPr id="729" name="直線コネクタ 728"/>
        <xdr:cNvCxnSpPr/>
      </xdr:nvCxnSpPr>
      <xdr:spPr>
        <a:xfrm flipV="1">
          <a:off x="14592300" y="146309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18324</xdr:rowOff>
    </xdr:from>
    <xdr:to>
      <xdr:col>72</xdr:col>
      <xdr:colOff>38100</xdr:colOff>
      <xdr:row>85</xdr:row>
      <xdr:rowOff>119924</xdr:rowOff>
    </xdr:to>
    <xdr:sp macro="" textlink="">
      <xdr:nvSpPr>
        <xdr:cNvPr id="730" name="楕円 729"/>
        <xdr:cNvSpPr/>
      </xdr:nvSpPr>
      <xdr:spPr>
        <a:xfrm>
          <a:off x="13652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69124</xdr:rowOff>
    </xdr:from>
    <xdr:to>
      <xdr:col>76</xdr:col>
      <xdr:colOff>114300</xdr:colOff>
      <xdr:row>85</xdr:row>
      <xdr:rowOff>96882</xdr:rowOff>
    </xdr:to>
    <xdr:cxnSp macro="">
      <xdr:nvCxnSpPr>
        <xdr:cNvPr id="731" name="直線コネクタ 730"/>
        <xdr:cNvCxnSpPr/>
      </xdr:nvCxnSpPr>
      <xdr:spPr>
        <a:xfrm>
          <a:off x="13703300" y="146423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32"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33"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34"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5"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99621</xdr:rowOff>
    </xdr:from>
    <xdr:ext cx="405111" cy="259045"/>
    <xdr:sp macro="" textlink="">
      <xdr:nvSpPr>
        <xdr:cNvPr id="736" name="n_1mainValue【消防施設】&#10;有形固定資産減価償却率"/>
        <xdr:cNvSpPr txBox="1"/>
      </xdr:nvSpPr>
      <xdr:spPr>
        <a:xfrm>
          <a:off x="15266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138809</xdr:rowOff>
    </xdr:from>
    <xdr:ext cx="405111" cy="259045"/>
    <xdr:sp macro="" textlink="">
      <xdr:nvSpPr>
        <xdr:cNvPr id="737" name="n_2mainValue【消防施設】&#10;有形固定資産減価償却率"/>
        <xdr:cNvSpPr txBox="1"/>
      </xdr:nvSpPr>
      <xdr:spPr>
        <a:xfrm>
          <a:off x="14389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111051</xdr:rowOff>
    </xdr:from>
    <xdr:ext cx="405111" cy="259045"/>
    <xdr:sp macro="" textlink="">
      <xdr:nvSpPr>
        <xdr:cNvPr id="738" name="n_3mainValue【消防施設】&#10;有形固定資産減価償却率"/>
        <xdr:cNvSpPr txBox="1"/>
      </xdr:nvSpPr>
      <xdr:spPr>
        <a:xfrm>
          <a:off x="13500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9" name="直線コネクタ 7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0" name="テキスト ボックス 7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1" name="直線コネクタ 7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2" name="テキスト ボックス 7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3" name="直線コネクタ 7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4" name="テキスト ボックス 7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5" name="直線コネクタ 7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6" name="テキスト ボックス 7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60" name="直線コネクタ 759"/>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2" name="直線コネクタ 7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3"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4" name="直線コネクタ 763"/>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5"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6" name="フローチャート: 判断 765"/>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7" name="フローチャート: 判断 766"/>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8" name="フローチャート: 判断 767"/>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9" name="フローチャート: 判断 768"/>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70" name="フローチャート: 判断 769"/>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776" name="楕円 775"/>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777" name="【消防施設】&#10;一人当たり面積該当値テキスト"/>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78" name="楕円 777"/>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131826</xdr:rowOff>
    </xdr:to>
    <xdr:cxnSp macro="">
      <xdr:nvCxnSpPr>
        <xdr:cNvPr id="779" name="直線コネクタ 778"/>
        <xdr:cNvCxnSpPr/>
      </xdr:nvCxnSpPr>
      <xdr:spPr>
        <a:xfrm flipV="1">
          <a:off x="21323300" y="14695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80" name="楕円 779"/>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131826</xdr:rowOff>
    </xdr:to>
    <xdr:cxnSp macro="">
      <xdr:nvCxnSpPr>
        <xdr:cNvPr id="781" name="直線コネクタ 780"/>
        <xdr:cNvCxnSpPr/>
      </xdr:nvCxnSpPr>
      <xdr:spPr>
        <a:xfrm>
          <a:off x="20434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82" name="楕円 781"/>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83" name="直線コネクタ 782"/>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4"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5"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6"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7"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88" name="n_1mainValue【消防施設】&#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89" name="n_2mainValue【消防施設】&#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90" name="n_3mainValue【消防施設】&#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6" name="直線コネクタ 81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8" name="直線コネクタ 81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20" name="直線コネクタ 81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21"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2" name="フローチャート: 判断 82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3" name="フローチャート: 判断 82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4" name="フローチャート: 判断 82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5" name="フローチャート: 判断 82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6" name="フローチャート: 判断 82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832" name="楕円 831"/>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833" name="【庁舎】&#10;有形固定資産減価償却率該当値テキスト"/>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834" name="楕円 833"/>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89263</xdr:rowOff>
    </xdr:from>
    <xdr:to>
      <xdr:col>85</xdr:col>
      <xdr:colOff>127000</xdr:colOff>
      <xdr:row>108</xdr:row>
      <xdr:rowOff>108857</xdr:rowOff>
    </xdr:to>
    <xdr:cxnSp macro="">
      <xdr:nvCxnSpPr>
        <xdr:cNvPr id="835" name="直線コネクタ 834"/>
        <xdr:cNvCxnSpPr/>
      </xdr:nvCxnSpPr>
      <xdr:spPr>
        <a:xfrm>
          <a:off x="15481300" y="186058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836" name="楕円 835"/>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108</xdr:row>
      <xdr:rowOff>89263</xdr:rowOff>
    </xdr:to>
    <xdr:cxnSp macro="">
      <xdr:nvCxnSpPr>
        <xdr:cNvPr id="837" name="直線コネクタ 836"/>
        <xdr:cNvCxnSpPr/>
      </xdr:nvCxnSpPr>
      <xdr:spPr>
        <a:xfrm>
          <a:off x="14592300" y="17975580"/>
          <a:ext cx="889000" cy="6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838" name="楕円 837"/>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144780</xdr:rowOff>
    </xdr:to>
    <xdr:cxnSp macro="">
      <xdr:nvCxnSpPr>
        <xdr:cNvPr id="839" name="直線コネクタ 838"/>
        <xdr:cNvCxnSpPr/>
      </xdr:nvCxnSpPr>
      <xdr:spPr>
        <a:xfrm>
          <a:off x="13703300" y="179478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40"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41"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42"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3"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131190</xdr:rowOff>
    </xdr:from>
    <xdr:ext cx="405111" cy="259045"/>
    <xdr:sp macro="" textlink="">
      <xdr:nvSpPr>
        <xdr:cNvPr id="844" name="n_1mainValue【庁舎】&#10;有形固定資産減価償却率"/>
        <xdr:cNvSpPr txBox="1"/>
      </xdr:nvSpPr>
      <xdr:spPr>
        <a:xfrm>
          <a:off x="15266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845" name="n_2mainValue【庁舎】&#10;有形固定資産減価償却率"/>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846" name="n_3mainValue【庁舎】&#10;有形固定資産減価償却率"/>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2" name="直線コネクタ 871"/>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3"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4" name="直線コネクタ 873"/>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6" name="直線コネクタ 87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7"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8" name="フローチャート: 判断 877"/>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9" name="フローチャート: 判断 878"/>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80" name="フローチャート: 判断 879"/>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81" name="フローチャート: 判断 880"/>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2" name="フローチャート: 判断 881"/>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888" name="楕円 887"/>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889" name="【庁舎】&#10;一人当たり面積該当値テキスト"/>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890" name="楕円 889"/>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170906</xdr:rowOff>
    </xdr:to>
    <xdr:cxnSp macro="">
      <xdr:nvCxnSpPr>
        <xdr:cNvPr id="891" name="直線コネクタ 890"/>
        <xdr:cNvCxnSpPr/>
      </xdr:nvCxnSpPr>
      <xdr:spPr>
        <a:xfrm flipV="1">
          <a:off x="21323300" y="18338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92348</xdr:rowOff>
    </xdr:from>
    <xdr:to>
      <xdr:col>107</xdr:col>
      <xdr:colOff>101600</xdr:colOff>
      <xdr:row>106</xdr:row>
      <xdr:rowOff>22498</xdr:rowOff>
    </xdr:to>
    <xdr:sp macro="" textlink="">
      <xdr:nvSpPr>
        <xdr:cNvPr id="892" name="楕円 891"/>
        <xdr:cNvSpPr/>
      </xdr:nvSpPr>
      <xdr:spPr>
        <a:xfrm>
          <a:off x="2038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143148</xdr:rowOff>
    </xdr:from>
    <xdr:to>
      <xdr:col>111</xdr:col>
      <xdr:colOff>177800</xdr:colOff>
      <xdr:row>106</xdr:row>
      <xdr:rowOff>170906</xdr:rowOff>
    </xdr:to>
    <xdr:cxnSp macro="">
      <xdr:nvCxnSpPr>
        <xdr:cNvPr id="893" name="直線コネクタ 892"/>
        <xdr:cNvCxnSpPr/>
      </xdr:nvCxnSpPr>
      <xdr:spPr>
        <a:xfrm>
          <a:off x="20434300" y="18145398"/>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94" name="楕円 893"/>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143148</xdr:rowOff>
    </xdr:from>
    <xdr:to>
      <xdr:col>107</xdr:col>
      <xdr:colOff>50800</xdr:colOff>
      <xdr:row>105</xdr:row>
      <xdr:rowOff>149679</xdr:rowOff>
    </xdr:to>
    <xdr:cxnSp macro="">
      <xdr:nvCxnSpPr>
        <xdr:cNvPr id="895" name="直線コネクタ 894"/>
        <xdr:cNvCxnSpPr/>
      </xdr:nvCxnSpPr>
      <xdr:spPr>
        <a:xfrm flipV="1">
          <a:off x="19545300" y="181453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6"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97"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98"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9"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900"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39025</xdr:rowOff>
    </xdr:from>
    <xdr:ext cx="469744" cy="259045"/>
    <xdr:sp macro="" textlink="">
      <xdr:nvSpPr>
        <xdr:cNvPr id="901" name="n_2mainValue【庁舎】&#10;一人当たり面積"/>
        <xdr:cNvSpPr txBox="1"/>
      </xdr:nvSpPr>
      <xdr:spPr>
        <a:xfrm>
          <a:off x="20199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02" name="n_3main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有形固定資産減価償却率は、施設ごとにみると、類似団体平均と比べ、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体育館・プール、福祉施設、消防施設、市民会館、及び庁舎が高く、保健センター・保健所が低くなっている。庁舎については令和元年度より新庁舎等建設工事に着手しているため減少が見込まれる。その他の施設については、公共施設等総合管理計画、公共施設再配置方針、及び個別施設計画に基づいて更新・統廃合・改修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この数年の数値はほぼ横ばいで推移しているが、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と、人口の減少や高齢者人口の増加に加え、市内に大きな法人がないこと等により、財政基盤が弱く、類似団体平均を下回っている。そのため、第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年度）に引き続き、新たな行財政改革アクションプラン（</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年度）を着実に実施し、財政の健全化に努めているところである。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年度は前年度より改善されたものの、類似団体平均を大きく上回っており、硬直的な財政状況であることに変化はない。改善</a:t>
          </a:r>
          <a:r>
            <a:rPr kumimoji="1" lang="ja-JP" altLang="en-US" sz="1100">
              <a:solidFill>
                <a:schemeClr val="dk1"/>
              </a:solidFill>
              <a:effectLst/>
              <a:latin typeface="+mn-lt"/>
              <a:ea typeface="+mn-ea"/>
              <a:cs typeface="+mn-cs"/>
            </a:rPr>
            <a:t>の主な</a:t>
          </a:r>
          <a:r>
            <a:rPr kumimoji="1" lang="ja-JP" altLang="ja-JP" sz="1100">
              <a:solidFill>
                <a:schemeClr val="dk1"/>
              </a:solidFill>
              <a:effectLst/>
              <a:latin typeface="+mn-lt"/>
              <a:ea typeface="+mn-ea"/>
              <a:cs typeface="+mn-cs"/>
            </a:rPr>
            <a:t>要因は、歳出面で</a:t>
          </a:r>
          <a:r>
            <a:rPr kumimoji="1" lang="ja-JP" altLang="en-US" sz="1100">
              <a:solidFill>
                <a:schemeClr val="dk1"/>
              </a:solidFill>
              <a:effectLst/>
              <a:latin typeface="+mn-lt"/>
              <a:ea typeface="+mn-ea"/>
              <a:cs typeface="+mn-cs"/>
            </a:rPr>
            <a:t>は退職者数の減少により退職手当が減少したことが大きく、また歳入面で市税の伸びはあったものの、今後は新型コロナウイルス感染症の影響による経済活動の縮小により減少が見込まれるため依存財源に左右される状況は変わらず、主体的な改善とは言い難い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ため、新たな行財政改革アクションプランに基づき、定員管理計画の確実な実施及び更なる職員数の抑制等、人件費及びその他の経費の徹底した削減に取り組むとともに、税の収納率向上対策による自主財源確保に努めるなど、行財政改革に取り組んで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17526</xdr:rowOff>
    </xdr:to>
    <xdr:cxnSp macro="">
      <xdr:nvCxnSpPr>
        <xdr:cNvPr id="130" name="直線コネクタ 129"/>
        <xdr:cNvCxnSpPr/>
      </xdr:nvCxnSpPr>
      <xdr:spPr>
        <a:xfrm flipV="1">
          <a:off x="4114800" y="1109903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65786</xdr:rowOff>
    </xdr:to>
    <xdr:cxnSp macro="">
      <xdr:nvCxnSpPr>
        <xdr:cNvPr id="133" name="直線コネクタ 132"/>
        <xdr:cNvCxnSpPr/>
      </xdr:nvCxnSpPr>
      <xdr:spPr>
        <a:xfrm flipV="1">
          <a:off x="3225800" y="1116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118872</xdr:rowOff>
    </xdr:to>
    <xdr:cxnSp macro="">
      <xdr:nvCxnSpPr>
        <xdr:cNvPr id="136" name="直線コネクタ 135"/>
        <xdr:cNvCxnSpPr/>
      </xdr:nvCxnSpPr>
      <xdr:spPr>
        <a:xfrm flipV="1">
          <a:off x="2336800" y="112100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65</xdr:row>
      <xdr:rowOff>118872</xdr:rowOff>
    </xdr:to>
    <xdr:cxnSp macro="">
      <xdr:nvCxnSpPr>
        <xdr:cNvPr id="139" name="直線コネクタ 138"/>
        <xdr:cNvCxnSpPr/>
      </xdr:nvCxnSpPr>
      <xdr:spPr>
        <a:xfrm>
          <a:off x="1447800" y="1099286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9" name="楕円 148"/>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142765</xdr:rowOff>
    </xdr:from>
    <xdr:ext cx="762000" cy="259045"/>
    <xdr:sp macro="" textlink="">
      <xdr:nvSpPr>
        <xdr:cNvPr id="150" name="財政構造の弾力性該当値テキスト"/>
        <xdr:cNvSpPr txBox="1"/>
      </xdr:nvSpPr>
      <xdr:spPr>
        <a:xfrm>
          <a:off x="5041900" y="1094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7" name="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退職手当の減少により人件費が減少したことで前年度より改善はしたものの</a:t>
          </a:r>
          <a:r>
            <a:rPr kumimoji="1" lang="ja-JP" altLang="ja-JP" sz="1100">
              <a:solidFill>
                <a:schemeClr val="dk1"/>
              </a:solidFill>
              <a:effectLst/>
              <a:latin typeface="+mn-lt"/>
              <a:ea typeface="+mn-ea"/>
              <a:cs typeface="+mn-cs"/>
            </a:rPr>
            <a:t>、類似団体平均を上回っている。本市においては、し尿処理やごみ処理等の単独実施や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箇所の公立保育所の運営が、慢性的に人件費・物件費を押し上げる要因となっている。</a:t>
          </a:r>
          <a:endParaRPr lang="ja-JP" altLang="ja-JP" sz="1400">
            <a:effectLst/>
          </a:endParaRPr>
        </a:p>
        <a:p>
          <a:r>
            <a:rPr kumimoji="1" lang="ja-JP" altLang="ja-JP" sz="1100">
              <a:solidFill>
                <a:schemeClr val="dk1"/>
              </a:solidFill>
              <a:effectLst/>
              <a:latin typeface="+mn-lt"/>
              <a:ea typeface="+mn-ea"/>
              <a:cs typeface="+mn-cs"/>
            </a:rPr>
            <a:t>　人件費については、新たな行財政改革アクションプランに基づき、定員管理計画の確実な実施及び更なる職員数の抑制を行うとともに、物件費等についても徹底した経費の削減に取り組んでいる。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35322</xdr:rowOff>
    </xdr:from>
    <xdr:to>
      <xdr:col>23</xdr:col>
      <xdr:colOff>133350</xdr:colOff>
      <xdr:row>85</xdr:row>
      <xdr:rowOff>118940</xdr:rowOff>
    </xdr:to>
    <xdr:cxnSp macro="">
      <xdr:nvCxnSpPr>
        <xdr:cNvPr id="191" name="直線コネクタ 190"/>
        <xdr:cNvCxnSpPr/>
      </xdr:nvCxnSpPr>
      <xdr:spPr>
        <a:xfrm flipV="1">
          <a:off x="4114800" y="14608572"/>
          <a:ext cx="838200" cy="8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158158</xdr:rowOff>
    </xdr:from>
    <xdr:to>
      <xdr:col>19</xdr:col>
      <xdr:colOff>133350</xdr:colOff>
      <xdr:row>85</xdr:row>
      <xdr:rowOff>118940</xdr:rowOff>
    </xdr:to>
    <xdr:cxnSp macro="">
      <xdr:nvCxnSpPr>
        <xdr:cNvPr id="194" name="直線コネクタ 193"/>
        <xdr:cNvCxnSpPr/>
      </xdr:nvCxnSpPr>
      <xdr:spPr>
        <a:xfrm>
          <a:off x="3225800" y="14559958"/>
          <a:ext cx="889000" cy="1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62522</xdr:rowOff>
    </xdr:from>
    <xdr:to>
      <xdr:col>15</xdr:col>
      <xdr:colOff>82550</xdr:colOff>
      <xdr:row>84</xdr:row>
      <xdr:rowOff>158158</xdr:rowOff>
    </xdr:to>
    <xdr:cxnSp macro="">
      <xdr:nvCxnSpPr>
        <xdr:cNvPr id="197" name="直線コネクタ 196"/>
        <xdr:cNvCxnSpPr/>
      </xdr:nvCxnSpPr>
      <xdr:spPr>
        <a:xfrm>
          <a:off x="2336800" y="14464322"/>
          <a:ext cx="8890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57824</xdr:rowOff>
    </xdr:from>
    <xdr:to>
      <xdr:col>11</xdr:col>
      <xdr:colOff>31750</xdr:colOff>
      <xdr:row>84</xdr:row>
      <xdr:rowOff>62522</xdr:rowOff>
    </xdr:to>
    <xdr:cxnSp macro="">
      <xdr:nvCxnSpPr>
        <xdr:cNvPr id="200" name="直線コネクタ 199"/>
        <xdr:cNvCxnSpPr/>
      </xdr:nvCxnSpPr>
      <xdr:spPr>
        <a:xfrm>
          <a:off x="1447800" y="14459624"/>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155972</xdr:rowOff>
    </xdr:from>
    <xdr:to>
      <xdr:col>23</xdr:col>
      <xdr:colOff>184150</xdr:colOff>
      <xdr:row>85</xdr:row>
      <xdr:rowOff>86122</xdr:rowOff>
    </xdr:to>
    <xdr:sp macro="" textlink="">
      <xdr:nvSpPr>
        <xdr:cNvPr id="210" name="楕円 209"/>
        <xdr:cNvSpPr/>
      </xdr:nvSpPr>
      <xdr:spPr>
        <a:xfrm>
          <a:off x="4902200" y="14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128049</xdr:rowOff>
    </xdr:from>
    <xdr:ext cx="762000" cy="259045"/>
    <xdr:sp macro="" textlink="">
      <xdr:nvSpPr>
        <xdr:cNvPr id="211" name="人件費・物件費等の状況該当値テキスト"/>
        <xdr:cNvSpPr txBox="1"/>
      </xdr:nvSpPr>
      <xdr:spPr>
        <a:xfrm>
          <a:off x="5041900" y="1452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68140</xdr:rowOff>
    </xdr:from>
    <xdr:to>
      <xdr:col>19</xdr:col>
      <xdr:colOff>184150</xdr:colOff>
      <xdr:row>85</xdr:row>
      <xdr:rowOff>169740</xdr:rowOff>
    </xdr:to>
    <xdr:sp macro="" textlink="">
      <xdr:nvSpPr>
        <xdr:cNvPr id="212" name="楕円 211"/>
        <xdr:cNvSpPr/>
      </xdr:nvSpPr>
      <xdr:spPr>
        <a:xfrm>
          <a:off x="4064000" y="146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154517</xdr:rowOff>
    </xdr:from>
    <xdr:ext cx="736600" cy="259045"/>
    <xdr:sp macro="" textlink="">
      <xdr:nvSpPr>
        <xdr:cNvPr id="213" name="テキスト ボックス 212"/>
        <xdr:cNvSpPr txBox="1"/>
      </xdr:nvSpPr>
      <xdr:spPr>
        <a:xfrm>
          <a:off x="3733800" y="1472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107358</xdr:rowOff>
    </xdr:from>
    <xdr:to>
      <xdr:col>15</xdr:col>
      <xdr:colOff>133350</xdr:colOff>
      <xdr:row>85</xdr:row>
      <xdr:rowOff>37508</xdr:rowOff>
    </xdr:to>
    <xdr:sp macro="" textlink="">
      <xdr:nvSpPr>
        <xdr:cNvPr id="214" name="楕円 213"/>
        <xdr:cNvSpPr/>
      </xdr:nvSpPr>
      <xdr:spPr>
        <a:xfrm>
          <a:off x="3175000" y="145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22285</xdr:rowOff>
    </xdr:from>
    <xdr:ext cx="762000" cy="259045"/>
    <xdr:sp macro="" textlink="">
      <xdr:nvSpPr>
        <xdr:cNvPr id="215" name="テキスト ボックス 214"/>
        <xdr:cNvSpPr txBox="1"/>
      </xdr:nvSpPr>
      <xdr:spPr>
        <a:xfrm>
          <a:off x="2844800" y="145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11722</xdr:rowOff>
    </xdr:from>
    <xdr:to>
      <xdr:col>11</xdr:col>
      <xdr:colOff>82550</xdr:colOff>
      <xdr:row>84</xdr:row>
      <xdr:rowOff>113322</xdr:rowOff>
    </xdr:to>
    <xdr:sp macro="" textlink="">
      <xdr:nvSpPr>
        <xdr:cNvPr id="216" name="楕円 215"/>
        <xdr:cNvSpPr/>
      </xdr:nvSpPr>
      <xdr:spPr>
        <a:xfrm>
          <a:off x="2286000" y="144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98099</xdr:rowOff>
    </xdr:from>
    <xdr:ext cx="762000" cy="259045"/>
    <xdr:sp macro="" textlink="">
      <xdr:nvSpPr>
        <xdr:cNvPr id="217" name="テキスト ボックス 216"/>
        <xdr:cNvSpPr txBox="1"/>
      </xdr:nvSpPr>
      <xdr:spPr>
        <a:xfrm>
          <a:off x="1955800" y="1449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7024</xdr:rowOff>
    </xdr:from>
    <xdr:to>
      <xdr:col>7</xdr:col>
      <xdr:colOff>31750</xdr:colOff>
      <xdr:row>84</xdr:row>
      <xdr:rowOff>108624</xdr:rowOff>
    </xdr:to>
    <xdr:sp macro="" textlink="">
      <xdr:nvSpPr>
        <xdr:cNvPr id="218" name="楕円 217"/>
        <xdr:cNvSpPr/>
      </xdr:nvSpPr>
      <xdr:spPr>
        <a:xfrm>
          <a:off x="1397000" y="144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93401</xdr:rowOff>
    </xdr:from>
    <xdr:ext cx="762000" cy="259045"/>
    <xdr:sp macro="" textlink="">
      <xdr:nvSpPr>
        <xdr:cNvPr id="219" name="テキスト ボックス 218"/>
        <xdr:cNvSpPr txBox="1"/>
      </xdr:nvSpPr>
      <xdr:spPr>
        <a:xfrm>
          <a:off x="1066800" y="1449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年度においても前年度同様、類似団体平均をやや上回っているものの、平成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年度以降は国の給与とほぼ同水準で推移している。</a:t>
          </a:r>
          <a:endParaRPr lang="ja-JP" altLang="ja-JP" sz="1400">
            <a:effectLst/>
          </a:endParaRPr>
        </a:p>
        <a:p>
          <a:r>
            <a:rPr kumimoji="1" lang="ja-JP" altLang="ja-JP" sz="1100">
              <a:solidFill>
                <a:schemeClr val="dk1"/>
              </a:solidFill>
              <a:effectLst/>
              <a:latin typeface="+mn-lt"/>
              <a:ea typeface="+mn-ea"/>
              <a:cs typeface="+mn-cs"/>
            </a:rPr>
            <a:t>　今後も引き続き給与の適正化を図り、指数の抑制に努めていく。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120650</xdr:rowOff>
    </xdr:to>
    <xdr:cxnSp macro="">
      <xdr:nvCxnSpPr>
        <xdr:cNvPr id="255" name="直線コネクタ 254"/>
        <xdr:cNvCxnSpPr/>
      </xdr:nvCxnSpPr>
      <xdr:spPr>
        <a:xfrm>
          <a:off x="16179800" y="151048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155121</xdr:rowOff>
    </xdr:to>
    <xdr:cxnSp macro="">
      <xdr:nvCxnSpPr>
        <xdr:cNvPr id="258" name="直線コネクタ 257"/>
        <xdr:cNvCxnSpPr/>
      </xdr:nvCxnSpPr>
      <xdr:spPr>
        <a:xfrm flipV="1">
          <a:off x="15290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155121</xdr:rowOff>
    </xdr:to>
    <xdr:cxnSp macro="">
      <xdr:nvCxnSpPr>
        <xdr:cNvPr id="261" name="直線コネクタ 260"/>
        <xdr:cNvCxnSpPr/>
      </xdr:nvCxnSpPr>
      <xdr:spPr>
        <a:xfrm>
          <a:off x="14401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51707</xdr:rowOff>
    </xdr:to>
    <xdr:cxnSp macro="">
      <xdr:nvCxnSpPr>
        <xdr:cNvPr id="264" name="直線コネクタ 263"/>
        <xdr:cNvCxnSpPr/>
      </xdr:nvCxnSpPr>
      <xdr:spPr>
        <a:xfrm>
          <a:off x="13512800" y="150703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78" name="楕円 277"/>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79" name="テキスト ボックス 278"/>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0" name="楕円 279"/>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1" name="テキスト ボックス 280"/>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年度においても前年度と同様、類似団体平均を上回っている。本市においては、し尿処理やごみ処理等を単独で行っており、公立保育所も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箇所運営していることが、職員数が多い要因となっている。また、近年は人口の減少傾向に歯止めがかからない状況も要因の一つに挙げられる。</a:t>
          </a:r>
          <a:endParaRPr lang="ja-JP" altLang="ja-JP" sz="1400">
            <a:effectLst/>
          </a:endParaRPr>
        </a:p>
        <a:p>
          <a:r>
            <a:rPr kumimoji="1" lang="ja-JP" altLang="ja-JP" sz="1100">
              <a:solidFill>
                <a:schemeClr val="dk1"/>
              </a:solidFill>
              <a:effectLst/>
              <a:latin typeface="+mn-lt"/>
              <a:ea typeface="+mn-ea"/>
              <a:cs typeface="+mn-cs"/>
            </a:rPr>
            <a:t>　このため、新たな行財政改革アクションプランに基づき、定員管理計画の確実な実施及び更なる職員数の抑制を行い、定員管理の適正化に努めているところである。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98743</xdr:rowOff>
    </xdr:to>
    <xdr:cxnSp macro="">
      <xdr:nvCxnSpPr>
        <xdr:cNvPr id="318" name="直線コネクタ 317"/>
        <xdr:cNvCxnSpPr/>
      </xdr:nvCxnSpPr>
      <xdr:spPr>
        <a:xfrm flipV="1">
          <a:off x="16179800" y="10726631"/>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94721</xdr:rowOff>
    </xdr:from>
    <xdr:to>
      <xdr:col>77</xdr:col>
      <xdr:colOff>44450</xdr:colOff>
      <xdr:row>62</xdr:row>
      <xdr:rowOff>98743</xdr:rowOff>
    </xdr:to>
    <xdr:cxnSp macro="">
      <xdr:nvCxnSpPr>
        <xdr:cNvPr id="321" name="直線コネクタ 320"/>
        <xdr:cNvCxnSpPr/>
      </xdr:nvCxnSpPr>
      <xdr:spPr>
        <a:xfrm>
          <a:off x="15290800" y="1072462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94721</xdr:rowOff>
    </xdr:to>
    <xdr:cxnSp macro="">
      <xdr:nvCxnSpPr>
        <xdr:cNvPr id="324" name="直線コネクタ 323"/>
        <xdr:cNvCxnSpPr/>
      </xdr:nvCxnSpPr>
      <xdr:spPr>
        <a:xfrm>
          <a:off x="14401800" y="106884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34396</xdr:rowOff>
    </xdr:from>
    <xdr:to>
      <xdr:col>68</xdr:col>
      <xdr:colOff>152400</xdr:colOff>
      <xdr:row>62</xdr:row>
      <xdr:rowOff>58526</xdr:rowOff>
    </xdr:to>
    <xdr:cxnSp macro="">
      <xdr:nvCxnSpPr>
        <xdr:cNvPr id="327" name="直線コネクタ 326"/>
        <xdr:cNvCxnSpPr/>
      </xdr:nvCxnSpPr>
      <xdr:spPr>
        <a:xfrm>
          <a:off x="13512800" y="106642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45931</xdr:rowOff>
    </xdr:from>
    <xdr:to>
      <xdr:col>81</xdr:col>
      <xdr:colOff>95250</xdr:colOff>
      <xdr:row>62</xdr:row>
      <xdr:rowOff>147531</xdr:rowOff>
    </xdr:to>
    <xdr:sp macro="" textlink="">
      <xdr:nvSpPr>
        <xdr:cNvPr id="337" name="楕円 336"/>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18008</xdr:rowOff>
    </xdr:from>
    <xdr:ext cx="762000" cy="259045"/>
    <xdr:sp macro="" textlink="">
      <xdr:nvSpPr>
        <xdr:cNvPr id="338"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39" name="楕円 338"/>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40" name="テキスト ボックス 339"/>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43921</xdr:rowOff>
    </xdr:from>
    <xdr:to>
      <xdr:col>73</xdr:col>
      <xdr:colOff>44450</xdr:colOff>
      <xdr:row>62</xdr:row>
      <xdr:rowOff>145521</xdr:rowOff>
    </xdr:to>
    <xdr:sp macro="" textlink="">
      <xdr:nvSpPr>
        <xdr:cNvPr id="341" name="楕円 340"/>
        <xdr:cNvSpPr/>
      </xdr:nvSpPr>
      <xdr:spPr>
        <a:xfrm>
          <a:off x="15240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130298</xdr:rowOff>
    </xdr:from>
    <xdr:ext cx="762000" cy="259045"/>
    <xdr:sp macro="" textlink="">
      <xdr:nvSpPr>
        <xdr:cNvPr id="342" name="テキスト ボックス 341"/>
        <xdr:cNvSpPr txBox="1"/>
      </xdr:nvSpPr>
      <xdr:spPr>
        <a:xfrm>
          <a:off x="14909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3" name="楕円 342"/>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4" name="テキスト ボックス 343"/>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155046</xdr:rowOff>
    </xdr:from>
    <xdr:to>
      <xdr:col>64</xdr:col>
      <xdr:colOff>152400</xdr:colOff>
      <xdr:row>62</xdr:row>
      <xdr:rowOff>85196</xdr:rowOff>
    </xdr:to>
    <xdr:sp macro="" textlink="">
      <xdr:nvSpPr>
        <xdr:cNvPr id="345" name="楕円 344"/>
        <xdr:cNvSpPr/>
      </xdr:nvSpPr>
      <xdr:spPr>
        <a:xfrm>
          <a:off x="13462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69973</xdr:rowOff>
    </xdr:from>
    <xdr:ext cx="762000" cy="259045"/>
    <xdr:sp macro="" textlink="">
      <xdr:nvSpPr>
        <xdr:cNvPr id="346" name="テキスト ボックス 345"/>
        <xdr:cNvSpPr txBox="1"/>
      </xdr:nvSpPr>
      <xdr:spPr>
        <a:xfrm>
          <a:off x="13131800" y="106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年度決算において</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改善しているが、今後は施設の老朽化に伴う建替えや耐震化、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1270</xdr:rowOff>
    </xdr:to>
    <xdr:cxnSp macro="">
      <xdr:nvCxnSpPr>
        <xdr:cNvPr id="379" name="直線コネクタ 378"/>
        <xdr:cNvCxnSpPr/>
      </xdr:nvCxnSpPr>
      <xdr:spPr>
        <a:xfrm flipV="1">
          <a:off x="16179800" y="71860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9313</xdr:rowOff>
    </xdr:to>
    <xdr:cxnSp macro="">
      <xdr:nvCxnSpPr>
        <xdr:cNvPr id="382" name="直線コネクタ 381"/>
        <xdr:cNvCxnSpPr/>
      </xdr:nvCxnSpPr>
      <xdr:spPr>
        <a:xfrm flipV="1">
          <a:off x="15290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121920</xdr:rowOff>
    </xdr:to>
    <xdr:cxnSp macro="">
      <xdr:nvCxnSpPr>
        <xdr:cNvPr id="385" name="直線コネクタ 384"/>
        <xdr:cNvCxnSpPr/>
      </xdr:nvCxnSpPr>
      <xdr:spPr>
        <a:xfrm flipV="1">
          <a:off x="14401800" y="72102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154094</xdr:rowOff>
    </xdr:to>
    <xdr:cxnSp macro="">
      <xdr:nvCxnSpPr>
        <xdr:cNvPr id="388" name="直線コネクタ 387"/>
        <xdr:cNvCxnSpPr/>
      </xdr:nvCxnSpPr>
      <xdr:spPr>
        <a:xfrm flipV="1">
          <a:off x="13512800" y="732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2" name="楕円 401"/>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3" name="テキスト ボックス 402"/>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4" name="楕円 403"/>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5" name="テキスト ボックス 40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6" name="楕円 405"/>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7" name="テキスト ボックス 406"/>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前年度とほぼ横ばいの数値となっており、依然として類似団体平均を大きく上回っている。その主な要因としては、地方債残高は着実に減少しているものの、それ以上に奈良県広域消防組合の起債に伴う負担増や、基金残高や都市計画税収の減少が影響していることが挙げられる。</a:t>
          </a:r>
          <a:endParaRPr lang="ja-JP" altLang="ja-JP" sz="1400">
            <a:effectLst/>
          </a:endParaRPr>
        </a:p>
        <a:p>
          <a:r>
            <a:rPr kumimoji="1" lang="ja-JP" altLang="ja-JP" sz="11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98908</xdr:rowOff>
    </xdr:from>
    <xdr:to>
      <xdr:col>81</xdr:col>
      <xdr:colOff>44450</xdr:colOff>
      <xdr:row>19</xdr:row>
      <xdr:rowOff>113386</xdr:rowOff>
    </xdr:to>
    <xdr:cxnSp macro="">
      <xdr:nvCxnSpPr>
        <xdr:cNvPr id="439" name="直線コネクタ 438"/>
        <xdr:cNvCxnSpPr/>
      </xdr:nvCxnSpPr>
      <xdr:spPr>
        <a:xfrm flipV="1">
          <a:off x="16179800" y="33564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102769</xdr:rowOff>
    </xdr:from>
    <xdr:to>
      <xdr:col>77</xdr:col>
      <xdr:colOff>44450</xdr:colOff>
      <xdr:row>19</xdr:row>
      <xdr:rowOff>113386</xdr:rowOff>
    </xdr:to>
    <xdr:cxnSp macro="">
      <xdr:nvCxnSpPr>
        <xdr:cNvPr id="442" name="直線コネクタ 441"/>
        <xdr:cNvCxnSpPr/>
      </xdr:nvCxnSpPr>
      <xdr:spPr>
        <a:xfrm>
          <a:off x="15290800" y="3360319"/>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141021</xdr:rowOff>
    </xdr:from>
    <xdr:to>
      <xdr:col>72</xdr:col>
      <xdr:colOff>203200</xdr:colOff>
      <xdr:row>19</xdr:row>
      <xdr:rowOff>102769</xdr:rowOff>
    </xdr:to>
    <xdr:cxnSp macro="">
      <xdr:nvCxnSpPr>
        <xdr:cNvPr id="445" name="直線コネクタ 444"/>
        <xdr:cNvCxnSpPr/>
      </xdr:nvCxnSpPr>
      <xdr:spPr>
        <a:xfrm>
          <a:off x="14401800" y="3227121"/>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134264</xdr:rowOff>
    </xdr:from>
    <xdr:to>
      <xdr:col>68</xdr:col>
      <xdr:colOff>152400</xdr:colOff>
      <xdr:row>18</xdr:row>
      <xdr:rowOff>141021</xdr:rowOff>
    </xdr:to>
    <xdr:cxnSp macro="">
      <xdr:nvCxnSpPr>
        <xdr:cNvPr id="448" name="直線コネクタ 447"/>
        <xdr:cNvCxnSpPr/>
      </xdr:nvCxnSpPr>
      <xdr:spPr>
        <a:xfrm>
          <a:off x="13512800" y="3220364"/>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48108</xdr:rowOff>
    </xdr:from>
    <xdr:to>
      <xdr:col>81</xdr:col>
      <xdr:colOff>95250</xdr:colOff>
      <xdr:row>19</xdr:row>
      <xdr:rowOff>149708</xdr:rowOff>
    </xdr:to>
    <xdr:sp macro="" textlink="">
      <xdr:nvSpPr>
        <xdr:cNvPr id="458" name="楕円 457"/>
        <xdr:cNvSpPr/>
      </xdr:nvSpPr>
      <xdr:spPr>
        <a:xfrm>
          <a:off x="16967200" y="33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20185</xdr:rowOff>
    </xdr:from>
    <xdr:ext cx="762000" cy="259045"/>
    <xdr:sp macro="" textlink="">
      <xdr:nvSpPr>
        <xdr:cNvPr id="459" name="将来負担の状況該当値テキスト"/>
        <xdr:cNvSpPr txBox="1"/>
      </xdr:nvSpPr>
      <xdr:spPr>
        <a:xfrm>
          <a:off x="17106900" y="327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62586</xdr:rowOff>
    </xdr:from>
    <xdr:to>
      <xdr:col>77</xdr:col>
      <xdr:colOff>95250</xdr:colOff>
      <xdr:row>19</xdr:row>
      <xdr:rowOff>164186</xdr:rowOff>
    </xdr:to>
    <xdr:sp macro="" textlink="">
      <xdr:nvSpPr>
        <xdr:cNvPr id="460" name="楕円 459"/>
        <xdr:cNvSpPr/>
      </xdr:nvSpPr>
      <xdr:spPr>
        <a:xfrm>
          <a:off x="16129000" y="33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148963</xdr:rowOff>
    </xdr:from>
    <xdr:ext cx="736600" cy="259045"/>
    <xdr:sp macro="" textlink="">
      <xdr:nvSpPr>
        <xdr:cNvPr id="461" name="テキスト ボックス 460"/>
        <xdr:cNvSpPr txBox="1"/>
      </xdr:nvSpPr>
      <xdr:spPr>
        <a:xfrm>
          <a:off x="15798800" y="340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51969</xdr:rowOff>
    </xdr:from>
    <xdr:to>
      <xdr:col>73</xdr:col>
      <xdr:colOff>44450</xdr:colOff>
      <xdr:row>19</xdr:row>
      <xdr:rowOff>153569</xdr:rowOff>
    </xdr:to>
    <xdr:sp macro="" textlink="">
      <xdr:nvSpPr>
        <xdr:cNvPr id="462" name="楕円 461"/>
        <xdr:cNvSpPr/>
      </xdr:nvSpPr>
      <xdr:spPr>
        <a:xfrm>
          <a:off x="15240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138346</xdr:rowOff>
    </xdr:from>
    <xdr:ext cx="762000" cy="259045"/>
    <xdr:sp macro="" textlink="">
      <xdr:nvSpPr>
        <xdr:cNvPr id="463" name="テキスト ボックス 462"/>
        <xdr:cNvSpPr txBox="1"/>
      </xdr:nvSpPr>
      <xdr:spPr>
        <a:xfrm>
          <a:off x="14909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90221</xdr:rowOff>
    </xdr:from>
    <xdr:to>
      <xdr:col>68</xdr:col>
      <xdr:colOff>203200</xdr:colOff>
      <xdr:row>19</xdr:row>
      <xdr:rowOff>20371</xdr:rowOff>
    </xdr:to>
    <xdr:sp macro="" textlink="">
      <xdr:nvSpPr>
        <xdr:cNvPr id="464" name="楕円 463"/>
        <xdr:cNvSpPr/>
      </xdr:nvSpPr>
      <xdr:spPr>
        <a:xfrm>
          <a:off x="14351000" y="31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5148</xdr:rowOff>
    </xdr:from>
    <xdr:ext cx="762000" cy="259045"/>
    <xdr:sp macro="" textlink="">
      <xdr:nvSpPr>
        <xdr:cNvPr id="465" name="テキスト ボックス 464"/>
        <xdr:cNvSpPr txBox="1"/>
      </xdr:nvSpPr>
      <xdr:spPr>
        <a:xfrm>
          <a:off x="14020800" y="326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83464</xdr:rowOff>
    </xdr:from>
    <xdr:to>
      <xdr:col>64</xdr:col>
      <xdr:colOff>152400</xdr:colOff>
      <xdr:row>19</xdr:row>
      <xdr:rowOff>13615</xdr:rowOff>
    </xdr:to>
    <xdr:sp macro="" textlink="">
      <xdr:nvSpPr>
        <xdr:cNvPr id="466" name="楕円 465"/>
        <xdr:cNvSpPr/>
      </xdr:nvSpPr>
      <xdr:spPr>
        <a:xfrm>
          <a:off x="13462000" y="316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169841</xdr:rowOff>
    </xdr:from>
    <xdr:ext cx="762000" cy="259045"/>
    <xdr:sp macro="" textlink="">
      <xdr:nvSpPr>
        <xdr:cNvPr id="467" name="テキスト ボックス 466"/>
        <xdr:cNvSpPr txBox="1"/>
      </xdr:nvSpPr>
      <xdr:spPr>
        <a:xfrm>
          <a:off x="13131800" y="325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年度からは常備消防の広域化により数値は低下し、類似団体平均とほぼ同水準で推移していたが、平成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年度はやや上昇している。これは、当年度の定年退職者数が極端に多かったためであり、平成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はほぼ類似団体平均と同水準に落ち着いた。</a:t>
          </a:r>
          <a:endParaRPr lang="ja-JP" altLang="ja-JP" sz="1400">
            <a:effectLst/>
          </a:endParaRPr>
        </a:p>
        <a:p>
          <a:r>
            <a:rPr kumimoji="1" lang="ja-JP" altLang="ja-JP" sz="1100">
              <a:solidFill>
                <a:schemeClr val="dk1"/>
              </a:solidFill>
              <a:effectLst/>
              <a:latin typeface="+mn-lt"/>
              <a:ea typeface="+mn-ea"/>
              <a:cs typeface="+mn-cs"/>
            </a:rPr>
            <a:t>　今後も引き続き、定員管理の適正化に努めていく。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38</xdr:row>
      <xdr:rowOff>43180</xdr:rowOff>
    </xdr:to>
    <xdr:cxnSp macro="">
      <xdr:nvCxnSpPr>
        <xdr:cNvPr id="66" name="直線コネクタ 65"/>
        <xdr:cNvCxnSpPr/>
      </xdr:nvCxnSpPr>
      <xdr:spPr>
        <a:xfrm flipV="1">
          <a:off x="3987800" y="64211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43180</xdr:rowOff>
    </xdr:to>
    <xdr:cxnSp macro="">
      <xdr:nvCxnSpPr>
        <xdr:cNvPr id="69" name="直線コネクタ 68"/>
        <xdr:cNvCxnSpPr/>
      </xdr:nvCxnSpPr>
      <xdr:spPr>
        <a:xfrm>
          <a:off x="3098800" y="643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35560</xdr:rowOff>
    </xdr:to>
    <xdr:cxnSp macro="">
      <xdr:nvCxnSpPr>
        <xdr:cNvPr id="72" name="直線コネクタ 71"/>
        <xdr:cNvCxnSpPr/>
      </xdr:nvCxnSpPr>
      <xdr:spPr>
        <a:xfrm flipV="1">
          <a:off x="2209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35560</xdr:rowOff>
    </xdr:to>
    <xdr:cxnSp macro="">
      <xdr:nvCxnSpPr>
        <xdr:cNvPr id="75" name="直線コネクタ 74"/>
        <xdr:cNvCxnSpPr/>
      </xdr:nvCxnSpPr>
      <xdr:spPr>
        <a:xfrm>
          <a:off x="1320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は近年上昇傾向にあり、類似団体平均を上回っているが、慢性的に数値が高くなっている主な要因としては、各施設の運営経費（需用費や指定管理料）やごみ焼却炉等の管理運営委託にかかる経費が考え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年度からは、新学校給食センターの運営経費が物件費をさらに押し上げている。</a:t>
          </a:r>
          <a:endParaRPr lang="ja-JP" altLang="ja-JP" sz="1400">
            <a:effectLst/>
          </a:endParaRPr>
        </a:p>
        <a:p>
          <a:r>
            <a:rPr kumimoji="1" lang="ja-JP" altLang="ja-JP" sz="1100">
              <a:solidFill>
                <a:schemeClr val="dk1"/>
              </a:solidFill>
              <a:effectLst/>
              <a:latin typeface="+mn-lt"/>
              <a:ea typeface="+mn-ea"/>
              <a:cs typeface="+mn-cs"/>
            </a:rPr>
            <a:t>　物件費についても行財政改革に基づき、引き続き徹底した経費削減に取り組んでいるところである。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86178</xdr:rowOff>
    </xdr:to>
    <xdr:cxnSp macro="">
      <xdr:nvCxnSpPr>
        <xdr:cNvPr id="129" name="直線コネクタ 128"/>
        <xdr:cNvCxnSpPr/>
      </xdr:nvCxnSpPr>
      <xdr:spPr>
        <a:xfrm flipV="1">
          <a:off x="15671800" y="33001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86178</xdr:rowOff>
    </xdr:to>
    <xdr:cxnSp macro="">
      <xdr:nvCxnSpPr>
        <xdr:cNvPr id="132" name="直線コネクタ 131"/>
        <xdr:cNvCxnSpPr/>
      </xdr:nvCxnSpPr>
      <xdr:spPr>
        <a:xfrm>
          <a:off x="14782800" y="3256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170543</xdr:rowOff>
    </xdr:to>
    <xdr:cxnSp macro="">
      <xdr:nvCxnSpPr>
        <xdr:cNvPr id="135" name="直線コネクタ 134"/>
        <xdr:cNvCxnSpPr/>
      </xdr:nvCxnSpPr>
      <xdr:spPr>
        <a:xfrm>
          <a:off x="13893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148771</xdr:rowOff>
    </xdr:to>
    <xdr:cxnSp macro="">
      <xdr:nvCxnSpPr>
        <xdr:cNvPr id="138" name="直線コネクタ 137"/>
        <xdr:cNvCxnSpPr/>
      </xdr:nvCxnSpPr>
      <xdr:spPr>
        <a:xfrm>
          <a:off x="13004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8" name="楕円 147"/>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9"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扶助費は全国的に増加傾向にあり、本市も同様の傾向を示しているが、例年類似団体平均を上回っており、平成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年度よりその乖離がさらに大きくなっている。これについては、高齢者の割合、障害者福祉サービスの利用率などが類似団体よりも高く、社会保障関連経費が増加していることが主な原因と考えられる。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142240</xdr:rowOff>
    </xdr:from>
    <xdr:to>
      <xdr:col>24</xdr:col>
      <xdr:colOff>25400</xdr:colOff>
      <xdr:row>57</xdr:row>
      <xdr:rowOff>62230</xdr:rowOff>
    </xdr:to>
    <xdr:cxnSp macro="">
      <xdr:nvCxnSpPr>
        <xdr:cNvPr id="190" name="直線コネクタ 189"/>
        <xdr:cNvCxnSpPr/>
      </xdr:nvCxnSpPr>
      <xdr:spPr>
        <a:xfrm>
          <a:off x="3987800" y="9743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142240</xdr:rowOff>
    </xdr:from>
    <xdr:to>
      <xdr:col>19</xdr:col>
      <xdr:colOff>187325</xdr:colOff>
      <xdr:row>57</xdr:row>
      <xdr:rowOff>16510</xdr:rowOff>
    </xdr:to>
    <xdr:cxnSp macro="">
      <xdr:nvCxnSpPr>
        <xdr:cNvPr id="193" name="直線コネクタ 192"/>
        <xdr:cNvCxnSpPr/>
      </xdr:nvCxnSpPr>
      <xdr:spPr>
        <a:xfrm flipV="1">
          <a:off x="3098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xdr:rowOff>
    </xdr:from>
    <xdr:to>
      <xdr:col>15</xdr:col>
      <xdr:colOff>98425</xdr:colOff>
      <xdr:row>57</xdr:row>
      <xdr:rowOff>16510</xdr:rowOff>
    </xdr:to>
    <xdr:cxnSp macro="">
      <xdr:nvCxnSpPr>
        <xdr:cNvPr id="196" name="直線コネクタ 195"/>
        <xdr:cNvCxnSpPr/>
      </xdr:nvCxnSpPr>
      <xdr:spPr>
        <a:xfrm>
          <a:off x="2209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96520</xdr:rowOff>
    </xdr:from>
    <xdr:to>
      <xdr:col>11</xdr:col>
      <xdr:colOff>9525</xdr:colOff>
      <xdr:row>57</xdr:row>
      <xdr:rowOff>16510</xdr:rowOff>
    </xdr:to>
    <xdr:cxnSp macro="">
      <xdr:nvCxnSpPr>
        <xdr:cNvPr id="199" name="直線コネクタ 198"/>
        <xdr:cNvCxnSpPr/>
      </xdr:nvCxnSpPr>
      <xdr:spPr>
        <a:xfrm>
          <a:off x="1320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209" name="楕円 208"/>
        <xdr:cNvSpPr/>
      </xdr:nvSpPr>
      <xdr:spPr>
        <a:xfrm>
          <a:off x="4775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154957</xdr:rowOff>
    </xdr:from>
    <xdr:ext cx="762000" cy="259045"/>
    <xdr:sp macro="" textlink="">
      <xdr:nvSpPr>
        <xdr:cNvPr id="210" name="扶助費該当値テキスト"/>
        <xdr:cNvSpPr txBox="1"/>
      </xdr:nvSpPr>
      <xdr:spPr>
        <a:xfrm>
          <a:off x="4914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91440</xdr:rowOff>
    </xdr:from>
    <xdr:to>
      <xdr:col>20</xdr:col>
      <xdr:colOff>38100</xdr:colOff>
      <xdr:row>57</xdr:row>
      <xdr:rowOff>21590</xdr:rowOff>
    </xdr:to>
    <xdr:sp macro="" textlink="">
      <xdr:nvSpPr>
        <xdr:cNvPr id="211" name="楕円 210"/>
        <xdr:cNvSpPr/>
      </xdr:nvSpPr>
      <xdr:spPr>
        <a:xfrm>
          <a:off x="3937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212" name="テキスト ボックス 211"/>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137160</xdr:rowOff>
    </xdr:from>
    <xdr:to>
      <xdr:col>15</xdr:col>
      <xdr:colOff>149225</xdr:colOff>
      <xdr:row>57</xdr:row>
      <xdr:rowOff>67310</xdr:rowOff>
    </xdr:to>
    <xdr:sp macro="" textlink="">
      <xdr:nvSpPr>
        <xdr:cNvPr id="213" name="楕円 212"/>
        <xdr:cNvSpPr/>
      </xdr:nvSpPr>
      <xdr:spPr>
        <a:xfrm>
          <a:off x="3048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52087</xdr:rowOff>
    </xdr:from>
    <xdr:ext cx="762000" cy="259045"/>
    <xdr:sp macro="" textlink="">
      <xdr:nvSpPr>
        <xdr:cNvPr id="214" name="テキスト ボックス 213"/>
        <xdr:cNvSpPr txBox="1"/>
      </xdr:nvSpPr>
      <xdr:spPr>
        <a:xfrm>
          <a:off x="2717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137160</xdr:rowOff>
    </xdr:from>
    <xdr:to>
      <xdr:col>11</xdr:col>
      <xdr:colOff>60325</xdr:colOff>
      <xdr:row>57</xdr:row>
      <xdr:rowOff>67310</xdr:rowOff>
    </xdr:to>
    <xdr:sp macro="" textlink="">
      <xdr:nvSpPr>
        <xdr:cNvPr id="215" name="楕円 214"/>
        <xdr:cNvSpPr/>
      </xdr:nvSpPr>
      <xdr:spPr>
        <a:xfrm>
          <a:off x="2159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216" name="テキスト ボックス 215"/>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17" name="楕円 216"/>
        <xdr:cNvSpPr/>
      </xdr:nvSpPr>
      <xdr:spPr>
        <a:xfrm>
          <a:off x="1270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18" name="テキスト ボックス 217"/>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年度より大きく改善している。要因は、下水道事業会計の公営企業法に基づく繰出金の性質変更に伴うものある。令和元年度に改善し類似団体平均とほぼ同水準となっているものの、平成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年度から数値がやや高くなっている主な要因は</a:t>
          </a:r>
          <a:r>
            <a:rPr kumimoji="1" lang="ja-JP" altLang="ja-JP" sz="1100">
              <a:solidFill>
                <a:schemeClr val="dk1"/>
              </a:solidFill>
              <a:effectLst/>
              <a:latin typeface="+mn-lt"/>
              <a:ea typeface="+mn-ea"/>
              <a:cs typeface="+mn-cs"/>
            </a:rPr>
            <a:t>、扶助費同様、社会保障関連経費の増加に伴い、介護保険や後期高齢者医療等の特別会計への繰出金の増加していることが挙げら</a:t>
          </a:r>
          <a:r>
            <a:rPr kumimoji="1" lang="ja-JP" altLang="en-US" sz="1100">
              <a:solidFill>
                <a:schemeClr val="dk1"/>
              </a:solidFill>
              <a:effectLst/>
              <a:latin typeface="+mn-lt"/>
              <a:ea typeface="+mn-ea"/>
              <a:cs typeface="+mn-cs"/>
            </a:rPr>
            <a:t>れ、高齢化の進行により今後も増加傾向となることが予想される。</a:t>
          </a:r>
          <a:endParaRPr lang="ja-JP" altLang="ja-JP" sz="1400">
            <a:effectLst/>
          </a:endParaRPr>
        </a:p>
        <a:p>
          <a:r>
            <a:rPr kumimoji="1" lang="ja-JP" altLang="ja-JP" sz="1100">
              <a:solidFill>
                <a:schemeClr val="dk1"/>
              </a:solidFill>
              <a:effectLst/>
              <a:latin typeface="+mn-lt"/>
              <a:ea typeface="+mn-ea"/>
              <a:cs typeface="+mn-cs"/>
            </a:rPr>
            <a:t>　その他の経費についても、行財政改革に基づき、徹底した歳出削減に取り組んでいるところである。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58</xdr:row>
      <xdr:rowOff>81280</xdr:rowOff>
    </xdr:to>
    <xdr:cxnSp macro="">
      <xdr:nvCxnSpPr>
        <xdr:cNvPr id="251" name="直線コネクタ 250"/>
        <xdr:cNvCxnSpPr/>
      </xdr:nvCxnSpPr>
      <xdr:spPr>
        <a:xfrm flipV="1">
          <a:off x="15671800" y="97282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81280</xdr:rowOff>
    </xdr:to>
    <xdr:cxnSp macro="">
      <xdr:nvCxnSpPr>
        <xdr:cNvPr id="254" name="直線コネクタ 253"/>
        <xdr:cNvCxnSpPr/>
      </xdr:nvCxnSpPr>
      <xdr:spPr>
        <a:xfrm>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xdr:rowOff>
    </xdr:to>
    <xdr:cxnSp macro="">
      <xdr:nvCxnSpPr>
        <xdr:cNvPr id="257" name="直線コネクタ 256"/>
        <xdr:cNvCxnSpPr/>
      </xdr:nvCxnSpPr>
      <xdr:spPr>
        <a:xfrm>
          <a:off x="13893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146050</xdr:rowOff>
    </xdr:to>
    <xdr:cxnSp macro="">
      <xdr:nvCxnSpPr>
        <xdr:cNvPr id="260" name="直線コネクタ 259"/>
        <xdr:cNvCxnSpPr/>
      </xdr:nvCxnSpPr>
      <xdr:spPr>
        <a:xfrm>
          <a:off x="13004800" y="985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2" name="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8" name="楕円 277"/>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9" name="テキスト ボックス 278"/>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％悪化しているが、要因は下水道事業の公営企業法適用化に伴う繰出金の性質変更によるものであるため、逆に繰出金を含むその他の項目では改善している。前述の理由により悪化</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例年数値が低い要因としては、本市がし尿処理やごみ処理等を単独で行っているため、一部事務組合加入に伴う負担金等が抑制されていることが挙げられる。逆に、人件費や物件費の数値が高くなっているのはこのためであ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143328</xdr:rowOff>
    </xdr:to>
    <xdr:cxnSp macro="">
      <xdr:nvCxnSpPr>
        <xdr:cNvPr id="313" name="直線コネクタ 312"/>
        <xdr:cNvCxnSpPr/>
      </xdr:nvCxnSpPr>
      <xdr:spPr>
        <a:xfrm>
          <a:off x="15671800" y="6093460"/>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112304</xdr:rowOff>
    </xdr:to>
    <xdr:cxnSp macro="">
      <xdr:nvCxnSpPr>
        <xdr:cNvPr id="316" name="直線コネクタ 315"/>
        <xdr:cNvCxnSpPr/>
      </xdr:nvCxnSpPr>
      <xdr:spPr>
        <a:xfrm flipV="1">
          <a:off x="14782800" y="6093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66584</xdr:rowOff>
    </xdr:from>
    <xdr:to>
      <xdr:col>73</xdr:col>
      <xdr:colOff>180975</xdr:colOff>
      <xdr:row>35</xdr:row>
      <xdr:rowOff>112304</xdr:rowOff>
    </xdr:to>
    <xdr:cxnSp macro="">
      <xdr:nvCxnSpPr>
        <xdr:cNvPr id="319" name="直線コネクタ 318"/>
        <xdr:cNvCxnSpPr/>
      </xdr:nvCxnSpPr>
      <xdr:spPr>
        <a:xfrm>
          <a:off x="13893800" y="6067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66584</xdr:rowOff>
    </xdr:to>
    <xdr:cxnSp macro="">
      <xdr:nvCxnSpPr>
        <xdr:cNvPr id="322" name="直線コネクタ 321"/>
        <xdr:cNvCxnSpPr/>
      </xdr:nvCxnSpPr>
      <xdr:spPr>
        <a:xfrm>
          <a:off x="13004800" y="6054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2" name="楕円 331"/>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3"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4" name="楕円 33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5" name="テキスト ボックス 33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61504</xdr:rowOff>
    </xdr:from>
    <xdr:to>
      <xdr:col>74</xdr:col>
      <xdr:colOff>31750</xdr:colOff>
      <xdr:row>35</xdr:row>
      <xdr:rowOff>163104</xdr:rowOff>
    </xdr:to>
    <xdr:sp macro="" textlink="">
      <xdr:nvSpPr>
        <xdr:cNvPr id="336" name="楕円 335"/>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1831</xdr:rowOff>
    </xdr:from>
    <xdr:ext cx="762000" cy="259045"/>
    <xdr:sp macro="" textlink="">
      <xdr:nvSpPr>
        <xdr:cNvPr id="337" name="テキスト ボックス 336"/>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15784</xdr:rowOff>
    </xdr:from>
    <xdr:to>
      <xdr:col>69</xdr:col>
      <xdr:colOff>142875</xdr:colOff>
      <xdr:row>35</xdr:row>
      <xdr:rowOff>117384</xdr:rowOff>
    </xdr:to>
    <xdr:sp macro="" textlink="">
      <xdr:nvSpPr>
        <xdr:cNvPr id="338" name="楕円 337"/>
        <xdr:cNvSpPr/>
      </xdr:nvSpPr>
      <xdr:spPr>
        <a:xfrm>
          <a:off x="13843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127561</xdr:rowOff>
    </xdr:from>
    <xdr:ext cx="762000" cy="259045"/>
    <xdr:sp macro="" textlink="">
      <xdr:nvSpPr>
        <xdr:cNvPr id="339" name="テキスト ボックス 338"/>
        <xdr:cNvSpPr txBox="1"/>
      </xdr:nvSpPr>
      <xdr:spPr>
        <a:xfrm>
          <a:off x="13512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0" name="楕円 339"/>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1" name="テキスト ボックス 340"/>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近年、数値は類似団体平均を上回っているが、平成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年度にはごみ処理施設建設に伴う起債が完済し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、令和元年度は横ばいとなっている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厳しい見通しとなるが、施設の老朽化に伴う更新や統廃合などの建設事業にかかる起債も見込まれるため、中長期的な見通しのもと計画的に事業を行い、起債の発行を抑制することで、比率の改善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81280</xdr:rowOff>
    </xdr:to>
    <xdr:cxnSp macro="">
      <xdr:nvCxnSpPr>
        <xdr:cNvPr id="374" name="直線コネクタ 373"/>
        <xdr:cNvCxnSpPr/>
      </xdr:nvCxnSpPr>
      <xdr:spPr>
        <a:xfrm>
          <a:off x="3987800" y="13439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79</xdr:row>
      <xdr:rowOff>161289</xdr:rowOff>
    </xdr:to>
    <xdr:cxnSp macro="">
      <xdr:nvCxnSpPr>
        <xdr:cNvPr id="377" name="直線コネクタ 376"/>
        <xdr:cNvCxnSpPr/>
      </xdr:nvCxnSpPr>
      <xdr:spPr>
        <a:xfrm flipV="1">
          <a:off x="3098800" y="1343913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58420</xdr:rowOff>
    </xdr:to>
    <xdr:cxnSp macro="">
      <xdr:nvCxnSpPr>
        <xdr:cNvPr id="380" name="直線コネクタ 379"/>
        <xdr:cNvCxnSpPr/>
      </xdr:nvCxnSpPr>
      <xdr:spPr>
        <a:xfrm flipV="1">
          <a:off x="2209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58420</xdr:rowOff>
    </xdr:to>
    <xdr:cxnSp macro="">
      <xdr:nvCxnSpPr>
        <xdr:cNvPr id="383" name="直線コネクタ 382"/>
        <xdr:cNvCxnSpPr/>
      </xdr:nvCxnSpPr>
      <xdr:spPr>
        <a:xfrm>
          <a:off x="1320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3" name="楕円 392"/>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4"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5" name="楕円 394"/>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6" name="テキスト ボックス 395"/>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7" name="楕円 396"/>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8" name="テキスト ボックス 397"/>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9" name="楕円 398"/>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400" name="テキスト ボックス 399"/>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401" name="楕円 400"/>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402" name="テキスト ボックス 401"/>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例年、数値は類似団体平均をやや上回っているが、平成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年度からは特にその乖離が大きくなっている。慢性的に数値が高い要因としては、し尿処理、ごみ処理施設等の単独運営、</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箇所の公立保育所の運営、高齢者の割合や障害者福祉サービスの利用率が高いこと等が挙げられる。</a:t>
          </a:r>
          <a:endParaRPr lang="ja-JP" altLang="ja-JP" sz="14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次及び新たな行財政改革プログラム・アクションプランに基づき、特に人件費・物件費は徹底した経費削減に取り組んでいく。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133858</xdr:rowOff>
    </xdr:from>
    <xdr:to>
      <xdr:col>82</xdr:col>
      <xdr:colOff>107950</xdr:colOff>
      <xdr:row>80</xdr:row>
      <xdr:rowOff>30987</xdr:rowOff>
    </xdr:to>
    <xdr:cxnSp macro="">
      <xdr:nvCxnSpPr>
        <xdr:cNvPr id="433" name="直線コネクタ 432"/>
        <xdr:cNvCxnSpPr/>
      </xdr:nvCxnSpPr>
      <xdr:spPr>
        <a:xfrm flipV="1">
          <a:off x="15671800" y="136784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30987</xdr:rowOff>
    </xdr:to>
    <xdr:cxnSp macro="">
      <xdr:nvCxnSpPr>
        <xdr:cNvPr id="436" name="直線コネクタ 435"/>
        <xdr:cNvCxnSpPr/>
      </xdr:nvCxnSpPr>
      <xdr:spPr>
        <a:xfrm>
          <a:off x="14782800" y="136326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79</xdr:row>
      <xdr:rowOff>97282</xdr:rowOff>
    </xdr:to>
    <xdr:cxnSp macro="">
      <xdr:nvCxnSpPr>
        <xdr:cNvPr id="439" name="直線コネクタ 438"/>
        <xdr:cNvCxnSpPr/>
      </xdr:nvCxnSpPr>
      <xdr:spPr>
        <a:xfrm flipV="1">
          <a:off x="13893800" y="13632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79</xdr:row>
      <xdr:rowOff>97282</xdr:rowOff>
    </xdr:to>
    <xdr:cxnSp macro="">
      <xdr:nvCxnSpPr>
        <xdr:cNvPr id="442" name="直線コネクタ 441"/>
        <xdr:cNvCxnSpPr/>
      </xdr:nvCxnSpPr>
      <xdr:spPr>
        <a:xfrm>
          <a:off x="13004800" y="134269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83058</xdr:rowOff>
    </xdr:from>
    <xdr:to>
      <xdr:col>82</xdr:col>
      <xdr:colOff>158750</xdr:colOff>
      <xdr:row>80</xdr:row>
      <xdr:rowOff>13208</xdr:rowOff>
    </xdr:to>
    <xdr:sp macro="" textlink="">
      <xdr:nvSpPr>
        <xdr:cNvPr id="452" name="楕円 451"/>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55135</xdr:rowOff>
    </xdr:from>
    <xdr:ext cx="762000" cy="259045"/>
    <xdr:sp macro="" textlink="">
      <xdr:nvSpPr>
        <xdr:cNvPr id="453"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54" name="楕円 453"/>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55" name="テキスト ボックス 454"/>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6" name="楕円 455"/>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7" name="テキスト ボックス 456"/>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58" name="楕円 457"/>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59" name="テキスト ボックス 458"/>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60" name="楕円 459"/>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1" name="テキスト ボックス 460"/>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112598</xdr:rowOff>
    </xdr:from>
    <xdr:to>
      <xdr:col>29</xdr:col>
      <xdr:colOff>127000</xdr:colOff>
      <xdr:row>15</xdr:row>
      <xdr:rowOff>131705</xdr:rowOff>
    </xdr:to>
    <xdr:cxnSp macro="">
      <xdr:nvCxnSpPr>
        <xdr:cNvPr id="50" name="直線コネクタ 49"/>
        <xdr:cNvCxnSpPr/>
      </xdr:nvCxnSpPr>
      <xdr:spPr bwMode="auto">
        <a:xfrm flipV="1">
          <a:off x="5003800" y="2731973"/>
          <a:ext cx="6477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125514</xdr:rowOff>
    </xdr:from>
    <xdr:to>
      <xdr:col>26</xdr:col>
      <xdr:colOff>50800</xdr:colOff>
      <xdr:row>15</xdr:row>
      <xdr:rowOff>131705</xdr:rowOff>
    </xdr:to>
    <xdr:cxnSp macro="">
      <xdr:nvCxnSpPr>
        <xdr:cNvPr id="53" name="直線コネクタ 52"/>
        <xdr:cNvCxnSpPr/>
      </xdr:nvCxnSpPr>
      <xdr:spPr bwMode="auto">
        <a:xfrm>
          <a:off x="4305300" y="2744889"/>
          <a:ext cx="698500" cy="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125514</xdr:rowOff>
    </xdr:from>
    <xdr:to>
      <xdr:col>22</xdr:col>
      <xdr:colOff>114300</xdr:colOff>
      <xdr:row>15</xdr:row>
      <xdr:rowOff>164090</xdr:rowOff>
    </xdr:to>
    <xdr:cxnSp macro="">
      <xdr:nvCxnSpPr>
        <xdr:cNvPr id="56" name="直線コネクタ 55"/>
        <xdr:cNvCxnSpPr/>
      </xdr:nvCxnSpPr>
      <xdr:spPr bwMode="auto">
        <a:xfrm flipV="1">
          <a:off x="3606800" y="2744889"/>
          <a:ext cx="698500" cy="3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164090</xdr:rowOff>
    </xdr:from>
    <xdr:to>
      <xdr:col>18</xdr:col>
      <xdr:colOff>177800</xdr:colOff>
      <xdr:row>15</xdr:row>
      <xdr:rowOff>170282</xdr:rowOff>
    </xdr:to>
    <xdr:cxnSp macro="">
      <xdr:nvCxnSpPr>
        <xdr:cNvPr id="59" name="直線コネクタ 58"/>
        <xdr:cNvCxnSpPr/>
      </xdr:nvCxnSpPr>
      <xdr:spPr bwMode="auto">
        <a:xfrm flipV="1">
          <a:off x="2908300" y="2783465"/>
          <a:ext cx="698500" cy="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61798</xdr:rowOff>
    </xdr:from>
    <xdr:to>
      <xdr:col>29</xdr:col>
      <xdr:colOff>177800</xdr:colOff>
      <xdr:row>15</xdr:row>
      <xdr:rowOff>163398</xdr:rowOff>
    </xdr:to>
    <xdr:sp macro="" textlink="">
      <xdr:nvSpPr>
        <xdr:cNvPr id="69" name="楕円 68"/>
        <xdr:cNvSpPr/>
      </xdr:nvSpPr>
      <xdr:spPr bwMode="auto">
        <a:xfrm>
          <a:off x="5600700" y="268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78325</xdr:rowOff>
    </xdr:from>
    <xdr:ext cx="762000" cy="259045"/>
    <xdr:sp macro="" textlink="">
      <xdr:nvSpPr>
        <xdr:cNvPr id="70" name="人口1人当たり決算額の推移該当値テキスト130"/>
        <xdr:cNvSpPr txBox="1"/>
      </xdr:nvSpPr>
      <xdr:spPr>
        <a:xfrm>
          <a:off x="5740400" y="25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80905</xdr:rowOff>
    </xdr:from>
    <xdr:to>
      <xdr:col>26</xdr:col>
      <xdr:colOff>101600</xdr:colOff>
      <xdr:row>16</xdr:row>
      <xdr:rowOff>11055</xdr:rowOff>
    </xdr:to>
    <xdr:sp macro="" textlink="">
      <xdr:nvSpPr>
        <xdr:cNvPr id="71" name="楕円 70"/>
        <xdr:cNvSpPr/>
      </xdr:nvSpPr>
      <xdr:spPr bwMode="auto">
        <a:xfrm>
          <a:off x="4953000" y="27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21232</xdr:rowOff>
    </xdr:from>
    <xdr:ext cx="736600" cy="259045"/>
    <xdr:sp macro="" textlink="">
      <xdr:nvSpPr>
        <xdr:cNvPr id="72" name="テキスト ボックス 71"/>
        <xdr:cNvSpPr txBox="1"/>
      </xdr:nvSpPr>
      <xdr:spPr>
        <a:xfrm>
          <a:off x="4622800" y="246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74714</xdr:rowOff>
    </xdr:from>
    <xdr:to>
      <xdr:col>22</xdr:col>
      <xdr:colOff>165100</xdr:colOff>
      <xdr:row>16</xdr:row>
      <xdr:rowOff>4864</xdr:rowOff>
    </xdr:to>
    <xdr:sp macro="" textlink="">
      <xdr:nvSpPr>
        <xdr:cNvPr id="73" name="楕円 72"/>
        <xdr:cNvSpPr/>
      </xdr:nvSpPr>
      <xdr:spPr bwMode="auto">
        <a:xfrm>
          <a:off x="4254500" y="2694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15041</xdr:rowOff>
    </xdr:from>
    <xdr:ext cx="762000" cy="259045"/>
    <xdr:sp macro="" textlink="">
      <xdr:nvSpPr>
        <xdr:cNvPr id="74" name="テキスト ボックス 73"/>
        <xdr:cNvSpPr txBox="1"/>
      </xdr:nvSpPr>
      <xdr:spPr>
        <a:xfrm>
          <a:off x="3924300" y="246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113290</xdr:rowOff>
    </xdr:from>
    <xdr:to>
      <xdr:col>19</xdr:col>
      <xdr:colOff>38100</xdr:colOff>
      <xdr:row>16</xdr:row>
      <xdr:rowOff>43440</xdr:rowOff>
    </xdr:to>
    <xdr:sp macro="" textlink="">
      <xdr:nvSpPr>
        <xdr:cNvPr id="75" name="楕円 74"/>
        <xdr:cNvSpPr/>
      </xdr:nvSpPr>
      <xdr:spPr bwMode="auto">
        <a:xfrm>
          <a:off x="3556000" y="273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53617</xdr:rowOff>
    </xdr:from>
    <xdr:ext cx="762000" cy="259045"/>
    <xdr:sp macro="" textlink="">
      <xdr:nvSpPr>
        <xdr:cNvPr id="76" name="テキスト ボックス 75"/>
        <xdr:cNvSpPr txBox="1"/>
      </xdr:nvSpPr>
      <xdr:spPr>
        <a:xfrm>
          <a:off x="3225800" y="250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119482</xdr:rowOff>
    </xdr:from>
    <xdr:to>
      <xdr:col>15</xdr:col>
      <xdr:colOff>101600</xdr:colOff>
      <xdr:row>16</xdr:row>
      <xdr:rowOff>49632</xdr:rowOff>
    </xdr:to>
    <xdr:sp macro="" textlink="">
      <xdr:nvSpPr>
        <xdr:cNvPr id="77" name="楕円 76"/>
        <xdr:cNvSpPr/>
      </xdr:nvSpPr>
      <xdr:spPr bwMode="auto">
        <a:xfrm>
          <a:off x="2857500" y="273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59809</xdr:rowOff>
    </xdr:from>
    <xdr:ext cx="762000" cy="259045"/>
    <xdr:sp macro="" textlink="">
      <xdr:nvSpPr>
        <xdr:cNvPr id="78" name="テキスト ボックス 77"/>
        <xdr:cNvSpPr txBox="1"/>
      </xdr:nvSpPr>
      <xdr:spPr>
        <a:xfrm>
          <a:off x="2527300" y="250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106524</xdr:rowOff>
    </xdr:from>
    <xdr:to>
      <xdr:col>29</xdr:col>
      <xdr:colOff>127000</xdr:colOff>
      <xdr:row>35</xdr:row>
      <xdr:rowOff>248811</xdr:rowOff>
    </xdr:to>
    <xdr:cxnSp macro="">
      <xdr:nvCxnSpPr>
        <xdr:cNvPr id="113" name="直線コネクタ 112"/>
        <xdr:cNvCxnSpPr/>
      </xdr:nvCxnSpPr>
      <xdr:spPr bwMode="auto">
        <a:xfrm>
          <a:off x="5003800" y="6716874"/>
          <a:ext cx="647700" cy="14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233589</xdr:rowOff>
    </xdr:from>
    <xdr:ext cx="762000" cy="259045"/>
    <xdr:sp macro="" textlink="">
      <xdr:nvSpPr>
        <xdr:cNvPr id="114" name="人口1人当たり決算額の推移平均値テキスト445"/>
        <xdr:cNvSpPr txBox="1"/>
      </xdr:nvSpPr>
      <xdr:spPr>
        <a:xfrm>
          <a:off x="5740400" y="684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106524</xdr:rowOff>
    </xdr:from>
    <xdr:to>
      <xdr:col>26</xdr:col>
      <xdr:colOff>50800</xdr:colOff>
      <xdr:row>35</xdr:row>
      <xdr:rowOff>276439</xdr:rowOff>
    </xdr:to>
    <xdr:cxnSp macro="">
      <xdr:nvCxnSpPr>
        <xdr:cNvPr id="116" name="直線コネクタ 115"/>
        <xdr:cNvCxnSpPr/>
      </xdr:nvCxnSpPr>
      <xdr:spPr bwMode="auto">
        <a:xfrm flipV="1">
          <a:off x="4305300" y="6716874"/>
          <a:ext cx="698500" cy="169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231177</xdr:rowOff>
    </xdr:from>
    <xdr:to>
      <xdr:col>22</xdr:col>
      <xdr:colOff>114300</xdr:colOff>
      <xdr:row>35</xdr:row>
      <xdr:rowOff>276439</xdr:rowOff>
    </xdr:to>
    <xdr:cxnSp macro="">
      <xdr:nvCxnSpPr>
        <xdr:cNvPr id="119" name="直線コネクタ 118"/>
        <xdr:cNvCxnSpPr/>
      </xdr:nvCxnSpPr>
      <xdr:spPr bwMode="auto">
        <a:xfrm>
          <a:off x="3606800" y="6841527"/>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105250</xdr:rowOff>
    </xdr:from>
    <xdr:to>
      <xdr:col>18</xdr:col>
      <xdr:colOff>177800</xdr:colOff>
      <xdr:row>35</xdr:row>
      <xdr:rowOff>231177</xdr:rowOff>
    </xdr:to>
    <xdr:cxnSp macro="">
      <xdr:nvCxnSpPr>
        <xdr:cNvPr id="122" name="直線コネクタ 121"/>
        <xdr:cNvCxnSpPr/>
      </xdr:nvCxnSpPr>
      <xdr:spPr bwMode="auto">
        <a:xfrm>
          <a:off x="2908300" y="6715600"/>
          <a:ext cx="698500" cy="12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198011</xdr:rowOff>
    </xdr:from>
    <xdr:to>
      <xdr:col>29</xdr:col>
      <xdr:colOff>177800</xdr:colOff>
      <xdr:row>35</xdr:row>
      <xdr:rowOff>299611</xdr:rowOff>
    </xdr:to>
    <xdr:sp macro="" textlink="">
      <xdr:nvSpPr>
        <xdr:cNvPr id="132" name="楕円 131"/>
        <xdr:cNvSpPr/>
      </xdr:nvSpPr>
      <xdr:spPr bwMode="auto">
        <a:xfrm>
          <a:off x="5600700" y="680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43088</xdr:rowOff>
    </xdr:from>
    <xdr:ext cx="762000" cy="259045"/>
    <xdr:sp macro="" textlink="">
      <xdr:nvSpPr>
        <xdr:cNvPr id="133" name="人口1人当たり決算額の推移該当値テキスト445"/>
        <xdr:cNvSpPr txBox="1"/>
      </xdr:nvSpPr>
      <xdr:spPr>
        <a:xfrm>
          <a:off x="5740400" y="665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55724</xdr:rowOff>
    </xdr:from>
    <xdr:to>
      <xdr:col>26</xdr:col>
      <xdr:colOff>101600</xdr:colOff>
      <xdr:row>35</xdr:row>
      <xdr:rowOff>157324</xdr:rowOff>
    </xdr:to>
    <xdr:sp macro="" textlink="">
      <xdr:nvSpPr>
        <xdr:cNvPr id="134" name="楕円 133"/>
        <xdr:cNvSpPr/>
      </xdr:nvSpPr>
      <xdr:spPr bwMode="auto">
        <a:xfrm>
          <a:off x="4953000" y="666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167501</xdr:rowOff>
    </xdr:from>
    <xdr:ext cx="736600" cy="259045"/>
    <xdr:sp macro="" textlink="">
      <xdr:nvSpPr>
        <xdr:cNvPr id="135" name="テキスト ボックス 134"/>
        <xdr:cNvSpPr txBox="1"/>
      </xdr:nvSpPr>
      <xdr:spPr>
        <a:xfrm>
          <a:off x="4622800" y="6434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225639</xdr:rowOff>
    </xdr:from>
    <xdr:to>
      <xdr:col>22</xdr:col>
      <xdr:colOff>165100</xdr:colOff>
      <xdr:row>35</xdr:row>
      <xdr:rowOff>327239</xdr:rowOff>
    </xdr:to>
    <xdr:sp macro="" textlink="">
      <xdr:nvSpPr>
        <xdr:cNvPr id="136" name="楕円 135"/>
        <xdr:cNvSpPr/>
      </xdr:nvSpPr>
      <xdr:spPr bwMode="auto">
        <a:xfrm>
          <a:off x="42545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337416</xdr:rowOff>
    </xdr:from>
    <xdr:ext cx="762000" cy="259045"/>
    <xdr:sp macro="" textlink="">
      <xdr:nvSpPr>
        <xdr:cNvPr id="137" name="テキスト ボックス 136"/>
        <xdr:cNvSpPr txBox="1"/>
      </xdr:nvSpPr>
      <xdr:spPr>
        <a:xfrm>
          <a:off x="3924300" y="660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180377</xdr:rowOff>
    </xdr:from>
    <xdr:to>
      <xdr:col>19</xdr:col>
      <xdr:colOff>38100</xdr:colOff>
      <xdr:row>35</xdr:row>
      <xdr:rowOff>281977</xdr:rowOff>
    </xdr:to>
    <xdr:sp macro="" textlink="">
      <xdr:nvSpPr>
        <xdr:cNvPr id="138" name="楕円 137"/>
        <xdr:cNvSpPr/>
      </xdr:nvSpPr>
      <xdr:spPr bwMode="auto">
        <a:xfrm>
          <a:off x="3556000" y="679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292154</xdr:rowOff>
    </xdr:from>
    <xdr:ext cx="762000" cy="259045"/>
    <xdr:sp macro="" textlink="">
      <xdr:nvSpPr>
        <xdr:cNvPr id="139" name="テキスト ボックス 138"/>
        <xdr:cNvSpPr txBox="1"/>
      </xdr:nvSpPr>
      <xdr:spPr>
        <a:xfrm>
          <a:off x="3225800" y="655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54450</xdr:rowOff>
    </xdr:from>
    <xdr:to>
      <xdr:col>15</xdr:col>
      <xdr:colOff>101600</xdr:colOff>
      <xdr:row>35</xdr:row>
      <xdr:rowOff>156050</xdr:rowOff>
    </xdr:to>
    <xdr:sp macro="" textlink="">
      <xdr:nvSpPr>
        <xdr:cNvPr id="140" name="楕円 139"/>
        <xdr:cNvSpPr/>
      </xdr:nvSpPr>
      <xdr:spPr bwMode="auto">
        <a:xfrm>
          <a:off x="28575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166227</xdr:rowOff>
    </xdr:from>
    <xdr:ext cx="762000" cy="259045"/>
    <xdr:sp macro="" textlink="">
      <xdr:nvSpPr>
        <xdr:cNvPr id="141" name="テキスト ボックス 140"/>
        <xdr:cNvSpPr txBox="1"/>
      </xdr:nvSpPr>
      <xdr:spPr>
        <a:xfrm>
          <a:off x="2527300" y="64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64281</xdr:rowOff>
    </xdr:from>
    <xdr:to>
      <xdr:col>24</xdr:col>
      <xdr:colOff>63500</xdr:colOff>
      <xdr:row>36</xdr:row>
      <xdr:rowOff>126403</xdr:rowOff>
    </xdr:to>
    <xdr:cxnSp macro="">
      <xdr:nvCxnSpPr>
        <xdr:cNvPr id="61" name="直線コネクタ 60"/>
        <xdr:cNvCxnSpPr/>
      </xdr:nvCxnSpPr>
      <xdr:spPr>
        <a:xfrm>
          <a:off x="3797300" y="6236481"/>
          <a:ext cx="8382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64281</xdr:rowOff>
    </xdr:from>
    <xdr:to>
      <xdr:col>19</xdr:col>
      <xdr:colOff>177800</xdr:colOff>
      <xdr:row>36</xdr:row>
      <xdr:rowOff>140843</xdr:rowOff>
    </xdr:to>
    <xdr:cxnSp macro="">
      <xdr:nvCxnSpPr>
        <xdr:cNvPr id="64" name="直線コネクタ 63"/>
        <xdr:cNvCxnSpPr/>
      </xdr:nvCxnSpPr>
      <xdr:spPr>
        <a:xfrm flipV="1">
          <a:off x="2908300" y="6236481"/>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34049</xdr:rowOff>
    </xdr:from>
    <xdr:to>
      <xdr:col>15</xdr:col>
      <xdr:colOff>50800</xdr:colOff>
      <xdr:row>36</xdr:row>
      <xdr:rowOff>140843</xdr:rowOff>
    </xdr:to>
    <xdr:cxnSp macro="">
      <xdr:nvCxnSpPr>
        <xdr:cNvPr id="67" name="直線コネクタ 66"/>
        <xdr:cNvCxnSpPr/>
      </xdr:nvCxnSpPr>
      <xdr:spPr>
        <a:xfrm>
          <a:off x="2019300" y="6206249"/>
          <a:ext cx="8890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34049</xdr:rowOff>
    </xdr:from>
    <xdr:to>
      <xdr:col>10</xdr:col>
      <xdr:colOff>114300</xdr:colOff>
      <xdr:row>36</xdr:row>
      <xdr:rowOff>73406</xdr:rowOff>
    </xdr:to>
    <xdr:cxnSp macro="">
      <xdr:nvCxnSpPr>
        <xdr:cNvPr id="70" name="直線コネクタ 69"/>
        <xdr:cNvCxnSpPr/>
      </xdr:nvCxnSpPr>
      <xdr:spPr>
        <a:xfrm flipV="1">
          <a:off x="1130300" y="6206249"/>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75603</xdr:rowOff>
    </xdr:from>
    <xdr:to>
      <xdr:col>24</xdr:col>
      <xdr:colOff>114300</xdr:colOff>
      <xdr:row>37</xdr:row>
      <xdr:rowOff>5753</xdr:rowOff>
    </xdr:to>
    <xdr:sp macro="" textlink="">
      <xdr:nvSpPr>
        <xdr:cNvPr id="80" name="楕円 79"/>
        <xdr:cNvSpPr/>
      </xdr:nvSpPr>
      <xdr:spPr>
        <a:xfrm>
          <a:off x="4584700" y="62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98480</xdr:rowOff>
    </xdr:from>
    <xdr:ext cx="534377" cy="259045"/>
    <xdr:sp macro="" textlink="">
      <xdr:nvSpPr>
        <xdr:cNvPr id="81" name="人件費該当値テキスト"/>
        <xdr:cNvSpPr txBox="1"/>
      </xdr:nvSpPr>
      <xdr:spPr>
        <a:xfrm>
          <a:off x="4686300" y="609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13481</xdr:rowOff>
    </xdr:from>
    <xdr:to>
      <xdr:col>20</xdr:col>
      <xdr:colOff>38100</xdr:colOff>
      <xdr:row>36</xdr:row>
      <xdr:rowOff>115081</xdr:rowOff>
    </xdr:to>
    <xdr:sp macro="" textlink="">
      <xdr:nvSpPr>
        <xdr:cNvPr id="82" name="楕円 81"/>
        <xdr:cNvSpPr/>
      </xdr:nvSpPr>
      <xdr:spPr>
        <a:xfrm>
          <a:off x="3746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131608</xdr:rowOff>
    </xdr:from>
    <xdr:ext cx="534377" cy="259045"/>
    <xdr:sp macro="" textlink="">
      <xdr:nvSpPr>
        <xdr:cNvPr id="83" name="テキスト ボックス 82"/>
        <xdr:cNvSpPr txBox="1"/>
      </xdr:nvSpPr>
      <xdr:spPr>
        <a:xfrm>
          <a:off x="3530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90043</xdr:rowOff>
    </xdr:from>
    <xdr:to>
      <xdr:col>15</xdr:col>
      <xdr:colOff>101600</xdr:colOff>
      <xdr:row>37</xdr:row>
      <xdr:rowOff>20193</xdr:rowOff>
    </xdr:to>
    <xdr:sp macro="" textlink="">
      <xdr:nvSpPr>
        <xdr:cNvPr id="84" name="楕円 83"/>
        <xdr:cNvSpPr/>
      </xdr:nvSpPr>
      <xdr:spPr>
        <a:xfrm>
          <a:off x="2857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36720</xdr:rowOff>
    </xdr:from>
    <xdr:ext cx="534377" cy="259045"/>
    <xdr:sp macro="" textlink="">
      <xdr:nvSpPr>
        <xdr:cNvPr id="85" name="テキスト ボックス 84"/>
        <xdr:cNvSpPr txBox="1"/>
      </xdr:nvSpPr>
      <xdr:spPr>
        <a:xfrm>
          <a:off x="2641111" y="60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154699</xdr:rowOff>
    </xdr:from>
    <xdr:to>
      <xdr:col>10</xdr:col>
      <xdr:colOff>165100</xdr:colOff>
      <xdr:row>36</xdr:row>
      <xdr:rowOff>84849</xdr:rowOff>
    </xdr:to>
    <xdr:sp macro="" textlink="">
      <xdr:nvSpPr>
        <xdr:cNvPr id="86" name="楕円 85"/>
        <xdr:cNvSpPr/>
      </xdr:nvSpPr>
      <xdr:spPr>
        <a:xfrm>
          <a:off x="1968500" y="61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101376</xdr:rowOff>
    </xdr:from>
    <xdr:ext cx="534377" cy="259045"/>
    <xdr:sp macro="" textlink="">
      <xdr:nvSpPr>
        <xdr:cNvPr id="87" name="テキスト ボックス 86"/>
        <xdr:cNvSpPr txBox="1"/>
      </xdr:nvSpPr>
      <xdr:spPr>
        <a:xfrm>
          <a:off x="1752111" y="59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22606</xdr:rowOff>
    </xdr:from>
    <xdr:to>
      <xdr:col>6</xdr:col>
      <xdr:colOff>38100</xdr:colOff>
      <xdr:row>36</xdr:row>
      <xdr:rowOff>124206</xdr:rowOff>
    </xdr:to>
    <xdr:sp macro="" textlink="">
      <xdr:nvSpPr>
        <xdr:cNvPr id="88" name="楕円 87"/>
        <xdr:cNvSpPr/>
      </xdr:nvSpPr>
      <xdr:spPr>
        <a:xfrm>
          <a:off x="107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140733</xdr:rowOff>
    </xdr:from>
    <xdr:ext cx="534377" cy="259045"/>
    <xdr:sp macro="" textlink="">
      <xdr:nvSpPr>
        <xdr:cNvPr id="89" name="テキスト ボックス 88"/>
        <xdr:cNvSpPr txBox="1"/>
      </xdr:nvSpPr>
      <xdr:spPr>
        <a:xfrm>
          <a:off x="863111" y="59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135671</xdr:rowOff>
    </xdr:from>
    <xdr:to>
      <xdr:col>24</xdr:col>
      <xdr:colOff>63500</xdr:colOff>
      <xdr:row>52</xdr:row>
      <xdr:rowOff>131128</xdr:rowOff>
    </xdr:to>
    <xdr:cxnSp macro="">
      <xdr:nvCxnSpPr>
        <xdr:cNvPr id="123" name="直線コネクタ 122"/>
        <xdr:cNvCxnSpPr/>
      </xdr:nvCxnSpPr>
      <xdr:spPr>
        <a:xfrm>
          <a:off x="3797300" y="8879621"/>
          <a:ext cx="838200" cy="16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135671</xdr:rowOff>
    </xdr:from>
    <xdr:to>
      <xdr:col>19</xdr:col>
      <xdr:colOff>177800</xdr:colOff>
      <xdr:row>52</xdr:row>
      <xdr:rowOff>166589</xdr:rowOff>
    </xdr:to>
    <xdr:cxnSp macro="">
      <xdr:nvCxnSpPr>
        <xdr:cNvPr id="126" name="直線コネクタ 125"/>
        <xdr:cNvCxnSpPr/>
      </xdr:nvCxnSpPr>
      <xdr:spPr>
        <a:xfrm flipV="1">
          <a:off x="2908300" y="8879621"/>
          <a:ext cx="889000" cy="2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166589</xdr:rowOff>
    </xdr:from>
    <xdr:to>
      <xdr:col>15</xdr:col>
      <xdr:colOff>50800</xdr:colOff>
      <xdr:row>53</xdr:row>
      <xdr:rowOff>170761</xdr:rowOff>
    </xdr:to>
    <xdr:cxnSp macro="">
      <xdr:nvCxnSpPr>
        <xdr:cNvPr id="129" name="直線コネクタ 128"/>
        <xdr:cNvCxnSpPr/>
      </xdr:nvCxnSpPr>
      <xdr:spPr>
        <a:xfrm flipV="1">
          <a:off x="2019300" y="9081989"/>
          <a:ext cx="889000" cy="1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167846</xdr:rowOff>
    </xdr:from>
    <xdr:to>
      <xdr:col>10</xdr:col>
      <xdr:colOff>114300</xdr:colOff>
      <xdr:row>53</xdr:row>
      <xdr:rowOff>170761</xdr:rowOff>
    </xdr:to>
    <xdr:cxnSp macro="">
      <xdr:nvCxnSpPr>
        <xdr:cNvPr id="132" name="直線コネクタ 131"/>
        <xdr:cNvCxnSpPr/>
      </xdr:nvCxnSpPr>
      <xdr:spPr>
        <a:xfrm>
          <a:off x="1130300" y="925469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80328</xdr:rowOff>
    </xdr:from>
    <xdr:to>
      <xdr:col>24</xdr:col>
      <xdr:colOff>114300</xdr:colOff>
      <xdr:row>53</xdr:row>
      <xdr:rowOff>10478</xdr:rowOff>
    </xdr:to>
    <xdr:sp macro="" textlink="">
      <xdr:nvSpPr>
        <xdr:cNvPr id="142" name="楕円 141"/>
        <xdr:cNvSpPr/>
      </xdr:nvSpPr>
      <xdr:spPr>
        <a:xfrm>
          <a:off x="4584700" y="89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103205</xdr:rowOff>
    </xdr:from>
    <xdr:ext cx="534377" cy="259045"/>
    <xdr:sp macro="" textlink="">
      <xdr:nvSpPr>
        <xdr:cNvPr id="143" name="物件費該当値テキスト"/>
        <xdr:cNvSpPr txBox="1"/>
      </xdr:nvSpPr>
      <xdr:spPr>
        <a:xfrm>
          <a:off x="4686300" y="88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84871</xdr:rowOff>
    </xdr:from>
    <xdr:to>
      <xdr:col>20</xdr:col>
      <xdr:colOff>38100</xdr:colOff>
      <xdr:row>52</xdr:row>
      <xdr:rowOff>15021</xdr:rowOff>
    </xdr:to>
    <xdr:sp macro="" textlink="">
      <xdr:nvSpPr>
        <xdr:cNvPr id="144" name="楕円 143"/>
        <xdr:cNvSpPr/>
      </xdr:nvSpPr>
      <xdr:spPr>
        <a:xfrm>
          <a:off x="3746500" y="88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31548</xdr:rowOff>
    </xdr:from>
    <xdr:ext cx="534377" cy="259045"/>
    <xdr:sp macro="" textlink="">
      <xdr:nvSpPr>
        <xdr:cNvPr id="145" name="テキスト ボックス 144"/>
        <xdr:cNvSpPr txBox="1"/>
      </xdr:nvSpPr>
      <xdr:spPr>
        <a:xfrm>
          <a:off x="3530111" y="86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115789</xdr:rowOff>
    </xdr:from>
    <xdr:to>
      <xdr:col>15</xdr:col>
      <xdr:colOff>101600</xdr:colOff>
      <xdr:row>53</xdr:row>
      <xdr:rowOff>45939</xdr:rowOff>
    </xdr:to>
    <xdr:sp macro="" textlink="">
      <xdr:nvSpPr>
        <xdr:cNvPr id="146" name="楕円 145"/>
        <xdr:cNvSpPr/>
      </xdr:nvSpPr>
      <xdr:spPr>
        <a:xfrm>
          <a:off x="2857500" y="90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62466</xdr:rowOff>
    </xdr:from>
    <xdr:ext cx="534377" cy="259045"/>
    <xdr:sp macro="" textlink="">
      <xdr:nvSpPr>
        <xdr:cNvPr id="147" name="テキスト ボックス 146"/>
        <xdr:cNvSpPr txBox="1"/>
      </xdr:nvSpPr>
      <xdr:spPr>
        <a:xfrm>
          <a:off x="2641111" y="880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119961</xdr:rowOff>
    </xdr:from>
    <xdr:to>
      <xdr:col>10</xdr:col>
      <xdr:colOff>165100</xdr:colOff>
      <xdr:row>54</xdr:row>
      <xdr:rowOff>50111</xdr:rowOff>
    </xdr:to>
    <xdr:sp macro="" textlink="">
      <xdr:nvSpPr>
        <xdr:cNvPr id="148" name="楕円 147"/>
        <xdr:cNvSpPr/>
      </xdr:nvSpPr>
      <xdr:spPr>
        <a:xfrm>
          <a:off x="1968500" y="92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66638</xdr:rowOff>
    </xdr:from>
    <xdr:ext cx="534377" cy="259045"/>
    <xdr:sp macro="" textlink="">
      <xdr:nvSpPr>
        <xdr:cNvPr id="149" name="テキスト ボックス 148"/>
        <xdr:cNvSpPr txBox="1"/>
      </xdr:nvSpPr>
      <xdr:spPr>
        <a:xfrm>
          <a:off x="1752111" y="89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117046</xdr:rowOff>
    </xdr:from>
    <xdr:to>
      <xdr:col>6</xdr:col>
      <xdr:colOff>38100</xdr:colOff>
      <xdr:row>54</xdr:row>
      <xdr:rowOff>47196</xdr:rowOff>
    </xdr:to>
    <xdr:sp macro="" textlink="">
      <xdr:nvSpPr>
        <xdr:cNvPr id="150" name="楕円 149"/>
        <xdr:cNvSpPr/>
      </xdr:nvSpPr>
      <xdr:spPr>
        <a:xfrm>
          <a:off x="1079500" y="92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63723</xdr:rowOff>
    </xdr:from>
    <xdr:ext cx="534377" cy="259045"/>
    <xdr:sp macro="" textlink="">
      <xdr:nvSpPr>
        <xdr:cNvPr id="151" name="テキスト ボックス 150"/>
        <xdr:cNvSpPr txBox="1"/>
      </xdr:nvSpPr>
      <xdr:spPr>
        <a:xfrm>
          <a:off x="863111" y="89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58319</xdr:rowOff>
    </xdr:from>
    <xdr:to>
      <xdr:col>24</xdr:col>
      <xdr:colOff>63500</xdr:colOff>
      <xdr:row>78</xdr:row>
      <xdr:rowOff>67463</xdr:rowOff>
    </xdr:to>
    <xdr:cxnSp macro="">
      <xdr:nvCxnSpPr>
        <xdr:cNvPr id="178" name="直線コネクタ 177"/>
        <xdr:cNvCxnSpPr/>
      </xdr:nvCxnSpPr>
      <xdr:spPr>
        <a:xfrm>
          <a:off x="3797300" y="1343141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58319</xdr:rowOff>
    </xdr:from>
    <xdr:to>
      <xdr:col>19</xdr:col>
      <xdr:colOff>177800</xdr:colOff>
      <xdr:row>78</xdr:row>
      <xdr:rowOff>59919</xdr:rowOff>
    </xdr:to>
    <xdr:cxnSp macro="">
      <xdr:nvCxnSpPr>
        <xdr:cNvPr id="181" name="直線コネクタ 180"/>
        <xdr:cNvCxnSpPr/>
      </xdr:nvCxnSpPr>
      <xdr:spPr>
        <a:xfrm flipV="1">
          <a:off x="2908300" y="134314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40762</xdr:rowOff>
    </xdr:from>
    <xdr:to>
      <xdr:col>15</xdr:col>
      <xdr:colOff>50800</xdr:colOff>
      <xdr:row>78</xdr:row>
      <xdr:rowOff>59919</xdr:rowOff>
    </xdr:to>
    <xdr:cxnSp macro="">
      <xdr:nvCxnSpPr>
        <xdr:cNvPr id="184" name="直線コネクタ 183"/>
        <xdr:cNvCxnSpPr/>
      </xdr:nvCxnSpPr>
      <xdr:spPr>
        <a:xfrm>
          <a:off x="2019300" y="1341386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40762</xdr:rowOff>
    </xdr:from>
    <xdr:to>
      <xdr:col>10</xdr:col>
      <xdr:colOff>114300</xdr:colOff>
      <xdr:row>78</xdr:row>
      <xdr:rowOff>47437</xdr:rowOff>
    </xdr:to>
    <xdr:cxnSp macro="">
      <xdr:nvCxnSpPr>
        <xdr:cNvPr id="187" name="直線コネクタ 186"/>
        <xdr:cNvCxnSpPr/>
      </xdr:nvCxnSpPr>
      <xdr:spPr>
        <a:xfrm flipV="1">
          <a:off x="1130300" y="13413862"/>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16663</xdr:rowOff>
    </xdr:from>
    <xdr:to>
      <xdr:col>24</xdr:col>
      <xdr:colOff>114300</xdr:colOff>
      <xdr:row>78</xdr:row>
      <xdr:rowOff>118263</xdr:rowOff>
    </xdr:to>
    <xdr:sp macro="" textlink="">
      <xdr:nvSpPr>
        <xdr:cNvPr id="197" name="楕円 196"/>
        <xdr:cNvSpPr/>
      </xdr:nvSpPr>
      <xdr:spPr>
        <a:xfrm>
          <a:off x="45847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103040</xdr:rowOff>
    </xdr:from>
    <xdr:ext cx="469744" cy="259045"/>
    <xdr:sp macro="" textlink="">
      <xdr:nvSpPr>
        <xdr:cNvPr id="198" name="維持補修費該当値テキスト"/>
        <xdr:cNvSpPr txBox="1"/>
      </xdr:nvSpPr>
      <xdr:spPr>
        <a:xfrm>
          <a:off x="4686300" y="1330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7519</xdr:rowOff>
    </xdr:from>
    <xdr:to>
      <xdr:col>20</xdr:col>
      <xdr:colOff>38100</xdr:colOff>
      <xdr:row>78</xdr:row>
      <xdr:rowOff>109119</xdr:rowOff>
    </xdr:to>
    <xdr:sp macro="" textlink="">
      <xdr:nvSpPr>
        <xdr:cNvPr id="199" name="楕円 198"/>
        <xdr:cNvSpPr/>
      </xdr:nvSpPr>
      <xdr:spPr>
        <a:xfrm>
          <a:off x="3746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100246</xdr:rowOff>
    </xdr:from>
    <xdr:ext cx="469744" cy="259045"/>
    <xdr:sp macro="" textlink="">
      <xdr:nvSpPr>
        <xdr:cNvPr id="200" name="テキスト ボックス 199"/>
        <xdr:cNvSpPr txBox="1"/>
      </xdr:nvSpPr>
      <xdr:spPr>
        <a:xfrm>
          <a:off x="3562428" y="134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9119</xdr:rowOff>
    </xdr:from>
    <xdr:to>
      <xdr:col>15</xdr:col>
      <xdr:colOff>101600</xdr:colOff>
      <xdr:row>78</xdr:row>
      <xdr:rowOff>110719</xdr:rowOff>
    </xdr:to>
    <xdr:sp macro="" textlink="">
      <xdr:nvSpPr>
        <xdr:cNvPr id="201" name="楕円 200"/>
        <xdr:cNvSpPr/>
      </xdr:nvSpPr>
      <xdr:spPr>
        <a:xfrm>
          <a:off x="2857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101846</xdr:rowOff>
    </xdr:from>
    <xdr:ext cx="469744" cy="259045"/>
    <xdr:sp macro="" textlink="">
      <xdr:nvSpPr>
        <xdr:cNvPr id="202" name="テキスト ボックス 201"/>
        <xdr:cNvSpPr txBox="1"/>
      </xdr:nvSpPr>
      <xdr:spPr>
        <a:xfrm>
          <a:off x="2673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161412</xdr:rowOff>
    </xdr:from>
    <xdr:to>
      <xdr:col>10</xdr:col>
      <xdr:colOff>165100</xdr:colOff>
      <xdr:row>78</xdr:row>
      <xdr:rowOff>91562</xdr:rowOff>
    </xdr:to>
    <xdr:sp macro="" textlink="">
      <xdr:nvSpPr>
        <xdr:cNvPr id="203" name="楕円 202"/>
        <xdr:cNvSpPr/>
      </xdr:nvSpPr>
      <xdr:spPr>
        <a:xfrm>
          <a:off x="1968500" y="133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82689</xdr:rowOff>
    </xdr:from>
    <xdr:ext cx="469744" cy="259045"/>
    <xdr:sp macro="" textlink="">
      <xdr:nvSpPr>
        <xdr:cNvPr id="204" name="テキスト ボックス 203"/>
        <xdr:cNvSpPr txBox="1"/>
      </xdr:nvSpPr>
      <xdr:spPr>
        <a:xfrm>
          <a:off x="1784428" y="13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168087</xdr:rowOff>
    </xdr:from>
    <xdr:to>
      <xdr:col>6</xdr:col>
      <xdr:colOff>38100</xdr:colOff>
      <xdr:row>78</xdr:row>
      <xdr:rowOff>98237</xdr:rowOff>
    </xdr:to>
    <xdr:sp macro="" textlink="">
      <xdr:nvSpPr>
        <xdr:cNvPr id="205" name="楕円 204"/>
        <xdr:cNvSpPr/>
      </xdr:nvSpPr>
      <xdr:spPr>
        <a:xfrm>
          <a:off x="1079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89364</xdr:rowOff>
    </xdr:from>
    <xdr:ext cx="469744" cy="259045"/>
    <xdr:sp macro="" textlink="">
      <xdr:nvSpPr>
        <xdr:cNvPr id="206" name="テキスト ボックス 205"/>
        <xdr:cNvSpPr txBox="1"/>
      </xdr:nvSpPr>
      <xdr:spPr>
        <a:xfrm>
          <a:off x="895428" y="134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23724</xdr:rowOff>
    </xdr:from>
    <xdr:to>
      <xdr:col>24</xdr:col>
      <xdr:colOff>63500</xdr:colOff>
      <xdr:row>96</xdr:row>
      <xdr:rowOff>43066</xdr:rowOff>
    </xdr:to>
    <xdr:cxnSp macro="">
      <xdr:nvCxnSpPr>
        <xdr:cNvPr id="236" name="直線コネクタ 235"/>
        <xdr:cNvCxnSpPr/>
      </xdr:nvCxnSpPr>
      <xdr:spPr>
        <a:xfrm flipV="1">
          <a:off x="3797300" y="16482924"/>
          <a:ext cx="838200" cy="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43066</xdr:rowOff>
    </xdr:from>
    <xdr:to>
      <xdr:col>19</xdr:col>
      <xdr:colOff>177800</xdr:colOff>
      <xdr:row>96</xdr:row>
      <xdr:rowOff>50445</xdr:rowOff>
    </xdr:to>
    <xdr:cxnSp macro="">
      <xdr:nvCxnSpPr>
        <xdr:cNvPr id="239" name="直線コネクタ 238"/>
        <xdr:cNvCxnSpPr/>
      </xdr:nvCxnSpPr>
      <xdr:spPr>
        <a:xfrm flipV="1">
          <a:off x="2908300" y="16502266"/>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50445</xdr:rowOff>
    </xdr:from>
    <xdr:to>
      <xdr:col>15</xdr:col>
      <xdr:colOff>50800</xdr:colOff>
      <xdr:row>96</xdr:row>
      <xdr:rowOff>53454</xdr:rowOff>
    </xdr:to>
    <xdr:cxnSp macro="">
      <xdr:nvCxnSpPr>
        <xdr:cNvPr id="242" name="直線コネクタ 241"/>
        <xdr:cNvCxnSpPr/>
      </xdr:nvCxnSpPr>
      <xdr:spPr>
        <a:xfrm flipV="1">
          <a:off x="2019300" y="1650964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53454</xdr:rowOff>
    </xdr:from>
    <xdr:to>
      <xdr:col>10</xdr:col>
      <xdr:colOff>114300</xdr:colOff>
      <xdr:row>96</xdr:row>
      <xdr:rowOff>136220</xdr:rowOff>
    </xdr:to>
    <xdr:cxnSp macro="">
      <xdr:nvCxnSpPr>
        <xdr:cNvPr id="245" name="直線コネクタ 244"/>
        <xdr:cNvCxnSpPr/>
      </xdr:nvCxnSpPr>
      <xdr:spPr>
        <a:xfrm flipV="1">
          <a:off x="1130300" y="16512654"/>
          <a:ext cx="889000" cy="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144374</xdr:rowOff>
    </xdr:from>
    <xdr:to>
      <xdr:col>24</xdr:col>
      <xdr:colOff>114300</xdr:colOff>
      <xdr:row>96</xdr:row>
      <xdr:rowOff>74524</xdr:rowOff>
    </xdr:to>
    <xdr:sp macro="" textlink="">
      <xdr:nvSpPr>
        <xdr:cNvPr id="255" name="楕円 254"/>
        <xdr:cNvSpPr/>
      </xdr:nvSpPr>
      <xdr:spPr>
        <a:xfrm>
          <a:off x="4584700" y="164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167251</xdr:rowOff>
    </xdr:from>
    <xdr:ext cx="599010" cy="259045"/>
    <xdr:sp macro="" textlink="">
      <xdr:nvSpPr>
        <xdr:cNvPr id="256" name="扶助費該当値テキスト"/>
        <xdr:cNvSpPr txBox="1"/>
      </xdr:nvSpPr>
      <xdr:spPr>
        <a:xfrm>
          <a:off x="4686300" y="1628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163716</xdr:rowOff>
    </xdr:from>
    <xdr:to>
      <xdr:col>20</xdr:col>
      <xdr:colOff>38100</xdr:colOff>
      <xdr:row>96</xdr:row>
      <xdr:rowOff>93866</xdr:rowOff>
    </xdr:to>
    <xdr:sp macro="" textlink="">
      <xdr:nvSpPr>
        <xdr:cNvPr id="257" name="楕円 256"/>
        <xdr:cNvSpPr/>
      </xdr:nvSpPr>
      <xdr:spPr>
        <a:xfrm>
          <a:off x="3746500" y="16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110393</xdr:rowOff>
    </xdr:from>
    <xdr:ext cx="599010" cy="259045"/>
    <xdr:sp macro="" textlink="">
      <xdr:nvSpPr>
        <xdr:cNvPr id="258" name="テキスト ボックス 257"/>
        <xdr:cNvSpPr txBox="1"/>
      </xdr:nvSpPr>
      <xdr:spPr>
        <a:xfrm>
          <a:off x="3497795" y="1622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171095</xdr:rowOff>
    </xdr:from>
    <xdr:to>
      <xdr:col>15</xdr:col>
      <xdr:colOff>101600</xdr:colOff>
      <xdr:row>96</xdr:row>
      <xdr:rowOff>101245</xdr:rowOff>
    </xdr:to>
    <xdr:sp macro="" textlink="">
      <xdr:nvSpPr>
        <xdr:cNvPr id="259" name="楕円 258"/>
        <xdr:cNvSpPr/>
      </xdr:nvSpPr>
      <xdr:spPr>
        <a:xfrm>
          <a:off x="2857500" y="16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117772</xdr:rowOff>
    </xdr:from>
    <xdr:ext cx="599010" cy="259045"/>
    <xdr:sp macro="" textlink="">
      <xdr:nvSpPr>
        <xdr:cNvPr id="260" name="テキスト ボックス 259"/>
        <xdr:cNvSpPr txBox="1"/>
      </xdr:nvSpPr>
      <xdr:spPr>
        <a:xfrm>
          <a:off x="2608795" y="1623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2654</xdr:rowOff>
    </xdr:from>
    <xdr:to>
      <xdr:col>10</xdr:col>
      <xdr:colOff>165100</xdr:colOff>
      <xdr:row>96</xdr:row>
      <xdr:rowOff>104254</xdr:rowOff>
    </xdr:to>
    <xdr:sp macro="" textlink="">
      <xdr:nvSpPr>
        <xdr:cNvPr id="261" name="楕円 260"/>
        <xdr:cNvSpPr/>
      </xdr:nvSpPr>
      <xdr:spPr>
        <a:xfrm>
          <a:off x="1968500" y="16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120781</xdr:rowOff>
    </xdr:from>
    <xdr:ext cx="534377" cy="259045"/>
    <xdr:sp macro="" textlink="">
      <xdr:nvSpPr>
        <xdr:cNvPr id="262" name="テキスト ボックス 261"/>
        <xdr:cNvSpPr txBox="1"/>
      </xdr:nvSpPr>
      <xdr:spPr>
        <a:xfrm>
          <a:off x="1752111" y="162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85420</xdr:rowOff>
    </xdr:from>
    <xdr:to>
      <xdr:col>6</xdr:col>
      <xdr:colOff>38100</xdr:colOff>
      <xdr:row>97</xdr:row>
      <xdr:rowOff>15570</xdr:rowOff>
    </xdr:to>
    <xdr:sp macro="" textlink="">
      <xdr:nvSpPr>
        <xdr:cNvPr id="263" name="楕円 262"/>
        <xdr:cNvSpPr/>
      </xdr:nvSpPr>
      <xdr:spPr>
        <a:xfrm>
          <a:off x="1079500" y="165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32097</xdr:rowOff>
    </xdr:from>
    <xdr:ext cx="534377" cy="259045"/>
    <xdr:sp macro="" textlink="">
      <xdr:nvSpPr>
        <xdr:cNvPr id="264" name="テキスト ボックス 263"/>
        <xdr:cNvSpPr txBox="1"/>
      </xdr:nvSpPr>
      <xdr:spPr>
        <a:xfrm>
          <a:off x="863111" y="163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134585</xdr:rowOff>
    </xdr:from>
    <xdr:to>
      <xdr:col>55</xdr:col>
      <xdr:colOff>0</xdr:colOff>
      <xdr:row>37</xdr:row>
      <xdr:rowOff>128441</xdr:rowOff>
    </xdr:to>
    <xdr:cxnSp macro="">
      <xdr:nvCxnSpPr>
        <xdr:cNvPr id="297" name="直線コネクタ 296"/>
        <xdr:cNvCxnSpPr/>
      </xdr:nvCxnSpPr>
      <xdr:spPr>
        <a:xfrm flipV="1">
          <a:off x="9639300" y="6306785"/>
          <a:ext cx="838200" cy="1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128441</xdr:rowOff>
    </xdr:from>
    <xdr:to>
      <xdr:col>50</xdr:col>
      <xdr:colOff>114300</xdr:colOff>
      <xdr:row>37</xdr:row>
      <xdr:rowOff>128984</xdr:rowOff>
    </xdr:to>
    <xdr:cxnSp macro="">
      <xdr:nvCxnSpPr>
        <xdr:cNvPr id="300" name="直線コネクタ 299"/>
        <xdr:cNvCxnSpPr/>
      </xdr:nvCxnSpPr>
      <xdr:spPr>
        <a:xfrm flipV="1">
          <a:off x="8750300" y="6472091"/>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128984</xdr:rowOff>
    </xdr:from>
    <xdr:to>
      <xdr:col>45</xdr:col>
      <xdr:colOff>177800</xdr:colOff>
      <xdr:row>37</xdr:row>
      <xdr:rowOff>149015</xdr:rowOff>
    </xdr:to>
    <xdr:cxnSp macro="">
      <xdr:nvCxnSpPr>
        <xdr:cNvPr id="303" name="直線コネクタ 302"/>
        <xdr:cNvCxnSpPr/>
      </xdr:nvCxnSpPr>
      <xdr:spPr>
        <a:xfrm flipV="1">
          <a:off x="7861300" y="6472634"/>
          <a:ext cx="8890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130899</xdr:rowOff>
    </xdr:from>
    <xdr:to>
      <xdr:col>41</xdr:col>
      <xdr:colOff>50800</xdr:colOff>
      <xdr:row>37</xdr:row>
      <xdr:rowOff>149015</xdr:rowOff>
    </xdr:to>
    <xdr:cxnSp macro="">
      <xdr:nvCxnSpPr>
        <xdr:cNvPr id="306" name="直線コネクタ 305"/>
        <xdr:cNvCxnSpPr/>
      </xdr:nvCxnSpPr>
      <xdr:spPr>
        <a:xfrm>
          <a:off x="6972300" y="6474549"/>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83785</xdr:rowOff>
    </xdr:from>
    <xdr:to>
      <xdr:col>55</xdr:col>
      <xdr:colOff>50800</xdr:colOff>
      <xdr:row>37</xdr:row>
      <xdr:rowOff>13935</xdr:rowOff>
    </xdr:to>
    <xdr:sp macro="" textlink="">
      <xdr:nvSpPr>
        <xdr:cNvPr id="316" name="楕円 315"/>
        <xdr:cNvSpPr/>
      </xdr:nvSpPr>
      <xdr:spPr>
        <a:xfrm>
          <a:off x="10426700" y="62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62212</xdr:rowOff>
    </xdr:from>
    <xdr:ext cx="534377" cy="259045"/>
    <xdr:sp macro="" textlink="">
      <xdr:nvSpPr>
        <xdr:cNvPr id="317" name="補助費等該当値テキスト"/>
        <xdr:cNvSpPr txBox="1"/>
      </xdr:nvSpPr>
      <xdr:spPr>
        <a:xfrm>
          <a:off x="10528300" y="62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77641</xdr:rowOff>
    </xdr:from>
    <xdr:to>
      <xdr:col>50</xdr:col>
      <xdr:colOff>165100</xdr:colOff>
      <xdr:row>38</xdr:row>
      <xdr:rowOff>7792</xdr:rowOff>
    </xdr:to>
    <xdr:sp macro="" textlink="">
      <xdr:nvSpPr>
        <xdr:cNvPr id="318" name="楕円 317"/>
        <xdr:cNvSpPr/>
      </xdr:nvSpPr>
      <xdr:spPr>
        <a:xfrm>
          <a:off x="9588500" y="6421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170369</xdr:rowOff>
    </xdr:from>
    <xdr:ext cx="534377" cy="259045"/>
    <xdr:sp macro="" textlink="">
      <xdr:nvSpPr>
        <xdr:cNvPr id="319" name="テキスト ボックス 318"/>
        <xdr:cNvSpPr txBox="1"/>
      </xdr:nvSpPr>
      <xdr:spPr>
        <a:xfrm>
          <a:off x="9372111" y="65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78184</xdr:rowOff>
    </xdr:from>
    <xdr:to>
      <xdr:col>46</xdr:col>
      <xdr:colOff>38100</xdr:colOff>
      <xdr:row>38</xdr:row>
      <xdr:rowOff>8334</xdr:rowOff>
    </xdr:to>
    <xdr:sp macro="" textlink="">
      <xdr:nvSpPr>
        <xdr:cNvPr id="320" name="楕円 319"/>
        <xdr:cNvSpPr/>
      </xdr:nvSpPr>
      <xdr:spPr>
        <a:xfrm>
          <a:off x="8699500" y="64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170911</xdr:rowOff>
    </xdr:from>
    <xdr:ext cx="534377" cy="259045"/>
    <xdr:sp macro="" textlink="">
      <xdr:nvSpPr>
        <xdr:cNvPr id="321" name="テキスト ボックス 320"/>
        <xdr:cNvSpPr txBox="1"/>
      </xdr:nvSpPr>
      <xdr:spPr>
        <a:xfrm>
          <a:off x="8483111" y="651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98215</xdr:rowOff>
    </xdr:from>
    <xdr:to>
      <xdr:col>41</xdr:col>
      <xdr:colOff>101600</xdr:colOff>
      <xdr:row>38</xdr:row>
      <xdr:rowOff>28366</xdr:rowOff>
    </xdr:to>
    <xdr:sp macro="" textlink="">
      <xdr:nvSpPr>
        <xdr:cNvPr id="322" name="楕円 321"/>
        <xdr:cNvSpPr/>
      </xdr:nvSpPr>
      <xdr:spPr>
        <a:xfrm>
          <a:off x="7810500" y="6441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19493</xdr:rowOff>
    </xdr:from>
    <xdr:ext cx="534377" cy="259045"/>
    <xdr:sp macro="" textlink="">
      <xdr:nvSpPr>
        <xdr:cNvPr id="323" name="テキスト ボックス 322"/>
        <xdr:cNvSpPr txBox="1"/>
      </xdr:nvSpPr>
      <xdr:spPr>
        <a:xfrm>
          <a:off x="7594111" y="65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80099</xdr:rowOff>
    </xdr:from>
    <xdr:to>
      <xdr:col>36</xdr:col>
      <xdr:colOff>165100</xdr:colOff>
      <xdr:row>38</xdr:row>
      <xdr:rowOff>10249</xdr:rowOff>
    </xdr:to>
    <xdr:sp macro="" textlink="">
      <xdr:nvSpPr>
        <xdr:cNvPr id="324" name="楕円 323"/>
        <xdr:cNvSpPr/>
      </xdr:nvSpPr>
      <xdr:spPr>
        <a:xfrm>
          <a:off x="6921500" y="64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1376</xdr:rowOff>
    </xdr:from>
    <xdr:ext cx="534377" cy="259045"/>
    <xdr:sp macro="" textlink="">
      <xdr:nvSpPr>
        <xdr:cNvPr id="325" name="テキスト ボックス 324"/>
        <xdr:cNvSpPr txBox="1"/>
      </xdr:nvSpPr>
      <xdr:spPr>
        <a:xfrm>
          <a:off x="6705111" y="65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59255</xdr:rowOff>
    </xdr:from>
    <xdr:to>
      <xdr:col>55</xdr:col>
      <xdr:colOff>0</xdr:colOff>
      <xdr:row>57</xdr:row>
      <xdr:rowOff>165639</xdr:rowOff>
    </xdr:to>
    <xdr:cxnSp macro="">
      <xdr:nvCxnSpPr>
        <xdr:cNvPr id="354" name="直線コネクタ 353"/>
        <xdr:cNvCxnSpPr/>
      </xdr:nvCxnSpPr>
      <xdr:spPr>
        <a:xfrm flipV="1">
          <a:off x="9639300" y="9831905"/>
          <a:ext cx="838200" cy="10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53959</xdr:rowOff>
    </xdr:from>
    <xdr:to>
      <xdr:col>50</xdr:col>
      <xdr:colOff>114300</xdr:colOff>
      <xdr:row>57</xdr:row>
      <xdr:rowOff>165639</xdr:rowOff>
    </xdr:to>
    <xdr:cxnSp macro="">
      <xdr:nvCxnSpPr>
        <xdr:cNvPr id="357" name="直線コネクタ 356"/>
        <xdr:cNvCxnSpPr/>
      </xdr:nvCxnSpPr>
      <xdr:spPr>
        <a:xfrm>
          <a:off x="8750300" y="9826609"/>
          <a:ext cx="889000" cy="1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53959</xdr:rowOff>
    </xdr:from>
    <xdr:to>
      <xdr:col>45</xdr:col>
      <xdr:colOff>177800</xdr:colOff>
      <xdr:row>57</xdr:row>
      <xdr:rowOff>168458</xdr:rowOff>
    </xdr:to>
    <xdr:cxnSp macro="">
      <xdr:nvCxnSpPr>
        <xdr:cNvPr id="360" name="直線コネクタ 359"/>
        <xdr:cNvCxnSpPr/>
      </xdr:nvCxnSpPr>
      <xdr:spPr>
        <a:xfrm flipV="1">
          <a:off x="7861300" y="9826609"/>
          <a:ext cx="889000" cy="1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168458</xdr:rowOff>
    </xdr:from>
    <xdr:to>
      <xdr:col>41</xdr:col>
      <xdr:colOff>50800</xdr:colOff>
      <xdr:row>58</xdr:row>
      <xdr:rowOff>1252</xdr:rowOff>
    </xdr:to>
    <xdr:cxnSp macro="">
      <xdr:nvCxnSpPr>
        <xdr:cNvPr id="363" name="直線コネクタ 362"/>
        <xdr:cNvCxnSpPr/>
      </xdr:nvCxnSpPr>
      <xdr:spPr>
        <a:xfrm flipV="1">
          <a:off x="6972300" y="9941108"/>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8455</xdr:rowOff>
    </xdr:from>
    <xdr:to>
      <xdr:col>55</xdr:col>
      <xdr:colOff>50800</xdr:colOff>
      <xdr:row>57</xdr:row>
      <xdr:rowOff>110055</xdr:rowOff>
    </xdr:to>
    <xdr:sp macro="" textlink="">
      <xdr:nvSpPr>
        <xdr:cNvPr id="373" name="楕円 372"/>
        <xdr:cNvSpPr/>
      </xdr:nvSpPr>
      <xdr:spPr>
        <a:xfrm>
          <a:off x="10426700" y="97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158332</xdr:rowOff>
    </xdr:from>
    <xdr:ext cx="534377" cy="259045"/>
    <xdr:sp macro="" textlink="">
      <xdr:nvSpPr>
        <xdr:cNvPr id="374" name="普通建設事業費該当値テキスト"/>
        <xdr:cNvSpPr txBox="1"/>
      </xdr:nvSpPr>
      <xdr:spPr>
        <a:xfrm>
          <a:off x="10528300" y="97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114839</xdr:rowOff>
    </xdr:from>
    <xdr:to>
      <xdr:col>50</xdr:col>
      <xdr:colOff>165100</xdr:colOff>
      <xdr:row>58</xdr:row>
      <xdr:rowOff>44989</xdr:rowOff>
    </xdr:to>
    <xdr:sp macro="" textlink="">
      <xdr:nvSpPr>
        <xdr:cNvPr id="375" name="楕円 374"/>
        <xdr:cNvSpPr/>
      </xdr:nvSpPr>
      <xdr:spPr>
        <a:xfrm>
          <a:off x="9588500" y="98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36116</xdr:rowOff>
    </xdr:from>
    <xdr:ext cx="534377" cy="259045"/>
    <xdr:sp macro="" textlink="">
      <xdr:nvSpPr>
        <xdr:cNvPr id="376" name="テキスト ボックス 375"/>
        <xdr:cNvSpPr txBox="1"/>
      </xdr:nvSpPr>
      <xdr:spPr>
        <a:xfrm>
          <a:off x="9372111" y="99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3159</xdr:rowOff>
    </xdr:from>
    <xdr:to>
      <xdr:col>46</xdr:col>
      <xdr:colOff>38100</xdr:colOff>
      <xdr:row>57</xdr:row>
      <xdr:rowOff>104759</xdr:rowOff>
    </xdr:to>
    <xdr:sp macro="" textlink="">
      <xdr:nvSpPr>
        <xdr:cNvPr id="377" name="楕円 376"/>
        <xdr:cNvSpPr/>
      </xdr:nvSpPr>
      <xdr:spPr>
        <a:xfrm>
          <a:off x="8699500" y="977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95886</xdr:rowOff>
    </xdr:from>
    <xdr:ext cx="534377" cy="259045"/>
    <xdr:sp macro="" textlink="">
      <xdr:nvSpPr>
        <xdr:cNvPr id="378" name="テキスト ボックス 377"/>
        <xdr:cNvSpPr txBox="1"/>
      </xdr:nvSpPr>
      <xdr:spPr>
        <a:xfrm>
          <a:off x="8483111" y="98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117658</xdr:rowOff>
    </xdr:from>
    <xdr:to>
      <xdr:col>41</xdr:col>
      <xdr:colOff>101600</xdr:colOff>
      <xdr:row>58</xdr:row>
      <xdr:rowOff>47808</xdr:rowOff>
    </xdr:to>
    <xdr:sp macro="" textlink="">
      <xdr:nvSpPr>
        <xdr:cNvPr id="379" name="楕円 378"/>
        <xdr:cNvSpPr/>
      </xdr:nvSpPr>
      <xdr:spPr>
        <a:xfrm>
          <a:off x="7810500" y="9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38935</xdr:rowOff>
    </xdr:from>
    <xdr:ext cx="534377" cy="259045"/>
    <xdr:sp macro="" textlink="">
      <xdr:nvSpPr>
        <xdr:cNvPr id="380" name="テキスト ボックス 379"/>
        <xdr:cNvSpPr txBox="1"/>
      </xdr:nvSpPr>
      <xdr:spPr>
        <a:xfrm>
          <a:off x="7594111" y="9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121902</xdr:rowOff>
    </xdr:from>
    <xdr:to>
      <xdr:col>36</xdr:col>
      <xdr:colOff>165100</xdr:colOff>
      <xdr:row>58</xdr:row>
      <xdr:rowOff>52052</xdr:rowOff>
    </xdr:to>
    <xdr:sp macro="" textlink="">
      <xdr:nvSpPr>
        <xdr:cNvPr id="381" name="楕円 380"/>
        <xdr:cNvSpPr/>
      </xdr:nvSpPr>
      <xdr:spPr>
        <a:xfrm>
          <a:off x="6921500" y="98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43179</xdr:rowOff>
    </xdr:from>
    <xdr:ext cx="534377" cy="259045"/>
    <xdr:sp macro="" textlink="">
      <xdr:nvSpPr>
        <xdr:cNvPr id="382" name="テキスト ボックス 381"/>
        <xdr:cNvSpPr txBox="1"/>
      </xdr:nvSpPr>
      <xdr:spPr>
        <a:xfrm>
          <a:off x="6705111" y="99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50279</xdr:rowOff>
    </xdr:from>
    <xdr:to>
      <xdr:col>55</xdr:col>
      <xdr:colOff>0</xdr:colOff>
      <xdr:row>79</xdr:row>
      <xdr:rowOff>3645</xdr:rowOff>
    </xdr:to>
    <xdr:cxnSp macro="">
      <xdr:nvCxnSpPr>
        <xdr:cNvPr id="411" name="直線コネクタ 410"/>
        <xdr:cNvCxnSpPr/>
      </xdr:nvCxnSpPr>
      <xdr:spPr>
        <a:xfrm flipV="1">
          <a:off x="9639300" y="13423379"/>
          <a:ext cx="8382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160528</xdr:rowOff>
    </xdr:from>
    <xdr:to>
      <xdr:col>50</xdr:col>
      <xdr:colOff>114300</xdr:colOff>
      <xdr:row>79</xdr:row>
      <xdr:rowOff>3645</xdr:rowOff>
    </xdr:to>
    <xdr:cxnSp macro="">
      <xdr:nvCxnSpPr>
        <xdr:cNvPr id="414" name="直線コネクタ 413"/>
        <xdr:cNvCxnSpPr/>
      </xdr:nvCxnSpPr>
      <xdr:spPr>
        <a:xfrm>
          <a:off x="8750300" y="13533628"/>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133896</xdr:rowOff>
    </xdr:from>
    <xdr:to>
      <xdr:col>45</xdr:col>
      <xdr:colOff>177800</xdr:colOff>
      <xdr:row>78</xdr:row>
      <xdr:rowOff>160528</xdr:rowOff>
    </xdr:to>
    <xdr:cxnSp macro="">
      <xdr:nvCxnSpPr>
        <xdr:cNvPr id="417" name="直線コネクタ 416"/>
        <xdr:cNvCxnSpPr/>
      </xdr:nvCxnSpPr>
      <xdr:spPr>
        <a:xfrm>
          <a:off x="7861300" y="13506996"/>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91948</xdr:rowOff>
    </xdr:from>
    <xdr:to>
      <xdr:col>41</xdr:col>
      <xdr:colOff>50800</xdr:colOff>
      <xdr:row>78</xdr:row>
      <xdr:rowOff>133896</xdr:rowOff>
    </xdr:to>
    <xdr:cxnSp macro="">
      <xdr:nvCxnSpPr>
        <xdr:cNvPr id="420" name="直線コネクタ 419"/>
        <xdr:cNvCxnSpPr/>
      </xdr:nvCxnSpPr>
      <xdr:spPr>
        <a:xfrm>
          <a:off x="6972300" y="13465048"/>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170929</xdr:rowOff>
    </xdr:from>
    <xdr:to>
      <xdr:col>55</xdr:col>
      <xdr:colOff>50800</xdr:colOff>
      <xdr:row>78</xdr:row>
      <xdr:rowOff>101079</xdr:rowOff>
    </xdr:to>
    <xdr:sp macro="" textlink="">
      <xdr:nvSpPr>
        <xdr:cNvPr id="430" name="楕円 429"/>
        <xdr:cNvSpPr/>
      </xdr:nvSpPr>
      <xdr:spPr>
        <a:xfrm>
          <a:off x="10426700" y="133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149356</xdr:rowOff>
    </xdr:from>
    <xdr:ext cx="534377" cy="259045"/>
    <xdr:sp macro="" textlink="">
      <xdr:nvSpPr>
        <xdr:cNvPr id="431" name="普通建設事業費 （ うち新規整備　）該当値テキスト"/>
        <xdr:cNvSpPr txBox="1"/>
      </xdr:nvSpPr>
      <xdr:spPr>
        <a:xfrm>
          <a:off x="10528300" y="133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124295</xdr:rowOff>
    </xdr:from>
    <xdr:to>
      <xdr:col>50</xdr:col>
      <xdr:colOff>165100</xdr:colOff>
      <xdr:row>79</xdr:row>
      <xdr:rowOff>54445</xdr:rowOff>
    </xdr:to>
    <xdr:sp macro="" textlink="">
      <xdr:nvSpPr>
        <xdr:cNvPr id="432" name="楕円 431"/>
        <xdr:cNvSpPr/>
      </xdr:nvSpPr>
      <xdr:spPr>
        <a:xfrm>
          <a:off x="95885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45572</xdr:rowOff>
    </xdr:from>
    <xdr:ext cx="469744" cy="259045"/>
    <xdr:sp macro="" textlink="">
      <xdr:nvSpPr>
        <xdr:cNvPr id="433" name="テキスト ボックス 432"/>
        <xdr:cNvSpPr txBox="1"/>
      </xdr:nvSpPr>
      <xdr:spPr>
        <a:xfrm>
          <a:off x="9404428" y="135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109728</xdr:rowOff>
    </xdr:from>
    <xdr:to>
      <xdr:col>46</xdr:col>
      <xdr:colOff>38100</xdr:colOff>
      <xdr:row>79</xdr:row>
      <xdr:rowOff>39878</xdr:rowOff>
    </xdr:to>
    <xdr:sp macro="" textlink="">
      <xdr:nvSpPr>
        <xdr:cNvPr id="434" name="楕円 433"/>
        <xdr:cNvSpPr/>
      </xdr:nvSpPr>
      <xdr:spPr>
        <a:xfrm>
          <a:off x="8699500" y="134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31005</xdr:rowOff>
    </xdr:from>
    <xdr:ext cx="469744" cy="259045"/>
    <xdr:sp macro="" textlink="">
      <xdr:nvSpPr>
        <xdr:cNvPr id="435" name="テキスト ボックス 434"/>
        <xdr:cNvSpPr txBox="1"/>
      </xdr:nvSpPr>
      <xdr:spPr>
        <a:xfrm>
          <a:off x="8515428" y="135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83096</xdr:rowOff>
    </xdr:from>
    <xdr:to>
      <xdr:col>41</xdr:col>
      <xdr:colOff>101600</xdr:colOff>
      <xdr:row>79</xdr:row>
      <xdr:rowOff>13246</xdr:rowOff>
    </xdr:to>
    <xdr:sp macro="" textlink="">
      <xdr:nvSpPr>
        <xdr:cNvPr id="436" name="楕円 435"/>
        <xdr:cNvSpPr/>
      </xdr:nvSpPr>
      <xdr:spPr>
        <a:xfrm>
          <a:off x="7810500" y="134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4373</xdr:rowOff>
    </xdr:from>
    <xdr:ext cx="469744" cy="259045"/>
    <xdr:sp macro="" textlink="">
      <xdr:nvSpPr>
        <xdr:cNvPr id="437" name="テキスト ボックス 436"/>
        <xdr:cNvSpPr txBox="1"/>
      </xdr:nvSpPr>
      <xdr:spPr>
        <a:xfrm>
          <a:off x="7626428" y="1354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41148</xdr:rowOff>
    </xdr:from>
    <xdr:to>
      <xdr:col>36</xdr:col>
      <xdr:colOff>165100</xdr:colOff>
      <xdr:row>78</xdr:row>
      <xdr:rowOff>142748</xdr:rowOff>
    </xdr:to>
    <xdr:sp macro="" textlink="">
      <xdr:nvSpPr>
        <xdr:cNvPr id="438" name="楕円 437"/>
        <xdr:cNvSpPr/>
      </xdr:nvSpPr>
      <xdr:spPr>
        <a:xfrm>
          <a:off x="6921500" y="134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133875</xdr:rowOff>
    </xdr:from>
    <xdr:ext cx="469744" cy="259045"/>
    <xdr:sp macro="" textlink="">
      <xdr:nvSpPr>
        <xdr:cNvPr id="439" name="テキスト ボックス 438"/>
        <xdr:cNvSpPr txBox="1"/>
      </xdr:nvSpPr>
      <xdr:spPr>
        <a:xfrm>
          <a:off x="6737428" y="135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60071</xdr:rowOff>
    </xdr:from>
    <xdr:to>
      <xdr:col>55</xdr:col>
      <xdr:colOff>0</xdr:colOff>
      <xdr:row>97</xdr:row>
      <xdr:rowOff>1454</xdr:rowOff>
    </xdr:to>
    <xdr:cxnSp macro="">
      <xdr:nvCxnSpPr>
        <xdr:cNvPr id="468" name="直線コネクタ 467"/>
        <xdr:cNvCxnSpPr/>
      </xdr:nvCxnSpPr>
      <xdr:spPr>
        <a:xfrm flipV="1">
          <a:off x="9639300" y="16519271"/>
          <a:ext cx="8382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43078</xdr:rowOff>
    </xdr:from>
    <xdr:to>
      <xdr:col>50</xdr:col>
      <xdr:colOff>114300</xdr:colOff>
      <xdr:row>97</xdr:row>
      <xdr:rowOff>1454</xdr:rowOff>
    </xdr:to>
    <xdr:cxnSp macro="">
      <xdr:nvCxnSpPr>
        <xdr:cNvPr id="471" name="直線コネクタ 470"/>
        <xdr:cNvCxnSpPr/>
      </xdr:nvCxnSpPr>
      <xdr:spPr>
        <a:xfrm>
          <a:off x="8750300" y="16330828"/>
          <a:ext cx="889000" cy="3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43078</xdr:rowOff>
    </xdr:from>
    <xdr:to>
      <xdr:col>45</xdr:col>
      <xdr:colOff>177800</xdr:colOff>
      <xdr:row>97</xdr:row>
      <xdr:rowOff>96075</xdr:rowOff>
    </xdr:to>
    <xdr:cxnSp macro="">
      <xdr:nvCxnSpPr>
        <xdr:cNvPr id="474" name="直線コネクタ 473"/>
        <xdr:cNvCxnSpPr/>
      </xdr:nvCxnSpPr>
      <xdr:spPr>
        <a:xfrm flipV="1">
          <a:off x="7861300" y="16330828"/>
          <a:ext cx="889000" cy="39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96075</xdr:rowOff>
    </xdr:from>
    <xdr:to>
      <xdr:col>41</xdr:col>
      <xdr:colOff>50800</xdr:colOff>
      <xdr:row>98</xdr:row>
      <xdr:rowOff>5283</xdr:rowOff>
    </xdr:to>
    <xdr:cxnSp macro="">
      <xdr:nvCxnSpPr>
        <xdr:cNvPr id="477" name="直線コネクタ 476"/>
        <xdr:cNvCxnSpPr/>
      </xdr:nvCxnSpPr>
      <xdr:spPr>
        <a:xfrm flipV="1">
          <a:off x="6972300" y="16726725"/>
          <a:ext cx="8890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9271</xdr:rowOff>
    </xdr:from>
    <xdr:to>
      <xdr:col>55</xdr:col>
      <xdr:colOff>50800</xdr:colOff>
      <xdr:row>96</xdr:row>
      <xdr:rowOff>110871</xdr:rowOff>
    </xdr:to>
    <xdr:sp macro="" textlink="">
      <xdr:nvSpPr>
        <xdr:cNvPr id="487" name="楕円 486"/>
        <xdr:cNvSpPr/>
      </xdr:nvSpPr>
      <xdr:spPr>
        <a:xfrm>
          <a:off x="10426700" y="164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32148</xdr:rowOff>
    </xdr:from>
    <xdr:ext cx="534377" cy="259045"/>
    <xdr:sp macro="" textlink="">
      <xdr:nvSpPr>
        <xdr:cNvPr id="488" name="普通建設事業費 （ うち更新整備　）該当値テキスト"/>
        <xdr:cNvSpPr txBox="1"/>
      </xdr:nvSpPr>
      <xdr:spPr>
        <a:xfrm>
          <a:off x="10528300" y="163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122104</xdr:rowOff>
    </xdr:from>
    <xdr:to>
      <xdr:col>50</xdr:col>
      <xdr:colOff>165100</xdr:colOff>
      <xdr:row>97</xdr:row>
      <xdr:rowOff>52254</xdr:rowOff>
    </xdr:to>
    <xdr:sp macro="" textlink="">
      <xdr:nvSpPr>
        <xdr:cNvPr id="489" name="楕円 488"/>
        <xdr:cNvSpPr/>
      </xdr:nvSpPr>
      <xdr:spPr>
        <a:xfrm>
          <a:off x="9588500" y="165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43381</xdr:rowOff>
    </xdr:from>
    <xdr:ext cx="534377" cy="259045"/>
    <xdr:sp macro="" textlink="">
      <xdr:nvSpPr>
        <xdr:cNvPr id="490" name="テキスト ボックス 489"/>
        <xdr:cNvSpPr txBox="1"/>
      </xdr:nvSpPr>
      <xdr:spPr>
        <a:xfrm>
          <a:off x="9372111" y="166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163728</xdr:rowOff>
    </xdr:from>
    <xdr:to>
      <xdr:col>46</xdr:col>
      <xdr:colOff>38100</xdr:colOff>
      <xdr:row>95</xdr:row>
      <xdr:rowOff>93878</xdr:rowOff>
    </xdr:to>
    <xdr:sp macro="" textlink="">
      <xdr:nvSpPr>
        <xdr:cNvPr id="491" name="楕円 490"/>
        <xdr:cNvSpPr/>
      </xdr:nvSpPr>
      <xdr:spPr>
        <a:xfrm>
          <a:off x="8699500" y="162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110405</xdr:rowOff>
    </xdr:from>
    <xdr:ext cx="534377" cy="259045"/>
    <xdr:sp macro="" textlink="">
      <xdr:nvSpPr>
        <xdr:cNvPr id="492" name="テキスト ボックス 491"/>
        <xdr:cNvSpPr txBox="1"/>
      </xdr:nvSpPr>
      <xdr:spPr>
        <a:xfrm>
          <a:off x="8483111" y="160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45275</xdr:rowOff>
    </xdr:from>
    <xdr:to>
      <xdr:col>41</xdr:col>
      <xdr:colOff>101600</xdr:colOff>
      <xdr:row>97</xdr:row>
      <xdr:rowOff>146875</xdr:rowOff>
    </xdr:to>
    <xdr:sp macro="" textlink="">
      <xdr:nvSpPr>
        <xdr:cNvPr id="493" name="楕円 492"/>
        <xdr:cNvSpPr/>
      </xdr:nvSpPr>
      <xdr:spPr>
        <a:xfrm>
          <a:off x="78105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138002</xdr:rowOff>
    </xdr:from>
    <xdr:ext cx="534377" cy="259045"/>
    <xdr:sp macro="" textlink="">
      <xdr:nvSpPr>
        <xdr:cNvPr id="494" name="テキスト ボックス 493"/>
        <xdr:cNvSpPr txBox="1"/>
      </xdr:nvSpPr>
      <xdr:spPr>
        <a:xfrm>
          <a:off x="7594111" y="167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125933</xdr:rowOff>
    </xdr:from>
    <xdr:to>
      <xdr:col>36</xdr:col>
      <xdr:colOff>165100</xdr:colOff>
      <xdr:row>98</xdr:row>
      <xdr:rowOff>56083</xdr:rowOff>
    </xdr:to>
    <xdr:sp macro="" textlink="">
      <xdr:nvSpPr>
        <xdr:cNvPr id="495" name="楕円 494"/>
        <xdr:cNvSpPr/>
      </xdr:nvSpPr>
      <xdr:spPr>
        <a:xfrm>
          <a:off x="6921500" y="167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47210</xdr:rowOff>
    </xdr:from>
    <xdr:ext cx="534377" cy="259045"/>
    <xdr:sp macro="" textlink="">
      <xdr:nvSpPr>
        <xdr:cNvPr id="496" name="テキスト ボックス 495"/>
        <xdr:cNvSpPr txBox="1"/>
      </xdr:nvSpPr>
      <xdr:spPr>
        <a:xfrm>
          <a:off x="6705111" y="1684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157836</xdr:rowOff>
    </xdr:from>
    <xdr:to>
      <xdr:col>85</xdr:col>
      <xdr:colOff>127000</xdr:colOff>
      <xdr:row>38</xdr:row>
      <xdr:rowOff>142901</xdr:rowOff>
    </xdr:to>
    <xdr:cxnSp macro="">
      <xdr:nvCxnSpPr>
        <xdr:cNvPr id="525" name="直線コネクタ 524"/>
        <xdr:cNvCxnSpPr/>
      </xdr:nvCxnSpPr>
      <xdr:spPr>
        <a:xfrm>
          <a:off x="15481300" y="6501486"/>
          <a:ext cx="838200" cy="1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157836</xdr:rowOff>
    </xdr:from>
    <xdr:to>
      <xdr:col>81</xdr:col>
      <xdr:colOff>50800</xdr:colOff>
      <xdr:row>38</xdr:row>
      <xdr:rowOff>76988</xdr:rowOff>
    </xdr:to>
    <xdr:cxnSp macro="">
      <xdr:nvCxnSpPr>
        <xdr:cNvPr id="528" name="直線コネクタ 527"/>
        <xdr:cNvCxnSpPr/>
      </xdr:nvCxnSpPr>
      <xdr:spPr>
        <a:xfrm flipV="1">
          <a:off x="14592300" y="6501486"/>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76988</xdr:rowOff>
    </xdr:from>
    <xdr:to>
      <xdr:col>76</xdr:col>
      <xdr:colOff>114300</xdr:colOff>
      <xdr:row>39</xdr:row>
      <xdr:rowOff>24409</xdr:rowOff>
    </xdr:to>
    <xdr:cxnSp macro="">
      <xdr:nvCxnSpPr>
        <xdr:cNvPr id="531" name="直線コネクタ 530"/>
        <xdr:cNvCxnSpPr/>
      </xdr:nvCxnSpPr>
      <xdr:spPr>
        <a:xfrm flipV="1">
          <a:off x="13703300" y="659208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164008</xdr:rowOff>
    </xdr:from>
    <xdr:to>
      <xdr:col>71</xdr:col>
      <xdr:colOff>177800</xdr:colOff>
      <xdr:row>39</xdr:row>
      <xdr:rowOff>24409</xdr:rowOff>
    </xdr:to>
    <xdr:cxnSp macro="">
      <xdr:nvCxnSpPr>
        <xdr:cNvPr id="534" name="直線コネクタ 533"/>
        <xdr:cNvCxnSpPr/>
      </xdr:nvCxnSpPr>
      <xdr:spPr>
        <a:xfrm>
          <a:off x="12814300" y="6679108"/>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92101</xdr:rowOff>
    </xdr:from>
    <xdr:to>
      <xdr:col>85</xdr:col>
      <xdr:colOff>177800</xdr:colOff>
      <xdr:row>39</xdr:row>
      <xdr:rowOff>22251</xdr:rowOff>
    </xdr:to>
    <xdr:sp macro="" textlink="">
      <xdr:nvSpPr>
        <xdr:cNvPr id="544" name="楕円 543"/>
        <xdr:cNvSpPr/>
      </xdr:nvSpPr>
      <xdr:spPr>
        <a:xfrm>
          <a:off x="162687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45230</xdr:rowOff>
    </xdr:from>
    <xdr:ext cx="378565" cy="259045"/>
    <xdr:sp macro="" textlink="">
      <xdr:nvSpPr>
        <xdr:cNvPr id="545" name="災害復旧事業費該当値テキスト"/>
        <xdr:cNvSpPr txBox="1"/>
      </xdr:nvSpPr>
      <xdr:spPr>
        <a:xfrm>
          <a:off x="16370300" y="656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107036</xdr:rowOff>
    </xdr:from>
    <xdr:to>
      <xdr:col>81</xdr:col>
      <xdr:colOff>101600</xdr:colOff>
      <xdr:row>38</xdr:row>
      <xdr:rowOff>37185</xdr:rowOff>
    </xdr:to>
    <xdr:sp macro="" textlink="">
      <xdr:nvSpPr>
        <xdr:cNvPr id="546" name="楕円 545"/>
        <xdr:cNvSpPr/>
      </xdr:nvSpPr>
      <xdr:spPr>
        <a:xfrm>
          <a:off x="154305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53713</xdr:rowOff>
    </xdr:from>
    <xdr:ext cx="469744" cy="259045"/>
    <xdr:sp macro="" textlink="">
      <xdr:nvSpPr>
        <xdr:cNvPr id="547" name="テキスト ボックス 546"/>
        <xdr:cNvSpPr txBox="1"/>
      </xdr:nvSpPr>
      <xdr:spPr>
        <a:xfrm>
          <a:off x="15246428" y="62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26188</xdr:rowOff>
    </xdr:from>
    <xdr:to>
      <xdr:col>76</xdr:col>
      <xdr:colOff>165100</xdr:colOff>
      <xdr:row>38</xdr:row>
      <xdr:rowOff>127788</xdr:rowOff>
    </xdr:to>
    <xdr:sp macro="" textlink="">
      <xdr:nvSpPr>
        <xdr:cNvPr id="548" name="楕円 547"/>
        <xdr:cNvSpPr/>
      </xdr:nvSpPr>
      <xdr:spPr>
        <a:xfrm>
          <a:off x="14541500" y="6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144315</xdr:rowOff>
    </xdr:from>
    <xdr:ext cx="469744" cy="259045"/>
    <xdr:sp macro="" textlink="">
      <xdr:nvSpPr>
        <xdr:cNvPr id="549" name="テキスト ボックス 548"/>
        <xdr:cNvSpPr txBox="1"/>
      </xdr:nvSpPr>
      <xdr:spPr>
        <a:xfrm>
          <a:off x="14357428" y="63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145059</xdr:rowOff>
    </xdr:from>
    <xdr:to>
      <xdr:col>72</xdr:col>
      <xdr:colOff>38100</xdr:colOff>
      <xdr:row>39</xdr:row>
      <xdr:rowOff>75209</xdr:rowOff>
    </xdr:to>
    <xdr:sp macro="" textlink="">
      <xdr:nvSpPr>
        <xdr:cNvPr id="550" name="楕円 549"/>
        <xdr:cNvSpPr/>
      </xdr:nvSpPr>
      <xdr:spPr>
        <a:xfrm>
          <a:off x="13652500" y="66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66336</xdr:rowOff>
    </xdr:from>
    <xdr:ext cx="378565" cy="259045"/>
    <xdr:sp macro="" textlink="">
      <xdr:nvSpPr>
        <xdr:cNvPr id="551" name="テキスト ボックス 550"/>
        <xdr:cNvSpPr txBox="1"/>
      </xdr:nvSpPr>
      <xdr:spPr>
        <a:xfrm>
          <a:off x="13514017" y="675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113208</xdr:rowOff>
    </xdr:from>
    <xdr:to>
      <xdr:col>67</xdr:col>
      <xdr:colOff>101600</xdr:colOff>
      <xdr:row>39</xdr:row>
      <xdr:rowOff>43358</xdr:rowOff>
    </xdr:to>
    <xdr:sp macro="" textlink="">
      <xdr:nvSpPr>
        <xdr:cNvPr id="552" name="楕円 551"/>
        <xdr:cNvSpPr/>
      </xdr:nvSpPr>
      <xdr:spPr>
        <a:xfrm>
          <a:off x="12763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59885</xdr:rowOff>
    </xdr:from>
    <xdr:ext cx="378565" cy="259045"/>
    <xdr:sp macro="" textlink="">
      <xdr:nvSpPr>
        <xdr:cNvPr id="553" name="テキスト ボックス 552"/>
        <xdr:cNvSpPr txBox="1"/>
      </xdr:nvSpPr>
      <xdr:spPr>
        <a:xfrm>
          <a:off x="1262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62891</xdr:rowOff>
    </xdr:from>
    <xdr:to>
      <xdr:col>85</xdr:col>
      <xdr:colOff>127000</xdr:colOff>
      <xdr:row>76</xdr:row>
      <xdr:rowOff>74448</xdr:rowOff>
    </xdr:to>
    <xdr:cxnSp macro="">
      <xdr:nvCxnSpPr>
        <xdr:cNvPr id="631" name="直線コネクタ 630"/>
        <xdr:cNvCxnSpPr/>
      </xdr:nvCxnSpPr>
      <xdr:spPr>
        <a:xfrm flipV="1">
          <a:off x="15481300" y="13093091"/>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157518</xdr:rowOff>
    </xdr:from>
    <xdr:to>
      <xdr:col>81</xdr:col>
      <xdr:colOff>50800</xdr:colOff>
      <xdr:row>76</xdr:row>
      <xdr:rowOff>74448</xdr:rowOff>
    </xdr:to>
    <xdr:cxnSp macro="">
      <xdr:nvCxnSpPr>
        <xdr:cNvPr id="634" name="直線コネクタ 633"/>
        <xdr:cNvCxnSpPr/>
      </xdr:nvCxnSpPr>
      <xdr:spPr>
        <a:xfrm>
          <a:off x="14592300" y="13016268"/>
          <a:ext cx="889000" cy="8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120180</xdr:rowOff>
    </xdr:from>
    <xdr:to>
      <xdr:col>76</xdr:col>
      <xdr:colOff>114300</xdr:colOff>
      <xdr:row>75</xdr:row>
      <xdr:rowOff>157518</xdr:rowOff>
    </xdr:to>
    <xdr:cxnSp macro="">
      <xdr:nvCxnSpPr>
        <xdr:cNvPr id="637" name="直線コネクタ 636"/>
        <xdr:cNvCxnSpPr/>
      </xdr:nvCxnSpPr>
      <xdr:spPr>
        <a:xfrm>
          <a:off x="13703300" y="12978930"/>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120180</xdr:rowOff>
    </xdr:from>
    <xdr:to>
      <xdr:col>71</xdr:col>
      <xdr:colOff>177800</xdr:colOff>
      <xdr:row>75</xdr:row>
      <xdr:rowOff>136716</xdr:rowOff>
    </xdr:to>
    <xdr:cxnSp macro="">
      <xdr:nvCxnSpPr>
        <xdr:cNvPr id="640" name="直線コネクタ 639"/>
        <xdr:cNvCxnSpPr/>
      </xdr:nvCxnSpPr>
      <xdr:spPr>
        <a:xfrm flipV="1">
          <a:off x="12814300" y="12978930"/>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12091</xdr:rowOff>
    </xdr:from>
    <xdr:to>
      <xdr:col>85</xdr:col>
      <xdr:colOff>177800</xdr:colOff>
      <xdr:row>76</xdr:row>
      <xdr:rowOff>113691</xdr:rowOff>
    </xdr:to>
    <xdr:sp macro="" textlink="">
      <xdr:nvSpPr>
        <xdr:cNvPr id="650" name="楕円 649"/>
        <xdr:cNvSpPr/>
      </xdr:nvSpPr>
      <xdr:spPr>
        <a:xfrm>
          <a:off x="162687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34968</xdr:rowOff>
    </xdr:from>
    <xdr:ext cx="534377" cy="259045"/>
    <xdr:sp macro="" textlink="">
      <xdr:nvSpPr>
        <xdr:cNvPr id="651" name="公債費該当値テキスト"/>
        <xdr:cNvSpPr txBox="1"/>
      </xdr:nvSpPr>
      <xdr:spPr>
        <a:xfrm>
          <a:off x="16370300" y="128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23648</xdr:rowOff>
    </xdr:from>
    <xdr:to>
      <xdr:col>81</xdr:col>
      <xdr:colOff>101600</xdr:colOff>
      <xdr:row>76</xdr:row>
      <xdr:rowOff>125248</xdr:rowOff>
    </xdr:to>
    <xdr:sp macro="" textlink="">
      <xdr:nvSpPr>
        <xdr:cNvPr id="652" name="楕円 651"/>
        <xdr:cNvSpPr/>
      </xdr:nvSpPr>
      <xdr:spPr>
        <a:xfrm>
          <a:off x="15430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141774</xdr:rowOff>
    </xdr:from>
    <xdr:ext cx="534377" cy="259045"/>
    <xdr:sp macro="" textlink="">
      <xdr:nvSpPr>
        <xdr:cNvPr id="653" name="テキスト ボックス 652"/>
        <xdr:cNvSpPr txBox="1"/>
      </xdr:nvSpPr>
      <xdr:spPr>
        <a:xfrm>
          <a:off x="15214111" y="128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106718</xdr:rowOff>
    </xdr:from>
    <xdr:to>
      <xdr:col>76</xdr:col>
      <xdr:colOff>165100</xdr:colOff>
      <xdr:row>76</xdr:row>
      <xdr:rowOff>36869</xdr:rowOff>
    </xdr:to>
    <xdr:sp macro="" textlink="">
      <xdr:nvSpPr>
        <xdr:cNvPr id="654" name="楕円 653"/>
        <xdr:cNvSpPr/>
      </xdr:nvSpPr>
      <xdr:spPr>
        <a:xfrm>
          <a:off x="145415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53395</xdr:rowOff>
    </xdr:from>
    <xdr:ext cx="534377" cy="259045"/>
    <xdr:sp macro="" textlink="">
      <xdr:nvSpPr>
        <xdr:cNvPr id="655" name="テキスト ボックス 654"/>
        <xdr:cNvSpPr txBox="1"/>
      </xdr:nvSpPr>
      <xdr:spPr>
        <a:xfrm>
          <a:off x="14325111" y="127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69380</xdr:rowOff>
    </xdr:from>
    <xdr:to>
      <xdr:col>72</xdr:col>
      <xdr:colOff>38100</xdr:colOff>
      <xdr:row>75</xdr:row>
      <xdr:rowOff>170980</xdr:rowOff>
    </xdr:to>
    <xdr:sp macro="" textlink="">
      <xdr:nvSpPr>
        <xdr:cNvPr id="656" name="楕円 655"/>
        <xdr:cNvSpPr/>
      </xdr:nvSpPr>
      <xdr:spPr>
        <a:xfrm>
          <a:off x="13652500" y="12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16057</xdr:rowOff>
    </xdr:from>
    <xdr:ext cx="534377" cy="259045"/>
    <xdr:sp macro="" textlink="">
      <xdr:nvSpPr>
        <xdr:cNvPr id="657" name="テキスト ボックス 656"/>
        <xdr:cNvSpPr txBox="1"/>
      </xdr:nvSpPr>
      <xdr:spPr>
        <a:xfrm>
          <a:off x="13436111" y="127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85916</xdr:rowOff>
    </xdr:from>
    <xdr:to>
      <xdr:col>67</xdr:col>
      <xdr:colOff>101600</xdr:colOff>
      <xdr:row>76</xdr:row>
      <xdr:rowOff>16066</xdr:rowOff>
    </xdr:to>
    <xdr:sp macro="" textlink="">
      <xdr:nvSpPr>
        <xdr:cNvPr id="658" name="楕円 657"/>
        <xdr:cNvSpPr/>
      </xdr:nvSpPr>
      <xdr:spPr>
        <a:xfrm>
          <a:off x="12763500" y="129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32593</xdr:rowOff>
    </xdr:from>
    <xdr:ext cx="534377" cy="259045"/>
    <xdr:sp macro="" textlink="">
      <xdr:nvSpPr>
        <xdr:cNvPr id="659" name="テキスト ボックス 658"/>
        <xdr:cNvSpPr txBox="1"/>
      </xdr:nvSpPr>
      <xdr:spPr>
        <a:xfrm>
          <a:off x="12547111" y="127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19982</xdr:rowOff>
    </xdr:from>
    <xdr:to>
      <xdr:col>85</xdr:col>
      <xdr:colOff>127000</xdr:colOff>
      <xdr:row>97</xdr:row>
      <xdr:rowOff>79097</xdr:rowOff>
    </xdr:to>
    <xdr:cxnSp macro="">
      <xdr:nvCxnSpPr>
        <xdr:cNvPr id="686" name="直線コネクタ 685"/>
        <xdr:cNvCxnSpPr/>
      </xdr:nvCxnSpPr>
      <xdr:spPr>
        <a:xfrm flipV="1">
          <a:off x="15481300" y="16650632"/>
          <a:ext cx="8382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128155</xdr:rowOff>
    </xdr:from>
    <xdr:to>
      <xdr:col>81</xdr:col>
      <xdr:colOff>50800</xdr:colOff>
      <xdr:row>97</xdr:row>
      <xdr:rowOff>79097</xdr:rowOff>
    </xdr:to>
    <xdr:cxnSp macro="">
      <xdr:nvCxnSpPr>
        <xdr:cNvPr id="689" name="直線コネクタ 688"/>
        <xdr:cNvCxnSpPr/>
      </xdr:nvCxnSpPr>
      <xdr:spPr>
        <a:xfrm>
          <a:off x="14592300" y="16587355"/>
          <a:ext cx="8890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128155</xdr:rowOff>
    </xdr:from>
    <xdr:to>
      <xdr:col>76</xdr:col>
      <xdr:colOff>114300</xdr:colOff>
      <xdr:row>97</xdr:row>
      <xdr:rowOff>94689</xdr:rowOff>
    </xdr:to>
    <xdr:cxnSp macro="">
      <xdr:nvCxnSpPr>
        <xdr:cNvPr id="692" name="直線コネクタ 691"/>
        <xdr:cNvCxnSpPr/>
      </xdr:nvCxnSpPr>
      <xdr:spPr>
        <a:xfrm flipV="1">
          <a:off x="13703300" y="16587355"/>
          <a:ext cx="889000" cy="1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94689</xdr:rowOff>
    </xdr:from>
    <xdr:to>
      <xdr:col>71</xdr:col>
      <xdr:colOff>177800</xdr:colOff>
      <xdr:row>98</xdr:row>
      <xdr:rowOff>36030</xdr:rowOff>
    </xdr:to>
    <xdr:cxnSp macro="">
      <xdr:nvCxnSpPr>
        <xdr:cNvPr id="695" name="直線コネクタ 694"/>
        <xdr:cNvCxnSpPr/>
      </xdr:nvCxnSpPr>
      <xdr:spPr>
        <a:xfrm flipV="1">
          <a:off x="12814300" y="16725339"/>
          <a:ext cx="889000" cy="1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140632</xdr:rowOff>
    </xdr:from>
    <xdr:to>
      <xdr:col>85</xdr:col>
      <xdr:colOff>177800</xdr:colOff>
      <xdr:row>97</xdr:row>
      <xdr:rowOff>70782</xdr:rowOff>
    </xdr:to>
    <xdr:sp macro="" textlink="">
      <xdr:nvSpPr>
        <xdr:cNvPr id="705" name="楕円 704"/>
        <xdr:cNvSpPr/>
      </xdr:nvSpPr>
      <xdr:spPr>
        <a:xfrm>
          <a:off x="16268700" y="165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163509</xdr:rowOff>
    </xdr:from>
    <xdr:ext cx="534377" cy="259045"/>
    <xdr:sp macro="" textlink="">
      <xdr:nvSpPr>
        <xdr:cNvPr id="706" name="積立金該当値テキスト"/>
        <xdr:cNvSpPr txBox="1"/>
      </xdr:nvSpPr>
      <xdr:spPr>
        <a:xfrm>
          <a:off x="16370300" y="1645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28297</xdr:rowOff>
    </xdr:from>
    <xdr:to>
      <xdr:col>81</xdr:col>
      <xdr:colOff>101600</xdr:colOff>
      <xdr:row>97</xdr:row>
      <xdr:rowOff>129897</xdr:rowOff>
    </xdr:to>
    <xdr:sp macro="" textlink="">
      <xdr:nvSpPr>
        <xdr:cNvPr id="707" name="楕円 706"/>
        <xdr:cNvSpPr/>
      </xdr:nvSpPr>
      <xdr:spPr>
        <a:xfrm>
          <a:off x="15430500" y="166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121024</xdr:rowOff>
    </xdr:from>
    <xdr:ext cx="534377" cy="259045"/>
    <xdr:sp macro="" textlink="">
      <xdr:nvSpPr>
        <xdr:cNvPr id="708" name="テキスト ボックス 707"/>
        <xdr:cNvSpPr txBox="1"/>
      </xdr:nvSpPr>
      <xdr:spPr>
        <a:xfrm>
          <a:off x="15214111" y="167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77355</xdr:rowOff>
    </xdr:from>
    <xdr:to>
      <xdr:col>76</xdr:col>
      <xdr:colOff>165100</xdr:colOff>
      <xdr:row>97</xdr:row>
      <xdr:rowOff>7505</xdr:rowOff>
    </xdr:to>
    <xdr:sp macro="" textlink="">
      <xdr:nvSpPr>
        <xdr:cNvPr id="709" name="楕円 708"/>
        <xdr:cNvSpPr/>
      </xdr:nvSpPr>
      <xdr:spPr>
        <a:xfrm>
          <a:off x="14541500" y="16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24032</xdr:rowOff>
    </xdr:from>
    <xdr:ext cx="534377" cy="259045"/>
    <xdr:sp macro="" textlink="">
      <xdr:nvSpPr>
        <xdr:cNvPr id="710" name="テキスト ボックス 709"/>
        <xdr:cNvSpPr txBox="1"/>
      </xdr:nvSpPr>
      <xdr:spPr>
        <a:xfrm>
          <a:off x="14325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43889</xdr:rowOff>
    </xdr:from>
    <xdr:to>
      <xdr:col>72</xdr:col>
      <xdr:colOff>38100</xdr:colOff>
      <xdr:row>97</xdr:row>
      <xdr:rowOff>145489</xdr:rowOff>
    </xdr:to>
    <xdr:sp macro="" textlink="">
      <xdr:nvSpPr>
        <xdr:cNvPr id="711" name="楕円 710"/>
        <xdr:cNvSpPr/>
      </xdr:nvSpPr>
      <xdr:spPr>
        <a:xfrm>
          <a:off x="13652500" y="1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162016</xdr:rowOff>
    </xdr:from>
    <xdr:ext cx="469744" cy="259045"/>
    <xdr:sp macro="" textlink="">
      <xdr:nvSpPr>
        <xdr:cNvPr id="712" name="テキスト ボックス 711"/>
        <xdr:cNvSpPr txBox="1"/>
      </xdr:nvSpPr>
      <xdr:spPr>
        <a:xfrm>
          <a:off x="13468428" y="164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156680</xdr:rowOff>
    </xdr:from>
    <xdr:to>
      <xdr:col>67</xdr:col>
      <xdr:colOff>101600</xdr:colOff>
      <xdr:row>98</xdr:row>
      <xdr:rowOff>86830</xdr:rowOff>
    </xdr:to>
    <xdr:sp macro="" textlink="">
      <xdr:nvSpPr>
        <xdr:cNvPr id="713" name="楕円 712"/>
        <xdr:cNvSpPr/>
      </xdr:nvSpPr>
      <xdr:spPr>
        <a:xfrm>
          <a:off x="12763500" y="16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77957</xdr:rowOff>
    </xdr:from>
    <xdr:ext cx="469744" cy="259045"/>
    <xdr:sp macro="" textlink="">
      <xdr:nvSpPr>
        <xdr:cNvPr id="714" name="テキスト ボックス 713"/>
        <xdr:cNvSpPr txBox="1"/>
      </xdr:nvSpPr>
      <xdr:spPr>
        <a:xfrm>
          <a:off x="12579428" y="168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10922</xdr:rowOff>
    </xdr:from>
    <xdr:to>
      <xdr:col>107</xdr:col>
      <xdr:colOff>50800</xdr:colOff>
      <xdr:row>39</xdr:row>
      <xdr:rowOff>44450</xdr:rowOff>
    </xdr:to>
    <xdr:cxnSp macro="">
      <xdr:nvCxnSpPr>
        <xdr:cNvPr id="749" name="直線コネクタ 748"/>
        <xdr:cNvCxnSpPr/>
      </xdr:nvCxnSpPr>
      <xdr:spPr>
        <a:xfrm>
          <a:off x="19545300" y="66974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10922</xdr:rowOff>
    </xdr:from>
    <xdr:to>
      <xdr:col>102</xdr:col>
      <xdr:colOff>114300</xdr:colOff>
      <xdr:row>39</xdr:row>
      <xdr:rowOff>44450</xdr:rowOff>
    </xdr:to>
    <xdr:cxnSp macro="">
      <xdr:nvCxnSpPr>
        <xdr:cNvPr id="752" name="直線コネクタ 751"/>
        <xdr:cNvCxnSpPr/>
      </xdr:nvCxnSpPr>
      <xdr:spPr>
        <a:xfrm flipV="1">
          <a:off x="18656300" y="66974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131572</xdr:rowOff>
    </xdr:from>
    <xdr:to>
      <xdr:col>102</xdr:col>
      <xdr:colOff>165100</xdr:colOff>
      <xdr:row>39</xdr:row>
      <xdr:rowOff>61722</xdr:rowOff>
    </xdr:to>
    <xdr:sp macro="" textlink="">
      <xdr:nvSpPr>
        <xdr:cNvPr id="768" name="楕円 767"/>
        <xdr:cNvSpPr/>
      </xdr:nvSpPr>
      <xdr:spPr>
        <a:xfrm>
          <a:off x="1949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52849</xdr:rowOff>
    </xdr:from>
    <xdr:ext cx="378565" cy="259045"/>
    <xdr:sp macro="" textlink="">
      <xdr:nvSpPr>
        <xdr:cNvPr id="769" name="テキスト ボックス 768"/>
        <xdr:cNvSpPr txBox="1"/>
      </xdr:nvSpPr>
      <xdr:spPr>
        <a:xfrm>
          <a:off x="19356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155931</xdr:rowOff>
    </xdr:from>
    <xdr:to>
      <xdr:col>116</xdr:col>
      <xdr:colOff>63500</xdr:colOff>
      <xdr:row>58</xdr:row>
      <xdr:rowOff>157797</xdr:rowOff>
    </xdr:to>
    <xdr:cxnSp macro="">
      <xdr:nvCxnSpPr>
        <xdr:cNvPr id="800" name="直線コネクタ 799"/>
        <xdr:cNvCxnSpPr/>
      </xdr:nvCxnSpPr>
      <xdr:spPr>
        <a:xfrm>
          <a:off x="21323300" y="10100031"/>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154254</xdr:rowOff>
    </xdr:from>
    <xdr:to>
      <xdr:col>111</xdr:col>
      <xdr:colOff>177800</xdr:colOff>
      <xdr:row>58</xdr:row>
      <xdr:rowOff>155931</xdr:rowOff>
    </xdr:to>
    <xdr:cxnSp macro="">
      <xdr:nvCxnSpPr>
        <xdr:cNvPr id="803" name="直線コネクタ 802"/>
        <xdr:cNvCxnSpPr/>
      </xdr:nvCxnSpPr>
      <xdr:spPr>
        <a:xfrm>
          <a:off x="20434300" y="1009835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154254</xdr:rowOff>
    </xdr:from>
    <xdr:to>
      <xdr:col>107</xdr:col>
      <xdr:colOff>50800</xdr:colOff>
      <xdr:row>58</xdr:row>
      <xdr:rowOff>155511</xdr:rowOff>
    </xdr:to>
    <xdr:cxnSp macro="">
      <xdr:nvCxnSpPr>
        <xdr:cNvPr id="806" name="直線コネクタ 805"/>
        <xdr:cNvCxnSpPr/>
      </xdr:nvCxnSpPr>
      <xdr:spPr>
        <a:xfrm flipV="1">
          <a:off x="19545300" y="1009835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153339</xdr:rowOff>
    </xdr:from>
    <xdr:to>
      <xdr:col>102</xdr:col>
      <xdr:colOff>114300</xdr:colOff>
      <xdr:row>58</xdr:row>
      <xdr:rowOff>155511</xdr:rowOff>
    </xdr:to>
    <xdr:cxnSp macro="">
      <xdr:nvCxnSpPr>
        <xdr:cNvPr id="809" name="直線コネクタ 808"/>
        <xdr:cNvCxnSpPr/>
      </xdr:nvCxnSpPr>
      <xdr:spPr>
        <a:xfrm>
          <a:off x="18656300" y="1009743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106997</xdr:rowOff>
    </xdr:from>
    <xdr:to>
      <xdr:col>116</xdr:col>
      <xdr:colOff>114300</xdr:colOff>
      <xdr:row>59</xdr:row>
      <xdr:rowOff>37147</xdr:rowOff>
    </xdr:to>
    <xdr:sp macro="" textlink="">
      <xdr:nvSpPr>
        <xdr:cNvPr id="819" name="楕円 818"/>
        <xdr:cNvSpPr/>
      </xdr:nvSpPr>
      <xdr:spPr>
        <a:xfrm>
          <a:off x="22110700" y="10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50867</xdr:rowOff>
    </xdr:from>
    <xdr:ext cx="469744" cy="259045"/>
    <xdr:sp macro="" textlink="">
      <xdr:nvSpPr>
        <xdr:cNvPr id="820" name="貸付金該当値テキスト"/>
        <xdr:cNvSpPr txBox="1"/>
      </xdr:nvSpPr>
      <xdr:spPr>
        <a:xfrm>
          <a:off x="22212300" y="99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105131</xdr:rowOff>
    </xdr:from>
    <xdr:to>
      <xdr:col>112</xdr:col>
      <xdr:colOff>38100</xdr:colOff>
      <xdr:row>59</xdr:row>
      <xdr:rowOff>35281</xdr:rowOff>
    </xdr:to>
    <xdr:sp macro="" textlink="">
      <xdr:nvSpPr>
        <xdr:cNvPr id="821" name="楕円 820"/>
        <xdr:cNvSpPr/>
      </xdr:nvSpPr>
      <xdr:spPr>
        <a:xfrm>
          <a:off x="21272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26408</xdr:rowOff>
    </xdr:from>
    <xdr:ext cx="469744" cy="259045"/>
    <xdr:sp macro="" textlink="">
      <xdr:nvSpPr>
        <xdr:cNvPr id="822" name="テキスト ボックス 821"/>
        <xdr:cNvSpPr txBox="1"/>
      </xdr:nvSpPr>
      <xdr:spPr>
        <a:xfrm>
          <a:off x="21088428" y="1014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103454</xdr:rowOff>
    </xdr:from>
    <xdr:to>
      <xdr:col>107</xdr:col>
      <xdr:colOff>101600</xdr:colOff>
      <xdr:row>59</xdr:row>
      <xdr:rowOff>33604</xdr:rowOff>
    </xdr:to>
    <xdr:sp macro="" textlink="">
      <xdr:nvSpPr>
        <xdr:cNvPr id="823" name="楕円 822"/>
        <xdr:cNvSpPr/>
      </xdr:nvSpPr>
      <xdr:spPr>
        <a:xfrm>
          <a:off x="20383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24731</xdr:rowOff>
    </xdr:from>
    <xdr:ext cx="469744" cy="259045"/>
    <xdr:sp macro="" textlink="">
      <xdr:nvSpPr>
        <xdr:cNvPr id="824" name="テキスト ボックス 823"/>
        <xdr:cNvSpPr txBox="1"/>
      </xdr:nvSpPr>
      <xdr:spPr>
        <a:xfrm>
          <a:off x="20199428" y="1014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104711</xdr:rowOff>
    </xdr:from>
    <xdr:to>
      <xdr:col>102</xdr:col>
      <xdr:colOff>165100</xdr:colOff>
      <xdr:row>59</xdr:row>
      <xdr:rowOff>34861</xdr:rowOff>
    </xdr:to>
    <xdr:sp macro="" textlink="">
      <xdr:nvSpPr>
        <xdr:cNvPr id="825" name="楕円 824"/>
        <xdr:cNvSpPr/>
      </xdr:nvSpPr>
      <xdr:spPr>
        <a:xfrm>
          <a:off x="19494500" y="100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25988</xdr:rowOff>
    </xdr:from>
    <xdr:ext cx="469744" cy="259045"/>
    <xdr:sp macro="" textlink="">
      <xdr:nvSpPr>
        <xdr:cNvPr id="826" name="テキスト ボックス 825"/>
        <xdr:cNvSpPr txBox="1"/>
      </xdr:nvSpPr>
      <xdr:spPr>
        <a:xfrm>
          <a:off x="19310428" y="101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102539</xdr:rowOff>
    </xdr:from>
    <xdr:to>
      <xdr:col>98</xdr:col>
      <xdr:colOff>38100</xdr:colOff>
      <xdr:row>59</xdr:row>
      <xdr:rowOff>32689</xdr:rowOff>
    </xdr:to>
    <xdr:sp macro="" textlink="">
      <xdr:nvSpPr>
        <xdr:cNvPr id="827" name="楕円 826"/>
        <xdr:cNvSpPr/>
      </xdr:nvSpPr>
      <xdr:spPr>
        <a:xfrm>
          <a:off x="18605500" y="100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23816</xdr:rowOff>
    </xdr:from>
    <xdr:ext cx="469744" cy="259045"/>
    <xdr:sp macro="" textlink="">
      <xdr:nvSpPr>
        <xdr:cNvPr id="828" name="テキスト ボックス 827"/>
        <xdr:cNvSpPr txBox="1"/>
      </xdr:nvSpPr>
      <xdr:spPr>
        <a:xfrm>
          <a:off x="18421428" y="1013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8369</xdr:rowOff>
    </xdr:from>
    <xdr:to>
      <xdr:col>116</xdr:col>
      <xdr:colOff>63500</xdr:colOff>
      <xdr:row>76</xdr:row>
      <xdr:rowOff>68994</xdr:rowOff>
    </xdr:to>
    <xdr:cxnSp macro="">
      <xdr:nvCxnSpPr>
        <xdr:cNvPr id="856" name="直線コネクタ 855"/>
        <xdr:cNvCxnSpPr/>
      </xdr:nvCxnSpPr>
      <xdr:spPr>
        <a:xfrm>
          <a:off x="21323300" y="12867119"/>
          <a:ext cx="838200" cy="2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8369</xdr:rowOff>
    </xdr:from>
    <xdr:to>
      <xdr:col>111</xdr:col>
      <xdr:colOff>177800</xdr:colOff>
      <xdr:row>75</xdr:row>
      <xdr:rowOff>43276</xdr:rowOff>
    </xdr:to>
    <xdr:cxnSp macro="">
      <xdr:nvCxnSpPr>
        <xdr:cNvPr id="859" name="直線コネクタ 858"/>
        <xdr:cNvCxnSpPr/>
      </xdr:nvCxnSpPr>
      <xdr:spPr>
        <a:xfrm flipV="1">
          <a:off x="20434300" y="12867119"/>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43276</xdr:rowOff>
    </xdr:from>
    <xdr:to>
      <xdr:col>107</xdr:col>
      <xdr:colOff>50800</xdr:colOff>
      <xdr:row>75</xdr:row>
      <xdr:rowOff>86916</xdr:rowOff>
    </xdr:to>
    <xdr:cxnSp macro="">
      <xdr:nvCxnSpPr>
        <xdr:cNvPr id="862" name="直線コネクタ 861"/>
        <xdr:cNvCxnSpPr/>
      </xdr:nvCxnSpPr>
      <xdr:spPr>
        <a:xfrm flipV="1">
          <a:off x="19545300" y="12902026"/>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86916</xdr:rowOff>
    </xdr:from>
    <xdr:to>
      <xdr:col>102</xdr:col>
      <xdr:colOff>114300</xdr:colOff>
      <xdr:row>75</xdr:row>
      <xdr:rowOff>101250</xdr:rowOff>
    </xdr:to>
    <xdr:cxnSp macro="">
      <xdr:nvCxnSpPr>
        <xdr:cNvPr id="865" name="直線コネクタ 864"/>
        <xdr:cNvCxnSpPr/>
      </xdr:nvCxnSpPr>
      <xdr:spPr>
        <a:xfrm flipV="1">
          <a:off x="18656300" y="12945666"/>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18194</xdr:rowOff>
    </xdr:from>
    <xdr:to>
      <xdr:col>116</xdr:col>
      <xdr:colOff>114300</xdr:colOff>
      <xdr:row>76</xdr:row>
      <xdr:rowOff>119794</xdr:rowOff>
    </xdr:to>
    <xdr:sp macro="" textlink="">
      <xdr:nvSpPr>
        <xdr:cNvPr id="875" name="楕円 874"/>
        <xdr:cNvSpPr/>
      </xdr:nvSpPr>
      <xdr:spPr>
        <a:xfrm>
          <a:off x="22110700" y="130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41071</xdr:rowOff>
    </xdr:from>
    <xdr:ext cx="534377" cy="259045"/>
    <xdr:sp macro="" textlink="">
      <xdr:nvSpPr>
        <xdr:cNvPr id="876" name="繰出金該当値テキスト"/>
        <xdr:cNvSpPr txBox="1"/>
      </xdr:nvSpPr>
      <xdr:spPr>
        <a:xfrm>
          <a:off x="22212300" y="128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129019</xdr:rowOff>
    </xdr:from>
    <xdr:to>
      <xdr:col>112</xdr:col>
      <xdr:colOff>38100</xdr:colOff>
      <xdr:row>75</xdr:row>
      <xdr:rowOff>59169</xdr:rowOff>
    </xdr:to>
    <xdr:sp macro="" textlink="">
      <xdr:nvSpPr>
        <xdr:cNvPr id="877" name="楕円 876"/>
        <xdr:cNvSpPr/>
      </xdr:nvSpPr>
      <xdr:spPr>
        <a:xfrm>
          <a:off x="21272500" y="128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75696</xdr:rowOff>
    </xdr:from>
    <xdr:ext cx="534377" cy="259045"/>
    <xdr:sp macro="" textlink="">
      <xdr:nvSpPr>
        <xdr:cNvPr id="878" name="テキスト ボックス 877"/>
        <xdr:cNvSpPr txBox="1"/>
      </xdr:nvSpPr>
      <xdr:spPr>
        <a:xfrm>
          <a:off x="21056111" y="125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163926</xdr:rowOff>
    </xdr:from>
    <xdr:to>
      <xdr:col>107</xdr:col>
      <xdr:colOff>101600</xdr:colOff>
      <xdr:row>75</xdr:row>
      <xdr:rowOff>94076</xdr:rowOff>
    </xdr:to>
    <xdr:sp macro="" textlink="">
      <xdr:nvSpPr>
        <xdr:cNvPr id="879" name="楕円 878"/>
        <xdr:cNvSpPr/>
      </xdr:nvSpPr>
      <xdr:spPr>
        <a:xfrm>
          <a:off x="20383500" y="128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110603</xdr:rowOff>
    </xdr:from>
    <xdr:ext cx="534377" cy="259045"/>
    <xdr:sp macro="" textlink="">
      <xdr:nvSpPr>
        <xdr:cNvPr id="880" name="テキスト ボックス 879"/>
        <xdr:cNvSpPr txBox="1"/>
      </xdr:nvSpPr>
      <xdr:spPr>
        <a:xfrm>
          <a:off x="20167111" y="126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36116</xdr:rowOff>
    </xdr:from>
    <xdr:to>
      <xdr:col>102</xdr:col>
      <xdr:colOff>165100</xdr:colOff>
      <xdr:row>75</xdr:row>
      <xdr:rowOff>137716</xdr:rowOff>
    </xdr:to>
    <xdr:sp macro="" textlink="">
      <xdr:nvSpPr>
        <xdr:cNvPr id="881" name="楕円 880"/>
        <xdr:cNvSpPr/>
      </xdr:nvSpPr>
      <xdr:spPr>
        <a:xfrm>
          <a:off x="19494500" y="128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154243</xdr:rowOff>
    </xdr:from>
    <xdr:ext cx="534377" cy="259045"/>
    <xdr:sp macro="" textlink="">
      <xdr:nvSpPr>
        <xdr:cNvPr id="882" name="テキスト ボックス 881"/>
        <xdr:cNvSpPr txBox="1"/>
      </xdr:nvSpPr>
      <xdr:spPr>
        <a:xfrm>
          <a:off x="19278111" y="126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50450</xdr:rowOff>
    </xdr:from>
    <xdr:to>
      <xdr:col>98</xdr:col>
      <xdr:colOff>38100</xdr:colOff>
      <xdr:row>75</xdr:row>
      <xdr:rowOff>152050</xdr:rowOff>
    </xdr:to>
    <xdr:sp macro="" textlink="">
      <xdr:nvSpPr>
        <xdr:cNvPr id="883" name="楕円 882"/>
        <xdr:cNvSpPr/>
      </xdr:nvSpPr>
      <xdr:spPr>
        <a:xfrm>
          <a:off x="18605500" y="129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168577</xdr:rowOff>
    </xdr:from>
    <xdr:ext cx="534377" cy="259045"/>
    <xdr:sp macro="" textlink="">
      <xdr:nvSpPr>
        <xdr:cNvPr id="884" name="テキスト ボックス 883"/>
        <xdr:cNvSpPr txBox="1"/>
      </xdr:nvSpPr>
      <xdr:spPr>
        <a:xfrm>
          <a:off x="18389111" y="126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類似団体平均と比較すると、本市は単独で行っているし尿処理やごみ処理、公立保育所</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運営等により、補助費等は抑制されている反面、人件費や物件費は上昇している。さらに、扶助費や繰出金についても、高齢者の増加、障がい者福祉サービスの利用率の上昇などにより、比較的高額となっている。総じて、これらが経常収支比率を押し上げ、財政を硬直化させている要因と言える。一方、普通建設事業費や維持補修費、積立金が比較的低水準で推移しているが、これは本市がそのような硬直化した財政構造のため、それらに支出する財政的余裕がなく、施設の老朽化対策等の解決すべき課題が積み残されている状況であることを示している。なお、</a:t>
          </a:r>
          <a:r>
            <a:rPr kumimoji="1" lang="ja-JP" altLang="en-US" sz="1100">
              <a:solidFill>
                <a:schemeClr val="dk1"/>
              </a:solidFill>
              <a:effectLst/>
              <a:latin typeface="+mn-lt"/>
              <a:ea typeface="+mn-ea"/>
              <a:cs typeface="+mn-cs"/>
            </a:rPr>
            <a:t>令和元年度に大きく数値が変動している補助費等、繰出金については、下水道事業の公営企業法適用化による繰出金の性質変更によるものである。</a:t>
          </a:r>
          <a:endParaRPr lang="ja-JP" altLang="ja-JP" sz="1400">
            <a:effectLst/>
          </a:endParaRPr>
        </a:p>
        <a:p>
          <a:r>
            <a:rPr kumimoji="1" lang="ja-JP" altLang="ja-JP" sz="1100">
              <a:solidFill>
                <a:schemeClr val="dk1"/>
              </a:solidFill>
              <a:effectLst/>
              <a:latin typeface="+mn-lt"/>
              <a:ea typeface="+mn-ea"/>
              <a:cs typeface="+mn-cs"/>
            </a:rPr>
            <a:t>　財政は今後も厳しい見通しとなるが、施設の老朽化に伴う更新や統廃合などの建設事業も見込まれるため、中長期的な見通しのもと計画的に事業を行うと同時に、新たな行財政改革アクションプランに基づき、徹底した経費削減に取り組むこと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56,784
56,053
98.91
23,482,417
23,309,036
149,856
12,417,400
21,117,907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125527</xdr:rowOff>
    </xdr:from>
    <xdr:to>
      <xdr:col>24</xdr:col>
      <xdr:colOff>63500</xdr:colOff>
      <xdr:row>33</xdr:row>
      <xdr:rowOff>131928</xdr:rowOff>
    </xdr:to>
    <xdr:cxnSp macro="">
      <xdr:nvCxnSpPr>
        <xdr:cNvPr id="59" name="直線コネクタ 58"/>
        <xdr:cNvCxnSpPr/>
      </xdr:nvCxnSpPr>
      <xdr:spPr>
        <a:xfrm>
          <a:off x="3797300" y="578337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125527</xdr:rowOff>
    </xdr:from>
    <xdr:to>
      <xdr:col>19</xdr:col>
      <xdr:colOff>177800</xdr:colOff>
      <xdr:row>33</xdr:row>
      <xdr:rowOff>142901</xdr:rowOff>
    </xdr:to>
    <xdr:cxnSp macro="">
      <xdr:nvCxnSpPr>
        <xdr:cNvPr id="62" name="直線コネクタ 61"/>
        <xdr:cNvCxnSpPr/>
      </xdr:nvCxnSpPr>
      <xdr:spPr>
        <a:xfrm flipV="1">
          <a:off x="2908300" y="578337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142901</xdr:rowOff>
    </xdr:from>
    <xdr:to>
      <xdr:col>15</xdr:col>
      <xdr:colOff>50800</xdr:colOff>
      <xdr:row>34</xdr:row>
      <xdr:rowOff>11684</xdr:rowOff>
    </xdr:to>
    <xdr:cxnSp macro="">
      <xdr:nvCxnSpPr>
        <xdr:cNvPr id="65" name="直線コネクタ 64"/>
        <xdr:cNvCxnSpPr/>
      </xdr:nvCxnSpPr>
      <xdr:spPr>
        <a:xfrm flipV="1">
          <a:off x="2019300" y="580075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78892</xdr:rowOff>
    </xdr:from>
    <xdr:to>
      <xdr:col>10</xdr:col>
      <xdr:colOff>114300</xdr:colOff>
      <xdr:row>34</xdr:row>
      <xdr:rowOff>11684</xdr:rowOff>
    </xdr:to>
    <xdr:cxnSp macro="">
      <xdr:nvCxnSpPr>
        <xdr:cNvPr id="68" name="直線コネクタ 67"/>
        <xdr:cNvCxnSpPr/>
      </xdr:nvCxnSpPr>
      <xdr:spPr>
        <a:xfrm>
          <a:off x="1130300" y="5736742"/>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81128</xdr:rowOff>
    </xdr:from>
    <xdr:to>
      <xdr:col>24</xdr:col>
      <xdr:colOff>114300</xdr:colOff>
      <xdr:row>34</xdr:row>
      <xdr:rowOff>11278</xdr:rowOff>
    </xdr:to>
    <xdr:sp macro="" textlink="">
      <xdr:nvSpPr>
        <xdr:cNvPr id="78" name="楕円 77"/>
        <xdr:cNvSpPr/>
      </xdr:nvSpPr>
      <xdr:spPr>
        <a:xfrm>
          <a:off x="45847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104005</xdr:rowOff>
    </xdr:from>
    <xdr:ext cx="469744" cy="259045"/>
    <xdr:sp macro="" textlink="">
      <xdr:nvSpPr>
        <xdr:cNvPr id="79" name="議会費該当値テキスト"/>
        <xdr:cNvSpPr txBox="1"/>
      </xdr:nvSpPr>
      <xdr:spPr>
        <a:xfrm>
          <a:off x="4686300" y="559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74727</xdr:rowOff>
    </xdr:from>
    <xdr:to>
      <xdr:col>20</xdr:col>
      <xdr:colOff>38100</xdr:colOff>
      <xdr:row>34</xdr:row>
      <xdr:rowOff>4877</xdr:rowOff>
    </xdr:to>
    <xdr:sp macro="" textlink="">
      <xdr:nvSpPr>
        <xdr:cNvPr id="80" name="楕円 79"/>
        <xdr:cNvSpPr/>
      </xdr:nvSpPr>
      <xdr:spPr>
        <a:xfrm>
          <a:off x="3746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21404</xdr:rowOff>
    </xdr:from>
    <xdr:ext cx="469744" cy="259045"/>
    <xdr:sp macro="" textlink="">
      <xdr:nvSpPr>
        <xdr:cNvPr id="81" name="テキスト ボックス 80"/>
        <xdr:cNvSpPr txBox="1"/>
      </xdr:nvSpPr>
      <xdr:spPr>
        <a:xfrm>
          <a:off x="3562428"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92101</xdr:rowOff>
    </xdr:from>
    <xdr:to>
      <xdr:col>15</xdr:col>
      <xdr:colOff>101600</xdr:colOff>
      <xdr:row>34</xdr:row>
      <xdr:rowOff>22251</xdr:rowOff>
    </xdr:to>
    <xdr:sp macro="" textlink="">
      <xdr:nvSpPr>
        <xdr:cNvPr id="82" name="楕円 81"/>
        <xdr:cNvSpPr/>
      </xdr:nvSpPr>
      <xdr:spPr>
        <a:xfrm>
          <a:off x="2857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38778</xdr:rowOff>
    </xdr:from>
    <xdr:ext cx="469744" cy="259045"/>
    <xdr:sp macro="" textlink="">
      <xdr:nvSpPr>
        <xdr:cNvPr id="83" name="テキスト ボックス 82"/>
        <xdr:cNvSpPr txBox="1"/>
      </xdr:nvSpPr>
      <xdr:spPr>
        <a:xfrm>
          <a:off x="2673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132334</xdr:rowOff>
    </xdr:from>
    <xdr:to>
      <xdr:col>10</xdr:col>
      <xdr:colOff>165100</xdr:colOff>
      <xdr:row>34</xdr:row>
      <xdr:rowOff>62484</xdr:rowOff>
    </xdr:to>
    <xdr:sp macro="" textlink="">
      <xdr:nvSpPr>
        <xdr:cNvPr id="84" name="楕円 83"/>
        <xdr:cNvSpPr/>
      </xdr:nvSpPr>
      <xdr:spPr>
        <a:xfrm>
          <a:off x="196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85" name="テキスト ボックス 84"/>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28092</xdr:rowOff>
    </xdr:from>
    <xdr:to>
      <xdr:col>6</xdr:col>
      <xdr:colOff>38100</xdr:colOff>
      <xdr:row>33</xdr:row>
      <xdr:rowOff>129692</xdr:rowOff>
    </xdr:to>
    <xdr:sp macro="" textlink="">
      <xdr:nvSpPr>
        <xdr:cNvPr id="86" name="楕円 85"/>
        <xdr:cNvSpPr/>
      </xdr:nvSpPr>
      <xdr:spPr>
        <a:xfrm>
          <a:off x="1079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146219</xdr:rowOff>
    </xdr:from>
    <xdr:ext cx="469744" cy="259045"/>
    <xdr:sp macro="" textlink="">
      <xdr:nvSpPr>
        <xdr:cNvPr id="87" name="テキスト ボックス 86"/>
        <xdr:cNvSpPr txBox="1"/>
      </xdr:nvSpPr>
      <xdr:spPr>
        <a:xfrm>
          <a:off x="895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148025</xdr:rowOff>
    </xdr:from>
    <xdr:to>
      <xdr:col>24</xdr:col>
      <xdr:colOff>63500</xdr:colOff>
      <xdr:row>56</xdr:row>
      <xdr:rowOff>24867</xdr:rowOff>
    </xdr:to>
    <xdr:cxnSp macro="">
      <xdr:nvCxnSpPr>
        <xdr:cNvPr id="117" name="直線コネクタ 116"/>
        <xdr:cNvCxnSpPr/>
      </xdr:nvCxnSpPr>
      <xdr:spPr>
        <a:xfrm flipV="1">
          <a:off x="3797300" y="9406325"/>
          <a:ext cx="838200" cy="2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154369</xdr:rowOff>
    </xdr:from>
    <xdr:to>
      <xdr:col>19</xdr:col>
      <xdr:colOff>177800</xdr:colOff>
      <xdr:row>56</xdr:row>
      <xdr:rowOff>24867</xdr:rowOff>
    </xdr:to>
    <xdr:cxnSp macro="">
      <xdr:nvCxnSpPr>
        <xdr:cNvPr id="120" name="直線コネクタ 119"/>
        <xdr:cNvCxnSpPr/>
      </xdr:nvCxnSpPr>
      <xdr:spPr>
        <a:xfrm>
          <a:off x="2908300" y="9584119"/>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111201</xdr:rowOff>
    </xdr:from>
    <xdr:to>
      <xdr:col>15</xdr:col>
      <xdr:colOff>50800</xdr:colOff>
      <xdr:row>55</xdr:row>
      <xdr:rowOff>154369</xdr:rowOff>
    </xdr:to>
    <xdr:cxnSp macro="">
      <xdr:nvCxnSpPr>
        <xdr:cNvPr id="123" name="直線コネクタ 122"/>
        <xdr:cNvCxnSpPr/>
      </xdr:nvCxnSpPr>
      <xdr:spPr>
        <a:xfrm>
          <a:off x="2019300" y="9540951"/>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111201</xdr:rowOff>
    </xdr:from>
    <xdr:to>
      <xdr:col>10</xdr:col>
      <xdr:colOff>114300</xdr:colOff>
      <xdr:row>56</xdr:row>
      <xdr:rowOff>15437</xdr:rowOff>
    </xdr:to>
    <xdr:cxnSp macro="">
      <xdr:nvCxnSpPr>
        <xdr:cNvPr id="126" name="直線コネクタ 125"/>
        <xdr:cNvCxnSpPr/>
      </xdr:nvCxnSpPr>
      <xdr:spPr>
        <a:xfrm flipV="1">
          <a:off x="1130300" y="9540951"/>
          <a:ext cx="8890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97225</xdr:rowOff>
    </xdr:from>
    <xdr:to>
      <xdr:col>24</xdr:col>
      <xdr:colOff>114300</xdr:colOff>
      <xdr:row>55</xdr:row>
      <xdr:rowOff>27375</xdr:rowOff>
    </xdr:to>
    <xdr:sp macro="" textlink="">
      <xdr:nvSpPr>
        <xdr:cNvPr id="136" name="楕円 135"/>
        <xdr:cNvSpPr/>
      </xdr:nvSpPr>
      <xdr:spPr>
        <a:xfrm>
          <a:off x="4584700" y="93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120102</xdr:rowOff>
    </xdr:from>
    <xdr:ext cx="534377" cy="259045"/>
    <xdr:sp macro="" textlink="">
      <xdr:nvSpPr>
        <xdr:cNvPr id="137" name="総務費該当値テキスト"/>
        <xdr:cNvSpPr txBox="1"/>
      </xdr:nvSpPr>
      <xdr:spPr>
        <a:xfrm>
          <a:off x="4686300" y="920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145517</xdr:rowOff>
    </xdr:from>
    <xdr:to>
      <xdr:col>20</xdr:col>
      <xdr:colOff>38100</xdr:colOff>
      <xdr:row>56</xdr:row>
      <xdr:rowOff>75667</xdr:rowOff>
    </xdr:to>
    <xdr:sp macro="" textlink="">
      <xdr:nvSpPr>
        <xdr:cNvPr id="138" name="楕円 137"/>
        <xdr:cNvSpPr/>
      </xdr:nvSpPr>
      <xdr:spPr>
        <a:xfrm>
          <a:off x="3746500" y="95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92194</xdr:rowOff>
    </xdr:from>
    <xdr:ext cx="534377" cy="259045"/>
    <xdr:sp macro="" textlink="">
      <xdr:nvSpPr>
        <xdr:cNvPr id="139" name="テキスト ボックス 138"/>
        <xdr:cNvSpPr txBox="1"/>
      </xdr:nvSpPr>
      <xdr:spPr>
        <a:xfrm>
          <a:off x="3530111" y="93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103569</xdr:rowOff>
    </xdr:from>
    <xdr:to>
      <xdr:col>15</xdr:col>
      <xdr:colOff>101600</xdr:colOff>
      <xdr:row>56</xdr:row>
      <xdr:rowOff>33719</xdr:rowOff>
    </xdr:to>
    <xdr:sp macro="" textlink="">
      <xdr:nvSpPr>
        <xdr:cNvPr id="140" name="楕円 139"/>
        <xdr:cNvSpPr/>
      </xdr:nvSpPr>
      <xdr:spPr>
        <a:xfrm>
          <a:off x="2857500" y="95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50246</xdr:rowOff>
    </xdr:from>
    <xdr:ext cx="534377" cy="259045"/>
    <xdr:sp macro="" textlink="">
      <xdr:nvSpPr>
        <xdr:cNvPr id="141" name="テキスト ボックス 140"/>
        <xdr:cNvSpPr txBox="1"/>
      </xdr:nvSpPr>
      <xdr:spPr>
        <a:xfrm>
          <a:off x="2641111" y="93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60401</xdr:rowOff>
    </xdr:from>
    <xdr:to>
      <xdr:col>10</xdr:col>
      <xdr:colOff>165100</xdr:colOff>
      <xdr:row>55</xdr:row>
      <xdr:rowOff>162001</xdr:rowOff>
    </xdr:to>
    <xdr:sp macro="" textlink="">
      <xdr:nvSpPr>
        <xdr:cNvPr id="142" name="楕円 141"/>
        <xdr:cNvSpPr/>
      </xdr:nvSpPr>
      <xdr:spPr>
        <a:xfrm>
          <a:off x="1968500" y="94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7078</xdr:rowOff>
    </xdr:from>
    <xdr:ext cx="534377" cy="259045"/>
    <xdr:sp macro="" textlink="">
      <xdr:nvSpPr>
        <xdr:cNvPr id="143" name="テキスト ボックス 142"/>
        <xdr:cNvSpPr txBox="1"/>
      </xdr:nvSpPr>
      <xdr:spPr>
        <a:xfrm>
          <a:off x="1752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136087</xdr:rowOff>
    </xdr:from>
    <xdr:to>
      <xdr:col>6</xdr:col>
      <xdr:colOff>38100</xdr:colOff>
      <xdr:row>56</xdr:row>
      <xdr:rowOff>66237</xdr:rowOff>
    </xdr:to>
    <xdr:sp macro="" textlink="">
      <xdr:nvSpPr>
        <xdr:cNvPr id="144" name="楕円 143"/>
        <xdr:cNvSpPr/>
      </xdr:nvSpPr>
      <xdr:spPr>
        <a:xfrm>
          <a:off x="1079500" y="95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57364</xdr:rowOff>
    </xdr:from>
    <xdr:ext cx="534377" cy="259045"/>
    <xdr:sp macro="" textlink="">
      <xdr:nvSpPr>
        <xdr:cNvPr id="145" name="テキスト ボックス 144"/>
        <xdr:cNvSpPr txBox="1"/>
      </xdr:nvSpPr>
      <xdr:spPr>
        <a:xfrm>
          <a:off x="863111" y="96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76857</xdr:rowOff>
    </xdr:from>
    <xdr:to>
      <xdr:col>24</xdr:col>
      <xdr:colOff>63500</xdr:colOff>
      <xdr:row>74</xdr:row>
      <xdr:rowOff>100033</xdr:rowOff>
    </xdr:to>
    <xdr:cxnSp macro="">
      <xdr:nvCxnSpPr>
        <xdr:cNvPr id="177" name="直線コネクタ 176"/>
        <xdr:cNvCxnSpPr/>
      </xdr:nvCxnSpPr>
      <xdr:spPr>
        <a:xfrm flipV="1">
          <a:off x="3797300" y="12764157"/>
          <a:ext cx="8382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100033</xdr:rowOff>
    </xdr:from>
    <xdr:to>
      <xdr:col>19</xdr:col>
      <xdr:colOff>177800</xdr:colOff>
      <xdr:row>74</xdr:row>
      <xdr:rowOff>162158</xdr:rowOff>
    </xdr:to>
    <xdr:cxnSp macro="">
      <xdr:nvCxnSpPr>
        <xdr:cNvPr id="180" name="直線コネクタ 179"/>
        <xdr:cNvCxnSpPr/>
      </xdr:nvCxnSpPr>
      <xdr:spPr>
        <a:xfrm flipV="1">
          <a:off x="2908300" y="12787333"/>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132581</xdr:rowOff>
    </xdr:from>
    <xdr:to>
      <xdr:col>15</xdr:col>
      <xdr:colOff>50800</xdr:colOff>
      <xdr:row>74</xdr:row>
      <xdr:rowOff>162158</xdr:rowOff>
    </xdr:to>
    <xdr:cxnSp macro="">
      <xdr:nvCxnSpPr>
        <xdr:cNvPr id="183" name="直線コネクタ 182"/>
        <xdr:cNvCxnSpPr/>
      </xdr:nvCxnSpPr>
      <xdr:spPr>
        <a:xfrm>
          <a:off x="2019300" y="12819881"/>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132581</xdr:rowOff>
    </xdr:from>
    <xdr:to>
      <xdr:col>10</xdr:col>
      <xdr:colOff>114300</xdr:colOff>
      <xdr:row>75</xdr:row>
      <xdr:rowOff>90486</xdr:rowOff>
    </xdr:to>
    <xdr:cxnSp macro="">
      <xdr:nvCxnSpPr>
        <xdr:cNvPr id="186" name="直線コネクタ 185"/>
        <xdr:cNvCxnSpPr/>
      </xdr:nvCxnSpPr>
      <xdr:spPr>
        <a:xfrm flipV="1">
          <a:off x="1130300" y="12819881"/>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26057</xdr:rowOff>
    </xdr:from>
    <xdr:to>
      <xdr:col>24</xdr:col>
      <xdr:colOff>114300</xdr:colOff>
      <xdr:row>74</xdr:row>
      <xdr:rowOff>127657</xdr:rowOff>
    </xdr:to>
    <xdr:sp macro="" textlink="">
      <xdr:nvSpPr>
        <xdr:cNvPr id="196" name="楕円 195"/>
        <xdr:cNvSpPr/>
      </xdr:nvSpPr>
      <xdr:spPr>
        <a:xfrm>
          <a:off x="4584700" y="127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48934</xdr:rowOff>
    </xdr:from>
    <xdr:ext cx="599010" cy="259045"/>
    <xdr:sp macro="" textlink="">
      <xdr:nvSpPr>
        <xdr:cNvPr id="197" name="民生費該当値テキスト"/>
        <xdr:cNvSpPr txBox="1"/>
      </xdr:nvSpPr>
      <xdr:spPr>
        <a:xfrm>
          <a:off x="4686300" y="1256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49233</xdr:rowOff>
    </xdr:from>
    <xdr:to>
      <xdr:col>20</xdr:col>
      <xdr:colOff>38100</xdr:colOff>
      <xdr:row>74</xdr:row>
      <xdr:rowOff>150833</xdr:rowOff>
    </xdr:to>
    <xdr:sp macro="" textlink="">
      <xdr:nvSpPr>
        <xdr:cNvPr id="198" name="楕円 197"/>
        <xdr:cNvSpPr/>
      </xdr:nvSpPr>
      <xdr:spPr>
        <a:xfrm>
          <a:off x="3746500" y="127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167360</xdr:rowOff>
    </xdr:from>
    <xdr:ext cx="599010" cy="259045"/>
    <xdr:sp macro="" textlink="">
      <xdr:nvSpPr>
        <xdr:cNvPr id="199" name="テキスト ボックス 198"/>
        <xdr:cNvSpPr txBox="1"/>
      </xdr:nvSpPr>
      <xdr:spPr>
        <a:xfrm>
          <a:off x="3497795" y="1251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111358</xdr:rowOff>
    </xdr:from>
    <xdr:to>
      <xdr:col>15</xdr:col>
      <xdr:colOff>101600</xdr:colOff>
      <xdr:row>75</xdr:row>
      <xdr:rowOff>41508</xdr:rowOff>
    </xdr:to>
    <xdr:sp macro="" textlink="">
      <xdr:nvSpPr>
        <xdr:cNvPr id="200" name="楕円 199"/>
        <xdr:cNvSpPr/>
      </xdr:nvSpPr>
      <xdr:spPr>
        <a:xfrm>
          <a:off x="2857500" y="127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58035</xdr:rowOff>
    </xdr:from>
    <xdr:ext cx="599010" cy="259045"/>
    <xdr:sp macro="" textlink="">
      <xdr:nvSpPr>
        <xdr:cNvPr id="201" name="テキスト ボックス 200"/>
        <xdr:cNvSpPr txBox="1"/>
      </xdr:nvSpPr>
      <xdr:spPr>
        <a:xfrm>
          <a:off x="2608795" y="1257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81781</xdr:rowOff>
    </xdr:from>
    <xdr:to>
      <xdr:col>10</xdr:col>
      <xdr:colOff>165100</xdr:colOff>
      <xdr:row>75</xdr:row>
      <xdr:rowOff>11931</xdr:rowOff>
    </xdr:to>
    <xdr:sp macro="" textlink="">
      <xdr:nvSpPr>
        <xdr:cNvPr id="202" name="楕円 201"/>
        <xdr:cNvSpPr/>
      </xdr:nvSpPr>
      <xdr:spPr>
        <a:xfrm>
          <a:off x="1968500" y="12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28458</xdr:rowOff>
    </xdr:from>
    <xdr:ext cx="599010" cy="259045"/>
    <xdr:sp macro="" textlink="">
      <xdr:nvSpPr>
        <xdr:cNvPr id="203" name="テキスト ボックス 202"/>
        <xdr:cNvSpPr txBox="1"/>
      </xdr:nvSpPr>
      <xdr:spPr>
        <a:xfrm>
          <a:off x="1719795" y="125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39686</xdr:rowOff>
    </xdr:from>
    <xdr:to>
      <xdr:col>6</xdr:col>
      <xdr:colOff>38100</xdr:colOff>
      <xdr:row>75</xdr:row>
      <xdr:rowOff>141286</xdr:rowOff>
    </xdr:to>
    <xdr:sp macro="" textlink="">
      <xdr:nvSpPr>
        <xdr:cNvPr id="204" name="楕円 203"/>
        <xdr:cNvSpPr/>
      </xdr:nvSpPr>
      <xdr:spPr>
        <a:xfrm>
          <a:off x="1079500" y="128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157813</xdr:rowOff>
    </xdr:from>
    <xdr:ext cx="599010" cy="259045"/>
    <xdr:sp macro="" textlink="">
      <xdr:nvSpPr>
        <xdr:cNvPr id="205" name="テキスト ボックス 204"/>
        <xdr:cNvSpPr txBox="1"/>
      </xdr:nvSpPr>
      <xdr:spPr>
        <a:xfrm>
          <a:off x="830795" y="1267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152975</xdr:rowOff>
    </xdr:from>
    <xdr:to>
      <xdr:col>24</xdr:col>
      <xdr:colOff>63500</xdr:colOff>
      <xdr:row>97</xdr:row>
      <xdr:rowOff>95580</xdr:rowOff>
    </xdr:to>
    <xdr:cxnSp macro="">
      <xdr:nvCxnSpPr>
        <xdr:cNvPr id="237" name="直線コネクタ 236"/>
        <xdr:cNvCxnSpPr/>
      </xdr:nvCxnSpPr>
      <xdr:spPr>
        <a:xfrm>
          <a:off x="3797300" y="16612175"/>
          <a:ext cx="838200" cy="1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152975</xdr:rowOff>
    </xdr:from>
    <xdr:to>
      <xdr:col>19</xdr:col>
      <xdr:colOff>177800</xdr:colOff>
      <xdr:row>97</xdr:row>
      <xdr:rowOff>57077</xdr:rowOff>
    </xdr:to>
    <xdr:cxnSp macro="">
      <xdr:nvCxnSpPr>
        <xdr:cNvPr id="240" name="直線コネクタ 239"/>
        <xdr:cNvCxnSpPr/>
      </xdr:nvCxnSpPr>
      <xdr:spPr>
        <a:xfrm flipV="1">
          <a:off x="2908300" y="16612175"/>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57077</xdr:rowOff>
    </xdr:from>
    <xdr:to>
      <xdr:col>15</xdr:col>
      <xdr:colOff>50800</xdr:colOff>
      <xdr:row>97</xdr:row>
      <xdr:rowOff>100414</xdr:rowOff>
    </xdr:to>
    <xdr:cxnSp macro="">
      <xdr:nvCxnSpPr>
        <xdr:cNvPr id="243" name="直線コネクタ 242"/>
        <xdr:cNvCxnSpPr/>
      </xdr:nvCxnSpPr>
      <xdr:spPr>
        <a:xfrm flipV="1">
          <a:off x="2019300" y="16687727"/>
          <a:ext cx="889000" cy="4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100414</xdr:rowOff>
    </xdr:from>
    <xdr:to>
      <xdr:col>10</xdr:col>
      <xdr:colOff>114300</xdr:colOff>
      <xdr:row>97</xdr:row>
      <xdr:rowOff>138818</xdr:rowOff>
    </xdr:to>
    <xdr:cxnSp macro="">
      <xdr:nvCxnSpPr>
        <xdr:cNvPr id="246" name="直線コネクタ 245"/>
        <xdr:cNvCxnSpPr/>
      </xdr:nvCxnSpPr>
      <xdr:spPr>
        <a:xfrm flipV="1">
          <a:off x="1130300" y="16731064"/>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44780</xdr:rowOff>
    </xdr:from>
    <xdr:to>
      <xdr:col>24</xdr:col>
      <xdr:colOff>114300</xdr:colOff>
      <xdr:row>97</xdr:row>
      <xdr:rowOff>146380</xdr:rowOff>
    </xdr:to>
    <xdr:sp macro="" textlink="">
      <xdr:nvSpPr>
        <xdr:cNvPr id="256" name="楕円 255"/>
        <xdr:cNvSpPr/>
      </xdr:nvSpPr>
      <xdr:spPr>
        <a:xfrm>
          <a:off x="4584700" y="16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67657</xdr:rowOff>
    </xdr:from>
    <xdr:ext cx="534377" cy="259045"/>
    <xdr:sp macro="" textlink="">
      <xdr:nvSpPr>
        <xdr:cNvPr id="257" name="衛生費該当値テキスト"/>
        <xdr:cNvSpPr txBox="1"/>
      </xdr:nvSpPr>
      <xdr:spPr>
        <a:xfrm>
          <a:off x="4686300" y="165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102175</xdr:rowOff>
    </xdr:from>
    <xdr:to>
      <xdr:col>20</xdr:col>
      <xdr:colOff>38100</xdr:colOff>
      <xdr:row>97</xdr:row>
      <xdr:rowOff>32325</xdr:rowOff>
    </xdr:to>
    <xdr:sp macro="" textlink="">
      <xdr:nvSpPr>
        <xdr:cNvPr id="258" name="楕円 257"/>
        <xdr:cNvSpPr/>
      </xdr:nvSpPr>
      <xdr:spPr>
        <a:xfrm>
          <a:off x="3746500" y="165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48852</xdr:rowOff>
    </xdr:from>
    <xdr:ext cx="534377" cy="259045"/>
    <xdr:sp macro="" textlink="">
      <xdr:nvSpPr>
        <xdr:cNvPr id="259" name="テキスト ボックス 258"/>
        <xdr:cNvSpPr txBox="1"/>
      </xdr:nvSpPr>
      <xdr:spPr>
        <a:xfrm>
          <a:off x="3530111" y="163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6277</xdr:rowOff>
    </xdr:from>
    <xdr:to>
      <xdr:col>15</xdr:col>
      <xdr:colOff>101600</xdr:colOff>
      <xdr:row>97</xdr:row>
      <xdr:rowOff>107877</xdr:rowOff>
    </xdr:to>
    <xdr:sp macro="" textlink="">
      <xdr:nvSpPr>
        <xdr:cNvPr id="260" name="楕円 259"/>
        <xdr:cNvSpPr/>
      </xdr:nvSpPr>
      <xdr:spPr>
        <a:xfrm>
          <a:off x="2857500" y="16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124404</xdr:rowOff>
    </xdr:from>
    <xdr:ext cx="534377" cy="259045"/>
    <xdr:sp macro="" textlink="">
      <xdr:nvSpPr>
        <xdr:cNvPr id="261" name="テキスト ボックス 260"/>
        <xdr:cNvSpPr txBox="1"/>
      </xdr:nvSpPr>
      <xdr:spPr>
        <a:xfrm>
          <a:off x="2641111" y="1641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49614</xdr:rowOff>
    </xdr:from>
    <xdr:to>
      <xdr:col>10</xdr:col>
      <xdr:colOff>165100</xdr:colOff>
      <xdr:row>97</xdr:row>
      <xdr:rowOff>151214</xdr:rowOff>
    </xdr:to>
    <xdr:sp macro="" textlink="">
      <xdr:nvSpPr>
        <xdr:cNvPr id="262" name="楕円 261"/>
        <xdr:cNvSpPr/>
      </xdr:nvSpPr>
      <xdr:spPr>
        <a:xfrm>
          <a:off x="1968500" y="166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167741</xdr:rowOff>
    </xdr:from>
    <xdr:ext cx="534377" cy="259045"/>
    <xdr:sp macro="" textlink="">
      <xdr:nvSpPr>
        <xdr:cNvPr id="263" name="テキスト ボックス 262"/>
        <xdr:cNvSpPr txBox="1"/>
      </xdr:nvSpPr>
      <xdr:spPr>
        <a:xfrm>
          <a:off x="1752111" y="164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88018</xdr:rowOff>
    </xdr:from>
    <xdr:to>
      <xdr:col>6</xdr:col>
      <xdr:colOff>38100</xdr:colOff>
      <xdr:row>98</xdr:row>
      <xdr:rowOff>18168</xdr:rowOff>
    </xdr:to>
    <xdr:sp macro="" textlink="">
      <xdr:nvSpPr>
        <xdr:cNvPr id="264" name="楕円 263"/>
        <xdr:cNvSpPr/>
      </xdr:nvSpPr>
      <xdr:spPr>
        <a:xfrm>
          <a:off x="1079500" y="167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34695</xdr:rowOff>
    </xdr:from>
    <xdr:ext cx="534377" cy="259045"/>
    <xdr:sp macro="" textlink="">
      <xdr:nvSpPr>
        <xdr:cNvPr id="265" name="テキスト ボックス 264"/>
        <xdr:cNvSpPr txBox="1"/>
      </xdr:nvSpPr>
      <xdr:spPr>
        <a:xfrm>
          <a:off x="863111" y="164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156083</xdr:rowOff>
    </xdr:from>
    <xdr:to>
      <xdr:col>41</xdr:col>
      <xdr:colOff>50800</xdr:colOff>
      <xdr:row>39</xdr:row>
      <xdr:rowOff>44450</xdr:rowOff>
    </xdr:to>
    <xdr:cxnSp macro="">
      <xdr:nvCxnSpPr>
        <xdr:cNvPr id="303" name="直線コネクタ 302"/>
        <xdr:cNvCxnSpPr/>
      </xdr:nvCxnSpPr>
      <xdr:spPr>
        <a:xfrm>
          <a:off x="6972300" y="6671183"/>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105283</xdr:rowOff>
    </xdr:from>
    <xdr:to>
      <xdr:col>36</xdr:col>
      <xdr:colOff>165100</xdr:colOff>
      <xdr:row>39</xdr:row>
      <xdr:rowOff>35433</xdr:rowOff>
    </xdr:to>
    <xdr:sp macro="" textlink="">
      <xdr:nvSpPr>
        <xdr:cNvPr id="321" name="楕円 320"/>
        <xdr:cNvSpPr/>
      </xdr:nvSpPr>
      <xdr:spPr>
        <a:xfrm>
          <a:off x="6921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26560</xdr:rowOff>
    </xdr:from>
    <xdr:ext cx="378565" cy="259045"/>
    <xdr:sp macro="" textlink="">
      <xdr:nvSpPr>
        <xdr:cNvPr id="322" name="テキスト ボックス 321"/>
        <xdr:cNvSpPr txBox="1"/>
      </xdr:nvSpPr>
      <xdr:spPr>
        <a:xfrm>
          <a:off x="6783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100724</xdr:rowOff>
    </xdr:from>
    <xdr:to>
      <xdr:col>55</xdr:col>
      <xdr:colOff>0</xdr:colOff>
      <xdr:row>58</xdr:row>
      <xdr:rowOff>132347</xdr:rowOff>
    </xdr:to>
    <xdr:cxnSp macro="">
      <xdr:nvCxnSpPr>
        <xdr:cNvPr id="351" name="直線コネクタ 350"/>
        <xdr:cNvCxnSpPr/>
      </xdr:nvCxnSpPr>
      <xdr:spPr>
        <a:xfrm>
          <a:off x="9639300" y="10044824"/>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100724</xdr:rowOff>
    </xdr:from>
    <xdr:to>
      <xdr:col>50</xdr:col>
      <xdr:colOff>114300</xdr:colOff>
      <xdr:row>58</xdr:row>
      <xdr:rowOff>132576</xdr:rowOff>
    </xdr:to>
    <xdr:cxnSp macro="">
      <xdr:nvCxnSpPr>
        <xdr:cNvPr id="354" name="直線コネクタ 353"/>
        <xdr:cNvCxnSpPr/>
      </xdr:nvCxnSpPr>
      <xdr:spPr>
        <a:xfrm flipV="1">
          <a:off x="8750300" y="10044824"/>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130022</xdr:rowOff>
    </xdr:from>
    <xdr:to>
      <xdr:col>45</xdr:col>
      <xdr:colOff>177800</xdr:colOff>
      <xdr:row>58</xdr:row>
      <xdr:rowOff>132576</xdr:rowOff>
    </xdr:to>
    <xdr:cxnSp macro="">
      <xdr:nvCxnSpPr>
        <xdr:cNvPr id="357" name="直線コネクタ 356"/>
        <xdr:cNvCxnSpPr/>
      </xdr:nvCxnSpPr>
      <xdr:spPr>
        <a:xfrm>
          <a:off x="7861300" y="10074122"/>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111506</xdr:rowOff>
    </xdr:from>
    <xdr:to>
      <xdr:col>41</xdr:col>
      <xdr:colOff>50800</xdr:colOff>
      <xdr:row>58</xdr:row>
      <xdr:rowOff>130022</xdr:rowOff>
    </xdr:to>
    <xdr:cxnSp macro="">
      <xdr:nvCxnSpPr>
        <xdr:cNvPr id="360" name="直線コネクタ 359"/>
        <xdr:cNvCxnSpPr/>
      </xdr:nvCxnSpPr>
      <xdr:spPr>
        <a:xfrm>
          <a:off x="6972300" y="10055606"/>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81547</xdr:rowOff>
    </xdr:from>
    <xdr:to>
      <xdr:col>55</xdr:col>
      <xdr:colOff>50800</xdr:colOff>
      <xdr:row>59</xdr:row>
      <xdr:rowOff>11697</xdr:rowOff>
    </xdr:to>
    <xdr:sp macro="" textlink="">
      <xdr:nvSpPr>
        <xdr:cNvPr id="370" name="楕円 369"/>
        <xdr:cNvSpPr/>
      </xdr:nvSpPr>
      <xdr:spPr>
        <a:xfrm>
          <a:off x="104267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49924</xdr:rowOff>
    </xdr:from>
    <xdr:to>
      <xdr:col>50</xdr:col>
      <xdr:colOff>165100</xdr:colOff>
      <xdr:row>58</xdr:row>
      <xdr:rowOff>151524</xdr:rowOff>
    </xdr:to>
    <xdr:sp macro="" textlink="">
      <xdr:nvSpPr>
        <xdr:cNvPr id="372" name="楕円 371"/>
        <xdr:cNvSpPr/>
      </xdr:nvSpPr>
      <xdr:spPr>
        <a:xfrm>
          <a:off x="9588500" y="99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168051</xdr:rowOff>
    </xdr:from>
    <xdr:ext cx="469744" cy="259045"/>
    <xdr:sp macro="" textlink="">
      <xdr:nvSpPr>
        <xdr:cNvPr id="373" name="テキスト ボックス 372"/>
        <xdr:cNvSpPr txBox="1"/>
      </xdr:nvSpPr>
      <xdr:spPr>
        <a:xfrm>
          <a:off x="9404428" y="976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81776</xdr:rowOff>
    </xdr:from>
    <xdr:to>
      <xdr:col>46</xdr:col>
      <xdr:colOff>38100</xdr:colOff>
      <xdr:row>59</xdr:row>
      <xdr:rowOff>11926</xdr:rowOff>
    </xdr:to>
    <xdr:sp macro="" textlink="">
      <xdr:nvSpPr>
        <xdr:cNvPr id="374" name="楕円 373"/>
        <xdr:cNvSpPr/>
      </xdr:nvSpPr>
      <xdr:spPr>
        <a:xfrm>
          <a:off x="8699500" y="100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3053</xdr:rowOff>
    </xdr:from>
    <xdr:ext cx="469744" cy="259045"/>
    <xdr:sp macro="" textlink="">
      <xdr:nvSpPr>
        <xdr:cNvPr id="375" name="テキスト ボックス 374"/>
        <xdr:cNvSpPr txBox="1"/>
      </xdr:nvSpPr>
      <xdr:spPr>
        <a:xfrm>
          <a:off x="8515428" y="101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79222</xdr:rowOff>
    </xdr:from>
    <xdr:to>
      <xdr:col>41</xdr:col>
      <xdr:colOff>101600</xdr:colOff>
      <xdr:row>59</xdr:row>
      <xdr:rowOff>9372</xdr:rowOff>
    </xdr:to>
    <xdr:sp macro="" textlink="">
      <xdr:nvSpPr>
        <xdr:cNvPr id="376" name="楕円 375"/>
        <xdr:cNvSpPr/>
      </xdr:nvSpPr>
      <xdr:spPr>
        <a:xfrm>
          <a:off x="7810500" y="100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499</xdr:rowOff>
    </xdr:from>
    <xdr:ext cx="469744" cy="259045"/>
    <xdr:sp macro="" textlink="">
      <xdr:nvSpPr>
        <xdr:cNvPr id="377" name="テキスト ボックス 376"/>
        <xdr:cNvSpPr txBox="1"/>
      </xdr:nvSpPr>
      <xdr:spPr>
        <a:xfrm>
          <a:off x="7626428" y="101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60706</xdr:rowOff>
    </xdr:from>
    <xdr:to>
      <xdr:col>36</xdr:col>
      <xdr:colOff>165100</xdr:colOff>
      <xdr:row>58</xdr:row>
      <xdr:rowOff>162306</xdr:rowOff>
    </xdr:to>
    <xdr:sp macro="" textlink="">
      <xdr:nvSpPr>
        <xdr:cNvPr id="378" name="楕円 377"/>
        <xdr:cNvSpPr/>
      </xdr:nvSpPr>
      <xdr:spPr>
        <a:xfrm>
          <a:off x="6921500" y="100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153433</xdr:rowOff>
    </xdr:from>
    <xdr:ext cx="469744" cy="259045"/>
    <xdr:sp macro="" textlink="">
      <xdr:nvSpPr>
        <xdr:cNvPr id="379" name="テキスト ボックス 378"/>
        <xdr:cNvSpPr txBox="1"/>
      </xdr:nvSpPr>
      <xdr:spPr>
        <a:xfrm>
          <a:off x="6737428"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86893</xdr:rowOff>
    </xdr:from>
    <xdr:to>
      <xdr:col>55</xdr:col>
      <xdr:colOff>0</xdr:colOff>
      <xdr:row>77</xdr:row>
      <xdr:rowOff>74434</xdr:rowOff>
    </xdr:to>
    <xdr:cxnSp macro="">
      <xdr:nvCxnSpPr>
        <xdr:cNvPr id="408" name="直線コネクタ 407"/>
        <xdr:cNvCxnSpPr/>
      </xdr:nvCxnSpPr>
      <xdr:spPr>
        <a:xfrm>
          <a:off x="9639300" y="12945643"/>
          <a:ext cx="838200" cy="3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86893</xdr:rowOff>
    </xdr:from>
    <xdr:to>
      <xdr:col>50</xdr:col>
      <xdr:colOff>114300</xdr:colOff>
      <xdr:row>77</xdr:row>
      <xdr:rowOff>115430</xdr:rowOff>
    </xdr:to>
    <xdr:cxnSp macro="">
      <xdr:nvCxnSpPr>
        <xdr:cNvPr id="411" name="直線コネクタ 410"/>
        <xdr:cNvCxnSpPr/>
      </xdr:nvCxnSpPr>
      <xdr:spPr>
        <a:xfrm flipV="1">
          <a:off x="8750300" y="12945643"/>
          <a:ext cx="889000" cy="3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93142</xdr:rowOff>
    </xdr:from>
    <xdr:to>
      <xdr:col>45</xdr:col>
      <xdr:colOff>177800</xdr:colOff>
      <xdr:row>77</xdr:row>
      <xdr:rowOff>115430</xdr:rowOff>
    </xdr:to>
    <xdr:cxnSp macro="">
      <xdr:nvCxnSpPr>
        <xdr:cNvPr id="414" name="直線コネクタ 413"/>
        <xdr:cNvCxnSpPr/>
      </xdr:nvCxnSpPr>
      <xdr:spPr>
        <a:xfrm>
          <a:off x="7861300" y="13294792"/>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62776</xdr:rowOff>
    </xdr:from>
    <xdr:to>
      <xdr:col>41</xdr:col>
      <xdr:colOff>50800</xdr:colOff>
      <xdr:row>77</xdr:row>
      <xdr:rowOff>93142</xdr:rowOff>
    </xdr:to>
    <xdr:cxnSp macro="">
      <xdr:nvCxnSpPr>
        <xdr:cNvPr id="417" name="直線コネクタ 416"/>
        <xdr:cNvCxnSpPr/>
      </xdr:nvCxnSpPr>
      <xdr:spPr>
        <a:xfrm>
          <a:off x="6972300" y="13264426"/>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23634</xdr:rowOff>
    </xdr:from>
    <xdr:to>
      <xdr:col>55</xdr:col>
      <xdr:colOff>50800</xdr:colOff>
      <xdr:row>77</xdr:row>
      <xdr:rowOff>125234</xdr:rowOff>
    </xdr:to>
    <xdr:sp macro="" textlink="">
      <xdr:nvSpPr>
        <xdr:cNvPr id="427" name="楕円 426"/>
        <xdr:cNvSpPr/>
      </xdr:nvSpPr>
      <xdr:spPr>
        <a:xfrm>
          <a:off x="104267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46511</xdr:rowOff>
    </xdr:from>
    <xdr:ext cx="469744" cy="259045"/>
    <xdr:sp macro="" textlink="">
      <xdr:nvSpPr>
        <xdr:cNvPr id="428" name="商工費該当値テキスト"/>
        <xdr:cNvSpPr txBox="1"/>
      </xdr:nvSpPr>
      <xdr:spPr>
        <a:xfrm>
          <a:off x="10528300" y="13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36093</xdr:rowOff>
    </xdr:from>
    <xdr:to>
      <xdr:col>50</xdr:col>
      <xdr:colOff>165100</xdr:colOff>
      <xdr:row>75</xdr:row>
      <xdr:rowOff>137693</xdr:rowOff>
    </xdr:to>
    <xdr:sp macro="" textlink="">
      <xdr:nvSpPr>
        <xdr:cNvPr id="429" name="楕円 428"/>
        <xdr:cNvSpPr/>
      </xdr:nvSpPr>
      <xdr:spPr>
        <a:xfrm>
          <a:off x="9588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154220</xdr:rowOff>
    </xdr:from>
    <xdr:ext cx="534377" cy="259045"/>
    <xdr:sp macro="" textlink="">
      <xdr:nvSpPr>
        <xdr:cNvPr id="430" name="テキスト ボックス 429"/>
        <xdr:cNvSpPr txBox="1"/>
      </xdr:nvSpPr>
      <xdr:spPr>
        <a:xfrm>
          <a:off x="9372111" y="126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64630</xdr:rowOff>
    </xdr:from>
    <xdr:to>
      <xdr:col>46</xdr:col>
      <xdr:colOff>38100</xdr:colOff>
      <xdr:row>77</xdr:row>
      <xdr:rowOff>166230</xdr:rowOff>
    </xdr:to>
    <xdr:sp macro="" textlink="">
      <xdr:nvSpPr>
        <xdr:cNvPr id="431" name="楕円 430"/>
        <xdr:cNvSpPr/>
      </xdr:nvSpPr>
      <xdr:spPr>
        <a:xfrm>
          <a:off x="8699500" y="132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11307</xdr:rowOff>
    </xdr:from>
    <xdr:ext cx="469744" cy="259045"/>
    <xdr:sp macro="" textlink="">
      <xdr:nvSpPr>
        <xdr:cNvPr id="432" name="テキスト ボックス 431"/>
        <xdr:cNvSpPr txBox="1"/>
      </xdr:nvSpPr>
      <xdr:spPr>
        <a:xfrm>
          <a:off x="8515428" y="130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42342</xdr:rowOff>
    </xdr:from>
    <xdr:to>
      <xdr:col>41</xdr:col>
      <xdr:colOff>101600</xdr:colOff>
      <xdr:row>77</xdr:row>
      <xdr:rowOff>143942</xdr:rowOff>
    </xdr:to>
    <xdr:sp macro="" textlink="">
      <xdr:nvSpPr>
        <xdr:cNvPr id="433" name="楕円 432"/>
        <xdr:cNvSpPr/>
      </xdr:nvSpPr>
      <xdr:spPr>
        <a:xfrm>
          <a:off x="7810500" y="132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160469</xdr:rowOff>
    </xdr:from>
    <xdr:ext cx="469744" cy="259045"/>
    <xdr:sp macro="" textlink="">
      <xdr:nvSpPr>
        <xdr:cNvPr id="434" name="テキスト ボックス 433"/>
        <xdr:cNvSpPr txBox="1"/>
      </xdr:nvSpPr>
      <xdr:spPr>
        <a:xfrm>
          <a:off x="7626428" y="130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11976</xdr:rowOff>
    </xdr:from>
    <xdr:to>
      <xdr:col>36</xdr:col>
      <xdr:colOff>165100</xdr:colOff>
      <xdr:row>77</xdr:row>
      <xdr:rowOff>113576</xdr:rowOff>
    </xdr:to>
    <xdr:sp macro="" textlink="">
      <xdr:nvSpPr>
        <xdr:cNvPr id="435" name="楕円 434"/>
        <xdr:cNvSpPr/>
      </xdr:nvSpPr>
      <xdr:spPr>
        <a:xfrm>
          <a:off x="6921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130103</xdr:rowOff>
    </xdr:from>
    <xdr:ext cx="469744" cy="259045"/>
    <xdr:sp macro="" textlink="">
      <xdr:nvSpPr>
        <xdr:cNvPr id="436" name="テキスト ボックス 435"/>
        <xdr:cNvSpPr txBox="1"/>
      </xdr:nvSpPr>
      <xdr:spPr>
        <a:xfrm>
          <a:off x="6737428" y="129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165722</xdr:rowOff>
    </xdr:from>
    <xdr:to>
      <xdr:col>55</xdr:col>
      <xdr:colOff>0</xdr:colOff>
      <xdr:row>98</xdr:row>
      <xdr:rowOff>19145</xdr:rowOff>
    </xdr:to>
    <xdr:cxnSp macro="">
      <xdr:nvCxnSpPr>
        <xdr:cNvPr id="465" name="直線コネクタ 464"/>
        <xdr:cNvCxnSpPr/>
      </xdr:nvCxnSpPr>
      <xdr:spPr>
        <a:xfrm flipV="1">
          <a:off x="9639300" y="16796372"/>
          <a:ext cx="8382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15883</xdr:rowOff>
    </xdr:from>
    <xdr:to>
      <xdr:col>50</xdr:col>
      <xdr:colOff>114300</xdr:colOff>
      <xdr:row>98</xdr:row>
      <xdr:rowOff>19145</xdr:rowOff>
    </xdr:to>
    <xdr:cxnSp macro="">
      <xdr:nvCxnSpPr>
        <xdr:cNvPr id="468" name="直線コネクタ 467"/>
        <xdr:cNvCxnSpPr/>
      </xdr:nvCxnSpPr>
      <xdr:spPr>
        <a:xfrm>
          <a:off x="8750300" y="16817983"/>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15883</xdr:rowOff>
    </xdr:from>
    <xdr:to>
      <xdr:col>45</xdr:col>
      <xdr:colOff>177800</xdr:colOff>
      <xdr:row>98</xdr:row>
      <xdr:rowOff>16424</xdr:rowOff>
    </xdr:to>
    <xdr:cxnSp macro="">
      <xdr:nvCxnSpPr>
        <xdr:cNvPr id="471" name="直線コネクタ 470"/>
        <xdr:cNvCxnSpPr/>
      </xdr:nvCxnSpPr>
      <xdr:spPr>
        <a:xfrm flipV="1">
          <a:off x="7861300" y="1681798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16424</xdr:rowOff>
    </xdr:from>
    <xdr:to>
      <xdr:col>41</xdr:col>
      <xdr:colOff>50800</xdr:colOff>
      <xdr:row>98</xdr:row>
      <xdr:rowOff>25964</xdr:rowOff>
    </xdr:to>
    <xdr:cxnSp macro="">
      <xdr:nvCxnSpPr>
        <xdr:cNvPr id="474" name="直線コネクタ 473"/>
        <xdr:cNvCxnSpPr/>
      </xdr:nvCxnSpPr>
      <xdr:spPr>
        <a:xfrm flipV="1">
          <a:off x="6972300" y="16818524"/>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114922</xdr:rowOff>
    </xdr:from>
    <xdr:to>
      <xdr:col>55</xdr:col>
      <xdr:colOff>50800</xdr:colOff>
      <xdr:row>98</xdr:row>
      <xdr:rowOff>45072</xdr:rowOff>
    </xdr:to>
    <xdr:sp macro="" textlink="">
      <xdr:nvSpPr>
        <xdr:cNvPr id="484" name="楕円 483"/>
        <xdr:cNvSpPr/>
      </xdr:nvSpPr>
      <xdr:spPr>
        <a:xfrm>
          <a:off x="10426700" y="167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29849</xdr:rowOff>
    </xdr:from>
    <xdr:ext cx="534377" cy="259045"/>
    <xdr:sp macro="" textlink="">
      <xdr:nvSpPr>
        <xdr:cNvPr id="485" name="土木費該当値テキスト"/>
        <xdr:cNvSpPr txBox="1"/>
      </xdr:nvSpPr>
      <xdr:spPr>
        <a:xfrm>
          <a:off x="10528300" y="166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139795</xdr:rowOff>
    </xdr:from>
    <xdr:to>
      <xdr:col>50</xdr:col>
      <xdr:colOff>165100</xdr:colOff>
      <xdr:row>98</xdr:row>
      <xdr:rowOff>69945</xdr:rowOff>
    </xdr:to>
    <xdr:sp macro="" textlink="">
      <xdr:nvSpPr>
        <xdr:cNvPr id="486" name="楕円 485"/>
        <xdr:cNvSpPr/>
      </xdr:nvSpPr>
      <xdr:spPr>
        <a:xfrm>
          <a:off x="9588500" y="167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61072</xdr:rowOff>
    </xdr:from>
    <xdr:ext cx="534377" cy="259045"/>
    <xdr:sp macro="" textlink="">
      <xdr:nvSpPr>
        <xdr:cNvPr id="487" name="テキスト ボックス 486"/>
        <xdr:cNvSpPr txBox="1"/>
      </xdr:nvSpPr>
      <xdr:spPr>
        <a:xfrm>
          <a:off x="9372111" y="1686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136533</xdr:rowOff>
    </xdr:from>
    <xdr:to>
      <xdr:col>46</xdr:col>
      <xdr:colOff>38100</xdr:colOff>
      <xdr:row>98</xdr:row>
      <xdr:rowOff>66683</xdr:rowOff>
    </xdr:to>
    <xdr:sp macro="" textlink="">
      <xdr:nvSpPr>
        <xdr:cNvPr id="488" name="楕円 487"/>
        <xdr:cNvSpPr/>
      </xdr:nvSpPr>
      <xdr:spPr>
        <a:xfrm>
          <a:off x="8699500" y="167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57810</xdr:rowOff>
    </xdr:from>
    <xdr:ext cx="534377" cy="259045"/>
    <xdr:sp macro="" textlink="">
      <xdr:nvSpPr>
        <xdr:cNvPr id="489" name="テキスト ボックス 488"/>
        <xdr:cNvSpPr txBox="1"/>
      </xdr:nvSpPr>
      <xdr:spPr>
        <a:xfrm>
          <a:off x="8483111" y="168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137074</xdr:rowOff>
    </xdr:from>
    <xdr:to>
      <xdr:col>41</xdr:col>
      <xdr:colOff>101600</xdr:colOff>
      <xdr:row>98</xdr:row>
      <xdr:rowOff>67224</xdr:rowOff>
    </xdr:to>
    <xdr:sp macro="" textlink="">
      <xdr:nvSpPr>
        <xdr:cNvPr id="490" name="楕円 489"/>
        <xdr:cNvSpPr/>
      </xdr:nvSpPr>
      <xdr:spPr>
        <a:xfrm>
          <a:off x="7810500" y="1676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58351</xdr:rowOff>
    </xdr:from>
    <xdr:ext cx="534377" cy="259045"/>
    <xdr:sp macro="" textlink="">
      <xdr:nvSpPr>
        <xdr:cNvPr id="491" name="テキスト ボックス 490"/>
        <xdr:cNvSpPr txBox="1"/>
      </xdr:nvSpPr>
      <xdr:spPr>
        <a:xfrm>
          <a:off x="7594111" y="168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146614</xdr:rowOff>
    </xdr:from>
    <xdr:to>
      <xdr:col>36</xdr:col>
      <xdr:colOff>165100</xdr:colOff>
      <xdr:row>98</xdr:row>
      <xdr:rowOff>76764</xdr:rowOff>
    </xdr:to>
    <xdr:sp macro="" textlink="">
      <xdr:nvSpPr>
        <xdr:cNvPr id="492" name="楕円 491"/>
        <xdr:cNvSpPr/>
      </xdr:nvSpPr>
      <xdr:spPr>
        <a:xfrm>
          <a:off x="6921500" y="1677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67891</xdr:rowOff>
    </xdr:from>
    <xdr:ext cx="534377" cy="259045"/>
    <xdr:sp macro="" textlink="">
      <xdr:nvSpPr>
        <xdr:cNvPr id="493" name="テキスト ボックス 492"/>
        <xdr:cNvSpPr txBox="1"/>
      </xdr:nvSpPr>
      <xdr:spPr>
        <a:xfrm>
          <a:off x="6705111" y="168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111034</xdr:rowOff>
    </xdr:from>
    <xdr:to>
      <xdr:col>85</xdr:col>
      <xdr:colOff>127000</xdr:colOff>
      <xdr:row>37</xdr:row>
      <xdr:rowOff>143220</xdr:rowOff>
    </xdr:to>
    <xdr:cxnSp macro="">
      <xdr:nvCxnSpPr>
        <xdr:cNvPr id="521" name="直線コネクタ 520"/>
        <xdr:cNvCxnSpPr/>
      </xdr:nvCxnSpPr>
      <xdr:spPr>
        <a:xfrm flipV="1">
          <a:off x="15481300" y="6454684"/>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112634</xdr:rowOff>
    </xdr:from>
    <xdr:to>
      <xdr:col>81</xdr:col>
      <xdr:colOff>50800</xdr:colOff>
      <xdr:row>37</xdr:row>
      <xdr:rowOff>143220</xdr:rowOff>
    </xdr:to>
    <xdr:cxnSp macro="">
      <xdr:nvCxnSpPr>
        <xdr:cNvPr id="524" name="直線コネクタ 523"/>
        <xdr:cNvCxnSpPr/>
      </xdr:nvCxnSpPr>
      <xdr:spPr>
        <a:xfrm>
          <a:off x="14592300" y="6456284"/>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112634</xdr:rowOff>
    </xdr:from>
    <xdr:to>
      <xdr:col>76</xdr:col>
      <xdr:colOff>114300</xdr:colOff>
      <xdr:row>37</xdr:row>
      <xdr:rowOff>129001</xdr:rowOff>
    </xdr:to>
    <xdr:cxnSp macro="">
      <xdr:nvCxnSpPr>
        <xdr:cNvPr id="527" name="直線コネクタ 526"/>
        <xdr:cNvCxnSpPr/>
      </xdr:nvCxnSpPr>
      <xdr:spPr>
        <a:xfrm flipV="1">
          <a:off x="13703300" y="6456284"/>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208</xdr:rowOff>
    </xdr:from>
    <xdr:to>
      <xdr:col>71</xdr:col>
      <xdr:colOff>177800</xdr:colOff>
      <xdr:row>37</xdr:row>
      <xdr:rowOff>129001</xdr:rowOff>
    </xdr:to>
    <xdr:cxnSp macro="">
      <xdr:nvCxnSpPr>
        <xdr:cNvPr id="530" name="直線コネクタ 529"/>
        <xdr:cNvCxnSpPr/>
      </xdr:nvCxnSpPr>
      <xdr:spPr>
        <a:xfrm>
          <a:off x="12814300" y="6343858"/>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60234</xdr:rowOff>
    </xdr:from>
    <xdr:to>
      <xdr:col>85</xdr:col>
      <xdr:colOff>177800</xdr:colOff>
      <xdr:row>37</xdr:row>
      <xdr:rowOff>161834</xdr:rowOff>
    </xdr:to>
    <xdr:sp macro="" textlink="">
      <xdr:nvSpPr>
        <xdr:cNvPr id="540" name="楕円 539"/>
        <xdr:cNvSpPr/>
      </xdr:nvSpPr>
      <xdr:spPr>
        <a:xfrm>
          <a:off x="16268700" y="64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38661</xdr:rowOff>
    </xdr:from>
    <xdr:ext cx="534377" cy="259045"/>
    <xdr:sp macro="" textlink="">
      <xdr:nvSpPr>
        <xdr:cNvPr id="541" name="消防費該当値テキスト"/>
        <xdr:cNvSpPr txBox="1"/>
      </xdr:nvSpPr>
      <xdr:spPr>
        <a:xfrm>
          <a:off x="16370300" y="63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92420</xdr:rowOff>
    </xdr:from>
    <xdr:to>
      <xdr:col>81</xdr:col>
      <xdr:colOff>101600</xdr:colOff>
      <xdr:row>38</xdr:row>
      <xdr:rowOff>22571</xdr:rowOff>
    </xdr:to>
    <xdr:sp macro="" textlink="">
      <xdr:nvSpPr>
        <xdr:cNvPr id="542" name="楕円 541"/>
        <xdr:cNvSpPr/>
      </xdr:nvSpPr>
      <xdr:spPr>
        <a:xfrm>
          <a:off x="15430500" y="643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13698</xdr:rowOff>
    </xdr:from>
    <xdr:ext cx="534377" cy="259045"/>
    <xdr:sp macro="" textlink="">
      <xdr:nvSpPr>
        <xdr:cNvPr id="543" name="テキスト ボックス 542"/>
        <xdr:cNvSpPr txBox="1"/>
      </xdr:nvSpPr>
      <xdr:spPr>
        <a:xfrm>
          <a:off x="15214111" y="65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61834</xdr:rowOff>
    </xdr:from>
    <xdr:to>
      <xdr:col>76</xdr:col>
      <xdr:colOff>165100</xdr:colOff>
      <xdr:row>37</xdr:row>
      <xdr:rowOff>163433</xdr:rowOff>
    </xdr:to>
    <xdr:sp macro="" textlink="">
      <xdr:nvSpPr>
        <xdr:cNvPr id="544" name="楕円 543"/>
        <xdr:cNvSpPr/>
      </xdr:nvSpPr>
      <xdr:spPr>
        <a:xfrm>
          <a:off x="14541500" y="640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154560</xdr:rowOff>
    </xdr:from>
    <xdr:ext cx="534377" cy="259045"/>
    <xdr:sp macro="" textlink="">
      <xdr:nvSpPr>
        <xdr:cNvPr id="545" name="テキスト ボックス 544"/>
        <xdr:cNvSpPr txBox="1"/>
      </xdr:nvSpPr>
      <xdr:spPr>
        <a:xfrm>
          <a:off x="14325111" y="64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78201</xdr:rowOff>
    </xdr:from>
    <xdr:to>
      <xdr:col>72</xdr:col>
      <xdr:colOff>38100</xdr:colOff>
      <xdr:row>38</xdr:row>
      <xdr:rowOff>8351</xdr:rowOff>
    </xdr:to>
    <xdr:sp macro="" textlink="">
      <xdr:nvSpPr>
        <xdr:cNvPr id="546" name="楕円 545"/>
        <xdr:cNvSpPr/>
      </xdr:nvSpPr>
      <xdr:spPr>
        <a:xfrm>
          <a:off x="13652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170928</xdr:rowOff>
    </xdr:from>
    <xdr:ext cx="534377" cy="259045"/>
    <xdr:sp macro="" textlink="">
      <xdr:nvSpPr>
        <xdr:cNvPr id="547" name="テキスト ボックス 546"/>
        <xdr:cNvSpPr txBox="1"/>
      </xdr:nvSpPr>
      <xdr:spPr>
        <a:xfrm>
          <a:off x="13436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120858</xdr:rowOff>
    </xdr:from>
    <xdr:to>
      <xdr:col>67</xdr:col>
      <xdr:colOff>101600</xdr:colOff>
      <xdr:row>37</xdr:row>
      <xdr:rowOff>51008</xdr:rowOff>
    </xdr:to>
    <xdr:sp macro="" textlink="">
      <xdr:nvSpPr>
        <xdr:cNvPr id="548" name="楕円 547"/>
        <xdr:cNvSpPr/>
      </xdr:nvSpPr>
      <xdr:spPr>
        <a:xfrm>
          <a:off x="12763500" y="6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67535</xdr:rowOff>
    </xdr:from>
    <xdr:ext cx="534377" cy="259045"/>
    <xdr:sp macro="" textlink="">
      <xdr:nvSpPr>
        <xdr:cNvPr id="549" name="テキスト ボックス 548"/>
        <xdr:cNvSpPr txBox="1"/>
      </xdr:nvSpPr>
      <xdr:spPr>
        <a:xfrm>
          <a:off x="12547111" y="60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25629</xdr:rowOff>
    </xdr:from>
    <xdr:to>
      <xdr:col>85</xdr:col>
      <xdr:colOff>127000</xdr:colOff>
      <xdr:row>58</xdr:row>
      <xdr:rowOff>41554</xdr:rowOff>
    </xdr:to>
    <xdr:cxnSp macro="">
      <xdr:nvCxnSpPr>
        <xdr:cNvPr id="579" name="直線コネクタ 578"/>
        <xdr:cNvCxnSpPr/>
      </xdr:nvCxnSpPr>
      <xdr:spPr>
        <a:xfrm flipV="1">
          <a:off x="15481300" y="9798279"/>
          <a:ext cx="838200" cy="1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74587</xdr:rowOff>
    </xdr:from>
    <xdr:to>
      <xdr:col>81</xdr:col>
      <xdr:colOff>50800</xdr:colOff>
      <xdr:row>58</xdr:row>
      <xdr:rowOff>41554</xdr:rowOff>
    </xdr:to>
    <xdr:cxnSp macro="">
      <xdr:nvCxnSpPr>
        <xdr:cNvPr id="582" name="直線コネクタ 581"/>
        <xdr:cNvCxnSpPr/>
      </xdr:nvCxnSpPr>
      <xdr:spPr>
        <a:xfrm>
          <a:off x="14592300" y="9504337"/>
          <a:ext cx="889000" cy="4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74587</xdr:rowOff>
    </xdr:from>
    <xdr:to>
      <xdr:col>76</xdr:col>
      <xdr:colOff>114300</xdr:colOff>
      <xdr:row>58</xdr:row>
      <xdr:rowOff>76873</xdr:rowOff>
    </xdr:to>
    <xdr:cxnSp macro="">
      <xdr:nvCxnSpPr>
        <xdr:cNvPr id="585" name="直線コネクタ 584"/>
        <xdr:cNvCxnSpPr/>
      </xdr:nvCxnSpPr>
      <xdr:spPr>
        <a:xfrm flipV="1">
          <a:off x="13703300" y="9504337"/>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59842</xdr:rowOff>
    </xdr:from>
    <xdr:to>
      <xdr:col>71</xdr:col>
      <xdr:colOff>177800</xdr:colOff>
      <xdr:row>58</xdr:row>
      <xdr:rowOff>76873</xdr:rowOff>
    </xdr:to>
    <xdr:cxnSp macro="">
      <xdr:nvCxnSpPr>
        <xdr:cNvPr id="588" name="直線コネクタ 587"/>
        <xdr:cNvCxnSpPr/>
      </xdr:nvCxnSpPr>
      <xdr:spPr>
        <a:xfrm>
          <a:off x="12814300" y="1000394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146279</xdr:rowOff>
    </xdr:from>
    <xdr:to>
      <xdr:col>85</xdr:col>
      <xdr:colOff>177800</xdr:colOff>
      <xdr:row>57</xdr:row>
      <xdr:rowOff>76429</xdr:rowOff>
    </xdr:to>
    <xdr:sp macro="" textlink="">
      <xdr:nvSpPr>
        <xdr:cNvPr id="598" name="楕円 597"/>
        <xdr:cNvSpPr/>
      </xdr:nvSpPr>
      <xdr:spPr>
        <a:xfrm>
          <a:off x="162687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124706</xdr:rowOff>
    </xdr:from>
    <xdr:ext cx="534377" cy="259045"/>
    <xdr:sp macro="" textlink="">
      <xdr:nvSpPr>
        <xdr:cNvPr id="599" name="教育費該当値テキスト"/>
        <xdr:cNvSpPr txBox="1"/>
      </xdr:nvSpPr>
      <xdr:spPr>
        <a:xfrm>
          <a:off x="16370300"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162204</xdr:rowOff>
    </xdr:from>
    <xdr:to>
      <xdr:col>81</xdr:col>
      <xdr:colOff>101600</xdr:colOff>
      <xdr:row>58</xdr:row>
      <xdr:rowOff>92354</xdr:rowOff>
    </xdr:to>
    <xdr:sp macro="" textlink="">
      <xdr:nvSpPr>
        <xdr:cNvPr id="600" name="楕円 599"/>
        <xdr:cNvSpPr/>
      </xdr:nvSpPr>
      <xdr:spPr>
        <a:xfrm>
          <a:off x="15430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83481</xdr:rowOff>
    </xdr:from>
    <xdr:ext cx="534377" cy="259045"/>
    <xdr:sp macro="" textlink="">
      <xdr:nvSpPr>
        <xdr:cNvPr id="601" name="テキスト ボックス 600"/>
        <xdr:cNvSpPr txBox="1"/>
      </xdr:nvSpPr>
      <xdr:spPr>
        <a:xfrm>
          <a:off x="15214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23787</xdr:rowOff>
    </xdr:from>
    <xdr:to>
      <xdr:col>76</xdr:col>
      <xdr:colOff>165100</xdr:colOff>
      <xdr:row>55</xdr:row>
      <xdr:rowOff>125387</xdr:rowOff>
    </xdr:to>
    <xdr:sp macro="" textlink="">
      <xdr:nvSpPr>
        <xdr:cNvPr id="602" name="楕円 601"/>
        <xdr:cNvSpPr/>
      </xdr:nvSpPr>
      <xdr:spPr>
        <a:xfrm>
          <a:off x="14541500" y="9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141914</xdr:rowOff>
    </xdr:from>
    <xdr:ext cx="534377" cy="259045"/>
    <xdr:sp macro="" textlink="">
      <xdr:nvSpPr>
        <xdr:cNvPr id="603" name="テキスト ボックス 602"/>
        <xdr:cNvSpPr txBox="1"/>
      </xdr:nvSpPr>
      <xdr:spPr>
        <a:xfrm>
          <a:off x="14325111" y="92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26073</xdr:rowOff>
    </xdr:from>
    <xdr:to>
      <xdr:col>72</xdr:col>
      <xdr:colOff>38100</xdr:colOff>
      <xdr:row>58</xdr:row>
      <xdr:rowOff>127673</xdr:rowOff>
    </xdr:to>
    <xdr:sp macro="" textlink="">
      <xdr:nvSpPr>
        <xdr:cNvPr id="604" name="楕円 603"/>
        <xdr:cNvSpPr/>
      </xdr:nvSpPr>
      <xdr:spPr>
        <a:xfrm>
          <a:off x="13652500" y="99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118800</xdr:rowOff>
    </xdr:from>
    <xdr:ext cx="534377" cy="259045"/>
    <xdr:sp macro="" textlink="">
      <xdr:nvSpPr>
        <xdr:cNvPr id="605" name="テキスト ボックス 604"/>
        <xdr:cNvSpPr txBox="1"/>
      </xdr:nvSpPr>
      <xdr:spPr>
        <a:xfrm>
          <a:off x="13436111" y="100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9042</xdr:rowOff>
    </xdr:from>
    <xdr:to>
      <xdr:col>67</xdr:col>
      <xdr:colOff>101600</xdr:colOff>
      <xdr:row>58</xdr:row>
      <xdr:rowOff>110642</xdr:rowOff>
    </xdr:to>
    <xdr:sp macro="" textlink="">
      <xdr:nvSpPr>
        <xdr:cNvPr id="606" name="楕円 605"/>
        <xdr:cNvSpPr/>
      </xdr:nvSpPr>
      <xdr:spPr>
        <a:xfrm>
          <a:off x="12763500" y="99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101769</xdr:rowOff>
    </xdr:from>
    <xdr:ext cx="534377" cy="259045"/>
    <xdr:sp macro="" textlink="">
      <xdr:nvSpPr>
        <xdr:cNvPr id="607" name="テキスト ボックス 606"/>
        <xdr:cNvSpPr txBox="1"/>
      </xdr:nvSpPr>
      <xdr:spPr>
        <a:xfrm>
          <a:off x="12547111" y="100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157835</xdr:rowOff>
    </xdr:from>
    <xdr:to>
      <xdr:col>85</xdr:col>
      <xdr:colOff>127000</xdr:colOff>
      <xdr:row>78</xdr:row>
      <xdr:rowOff>142900</xdr:rowOff>
    </xdr:to>
    <xdr:cxnSp macro="">
      <xdr:nvCxnSpPr>
        <xdr:cNvPr id="636" name="直線コネクタ 635"/>
        <xdr:cNvCxnSpPr/>
      </xdr:nvCxnSpPr>
      <xdr:spPr>
        <a:xfrm>
          <a:off x="15481300" y="13359485"/>
          <a:ext cx="838200" cy="1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157835</xdr:rowOff>
    </xdr:from>
    <xdr:to>
      <xdr:col>81</xdr:col>
      <xdr:colOff>50800</xdr:colOff>
      <xdr:row>78</xdr:row>
      <xdr:rowOff>76988</xdr:rowOff>
    </xdr:to>
    <xdr:cxnSp macro="">
      <xdr:nvCxnSpPr>
        <xdr:cNvPr id="639" name="直線コネクタ 638"/>
        <xdr:cNvCxnSpPr/>
      </xdr:nvCxnSpPr>
      <xdr:spPr>
        <a:xfrm flipV="1">
          <a:off x="14592300" y="13359485"/>
          <a:ext cx="889000" cy="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76988</xdr:rowOff>
    </xdr:from>
    <xdr:to>
      <xdr:col>76</xdr:col>
      <xdr:colOff>114300</xdr:colOff>
      <xdr:row>79</xdr:row>
      <xdr:rowOff>24409</xdr:rowOff>
    </xdr:to>
    <xdr:cxnSp macro="">
      <xdr:nvCxnSpPr>
        <xdr:cNvPr id="642" name="直線コネクタ 641"/>
        <xdr:cNvCxnSpPr/>
      </xdr:nvCxnSpPr>
      <xdr:spPr>
        <a:xfrm flipV="1">
          <a:off x="13703300" y="1345008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164007</xdr:rowOff>
    </xdr:from>
    <xdr:to>
      <xdr:col>71</xdr:col>
      <xdr:colOff>177800</xdr:colOff>
      <xdr:row>79</xdr:row>
      <xdr:rowOff>24409</xdr:rowOff>
    </xdr:to>
    <xdr:cxnSp macro="">
      <xdr:nvCxnSpPr>
        <xdr:cNvPr id="645" name="直線コネクタ 644"/>
        <xdr:cNvCxnSpPr/>
      </xdr:nvCxnSpPr>
      <xdr:spPr>
        <a:xfrm>
          <a:off x="12814300" y="13537107"/>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92100</xdr:rowOff>
    </xdr:from>
    <xdr:to>
      <xdr:col>85</xdr:col>
      <xdr:colOff>177800</xdr:colOff>
      <xdr:row>79</xdr:row>
      <xdr:rowOff>22250</xdr:rowOff>
    </xdr:to>
    <xdr:sp macro="" textlink="">
      <xdr:nvSpPr>
        <xdr:cNvPr id="655" name="楕円 654"/>
        <xdr:cNvSpPr/>
      </xdr:nvSpPr>
      <xdr:spPr>
        <a:xfrm>
          <a:off x="16268700" y="13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45000</xdr:rowOff>
    </xdr:from>
    <xdr:ext cx="378565" cy="259045"/>
    <xdr:sp macro="" textlink="">
      <xdr:nvSpPr>
        <xdr:cNvPr id="656" name="災害復旧費該当値テキスト"/>
        <xdr:cNvSpPr txBox="1"/>
      </xdr:nvSpPr>
      <xdr:spPr>
        <a:xfrm>
          <a:off x="16370300" y="1341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107035</xdr:rowOff>
    </xdr:from>
    <xdr:to>
      <xdr:col>81</xdr:col>
      <xdr:colOff>101600</xdr:colOff>
      <xdr:row>78</xdr:row>
      <xdr:rowOff>37185</xdr:rowOff>
    </xdr:to>
    <xdr:sp macro="" textlink="">
      <xdr:nvSpPr>
        <xdr:cNvPr id="657" name="楕円 656"/>
        <xdr:cNvSpPr/>
      </xdr:nvSpPr>
      <xdr:spPr>
        <a:xfrm>
          <a:off x="15430500" y="13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53712</xdr:rowOff>
    </xdr:from>
    <xdr:ext cx="469744" cy="259045"/>
    <xdr:sp macro="" textlink="">
      <xdr:nvSpPr>
        <xdr:cNvPr id="658" name="テキスト ボックス 657"/>
        <xdr:cNvSpPr txBox="1"/>
      </xdr:nvSpPr>
      <xdr:spPr>
        <a:xfrm>
          <a:off x="15246428" y="130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26188</xdr:rowOff>
    </xdr:from>
    <xdr:to>
      <xdr:col>76</xdr:col>
      <xdr:colOff>165100</xdr:colOff>
      <xdr:row>78</xdr:row>
      <xdr:rowOff>127788</xdr:rowOff>
    </xdr:to>
    <xdr:sp macro="" textlink="">
      <xdr:nvSpPr>
        <xdr:cNvPr id="659" name="楕円 658"/>
        <xdr:cNvSpPr/>
      </xdr:nvSpPr>
      <xdr:spPr>
        <a:xfrm>
          <a:off x="14541500" y="133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144315</xdr:rowOff>
    </xdr:from>
    <xdr:ext cx="469744" cy="259045"/>
    <xdr:sp macro="" textlink="">
      <xdr:nvSpPr>
        <xdr:cNvPr id="660" name="テキスト ボックス 659"/>
        <xdr:cNvSpPr txBox="1"/>
      </xdr:nvSpPr>
      <xdr:spPr>
        <a:xfrm>
          <a:off x="14357428" y="131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145059</xdr:rowOff>
    </xdr:from>
    <xdr:to>
      <xdr:col>72</xdr:col>
      <xdr:colOff>38100</xdr:colOff>
      <xdr:row>79</xdr:row>
      <xdr:rowOff>75209</xdr:rowOff>
    </xdr:to>
    <xdr:sp macro="" textlink="">
      <xdr:nvSpPr>
        <xdr:cNvPr id="661" name="楕円 660"/>
        <xdr:cNvSpPr/>
      </xdr:nvSpPr>
      <xdr:spPr>
        <a:xfrm>
          <a:off x="13652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66336</xdr:rowOff>
    </xdr:from>
    <xdr:ext cx="378565" cy="259045"/>
    <xdr:sp macro="" textlink="">
      <xdr:nvSpPr>
        <xdr:cNvPr id="662" name="テキスト ボックス 661"/>
        <xdr:cNvSpPr txBox="1"/>
      </xdr:nvSpPr>
      <xdr:spPr>
        <a:xfrm>
          <a:off x="13514017" y="13610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113207</xdr:rowOff>
    </xdr:from>
    <xdr:to>
      <xdr:col>67</xdr:col>
      <xdr:colOff>101600</xdr:colOff>
      <xdr:row>79</xdr:row>
      <xdr:rowOff>43357</xdr:rowOff>
    </xdr:to>
    <xdr:sp macro="" textlink="">
      <xdr:nvSpPr>
        <xdr:cNvPr id="663" name="楕円 662"/>
        <xdr:cNvSpPr/>
      </xdr:nvSpPr>
      <xdr:spPr>
        <a:xfrm>
          <a:off x="12763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59884</xdr:rowOff>
    </xdr:from>
    <xdr:ext cx="378565" cy="259045"/>
    <xdr:sp macro="" textlink="">
      <xdr:nvSpPr>
        <xdr:cNvPr id="664" name="テキスト ボックス 663"/>
        <xdr:cNvSpPr txBox="1"/>
      </xdr:nvSpPr>
      <xdr:spPr>
        <a:xfrm>
          <a:off x="12625017" y="1326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62864</xdr:rowOff>
    </xdr:from>
    <xdr:to>
      <xdr:col>85</xdr:col>
      <xdr:colOff>127000</xdr:colOff>
      <xdr:row>96</xdr:row>
      <xdr:rowOff>74434</xdr:rowOff>
    </xdr:to>
    <xdr:cxnSp macro="">
      <xdr:nvCxnSpPr>
        <xdr:cNvPr id="693" name="直線コネクタ 692"/>
        <xdr:cNvCxnSpPr/>
      </xdr:nvCxnSpPr>
      <xdr:spPr>
        <a:xfrm flipV="1">
          <a:off x="15481300" y="16522064"/>
          <a:ext cx="8382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157518</xdr:rowOff>
    </xdr:from>
    <xdr:to>
      <xdr:col>81</xdr:col>
      <xdr:colOff>50800</xdr:colOff>
      <xdr:row>96</xdr:row>
      <xdr:rowOff>74434</xdr:rowOff>
    </xdr:to>
    <xdr:cxnSp macro="">
      <xdr:nvCxnSpPr>
        <xdr:cNvPr id="696" name="直線コネクタ 695"/>
        <xdr:cNvCxnSpPr/>
      </xdr:nvCxnSpPr>
      <xdr:spPr>
        <a:xfrm>
          <a:off x="14592300" y="16445268"/>
          <a:ext cx="889000" cy="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120168</xdr:rowOff>
    </xdr:from>
    <xdr:to>
      <xdr:col>76</xdr:col>
      <xdr:colOff>114300</xdr:colOff>
      <xdr:row>95</xdr:row>
      <xdr:rowOff>157518</xdr:rowOff>
    </xdr:to>
    <xdr:cxnSp macro="">
      <xdr:nvCxnSpPr>
        <xdr:cNvPr id="699" name="直線コネクタ 698"/>
        <xdr:cNvCxnSpPr/>
      </xdr:nvCxnSpPr>
      <xdr:spPr>
        <a:xfrm>
          <a:off x="13703300" y="16407918"/>
          <a:ext cx="889000" cy="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120168</xdr:rowOff>
    </xdr:from>
    <xdr:to>
      <xdr:col>71</xdr:col>
      <xdr:colOff>177800</xdr:colOff>
      <xdr:row>95</xdr:row>
      <xdr:rowOff>136703</xdr:rowOff>
    </xdr:to>
    <xdr:cxnSp macro="">
      <xdr:nvCxnSpPr>
        <xdr:cNvPr id="702" name="直線コネクタ 701"/>
        <xdr:cNvCxnSpPr/>
      </xdr:nvCxnSpPr>
      <xdr:spPr>
        <a:xfrm flipV="1">
          <a:off x="12814300" y="16407918"/>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12064</xdr:rowOff>
    </xdr:from>
    <xdr:to>
      <xdr:col>85</xdr:col>
      <xdr:colOff>177800</xdr:colOff>
      <xdr:row>96</xdr:row>
      <xdr:rowOff>113664</xdr:rowOff>
    </xdr:to>
    <xdr:sp macro="" textlink="">
      <xdr:nvSpPr>
        <xdr:cNvPr id="712" name="楕円 711"/>
        <xdr:cNvSpPr/>
      </xdr:nvSpPr>
      <xdr:spPr>
        <a:xfrm>
          <a:off x="16268700" y="164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34941</xdr:rowOff>
    </xdr:from>
    <xdr:ext cx="534377" cy="259045"/>
    <xdr:sp macro="" textlink="">
      <xdr:nvSpPr>
        <xdr:cNvPr id="713" name="公債費該当値テキスト"/>
        <xdr:cNvSpPr txBox="1"/>
      </xdr:nvSpPr>
      <xdr:spPr>
        <a:xfrm>
          <a:off x="16370300" y="163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23634</xdr:rowOff>
    </xdr:from>
    <xdr:to>
      <xdr:col>81</xdr:col>
      <xdr:colOff>101600</xdr:colOff>
      <xdr:row>96</xdr:row>
      <xdr:rowOff>125234</xdr:rowOff>
    </xdr:to>
    <xdr:sp macro="" textlink="">
      <xdr:nvSpPr>
        <xdr:cNvPr id="714" name="楕円 713"/>
        <xdr:cNvSpPr/>
      </xdr:nvSpPr>
      <xdr:spPr>
        <a:xfrm>
          <a:off x="15430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141761</xdr:rowOff>
    </xdr:from>
    <xdr:ext cx="534377" cy="259045"/>
    <xdr:sp macro="" textlink="">
      <xdr:nvSpPr>
        <xdr:cNvPr id="715" name="テキスト ボックス 714"/>
        <xdr:cNvSpPr txBox="1"/>
      </xdr:nvSpPr>
      <xdr:spPr>
        <a:xfrm>
          <a:off x="15214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106718</xdr:rowOff>
    </xdr:from>
    <xdr:to>
      <xdr:col>76</xdr:col>
      <xdr:colOff>165100</xdr:colOff>
      <xdr:row>96</xdr:row>
      <xdr:rowOff>36868</xdr:rowOff>
    </xdr:to>
    <xdr:sp macro="" textlink="">
      <xdr:nvSpPr>
        <xdr:cNvPr id="716" name="楕円 715"/>
        <xdr:cNvSpPr/>
      </xdr:nvSpPr>
      <xdr:spPr>
        <a:xfrm>
          <a:off x="145415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53395</xdr:rowOff>
    </xdr:from>
    <xdr:ext cx="534377" cy="259045"/>
    <xdr:sp macro="" textlink="">
      <xdr:nvSpPr>
        <xdr:cNvPr id="717" name="テキスト ボックス 716"/>
        <xdr:cNvSpPr txBox="1"/>
      </xdr:nvSpPr>
      <xdr:spPr>
        <a:xfrm>
          <a:off x="14325111" y="161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69368</xdr:rowOff>
    </xdr:from>
    <xdr:to>
      <xdr:col>72</xdr:col>
      <xdr:colOff>38100</xdr:colOff>
      <xdr:row>95</xdr:row>
      <xdr:rowOff>170968</xdr:rowOff>
    </xdr:to>
    <xdr:sp macro="" textlink="">
      <xdr:nvSpPr>
        <xdr:cNvPr id="718" name="楕円 717"/>
        <xdr:cNvSpPr/>
      </xdr:nvSpPr>
      <xdr:spPr>
        <a:xfrm>
          <a:off x="13652500" y="16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16045</xdr:rowOff>
    </xdr:from>
    <xdr:ext cx="534377" cy="259045"/>
    <xdr:sp macro="" textlink="">
      <xdr:nvSpPr>
        <xdr:cNvPr id="719" name="テキスト ボックス 718"/>
        <xdr:cNvSpPr txBox="1"/>
      </xdr:nvSpPr>
      <xdr:spPr>
        <a:xfrm>
          <a:off x="13436111" y="161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85903</xdr:rowOff>
    </xdr:from>
    <xdr:to>
      <xdr:col>67</xdr:col>
      <xdr:colOff>101600</xdr:colOff>
      <xdr:row>96</xdr:row>
      <xdr:rowOff>16053</xdr:rowOff>
    </xdr:to>
    <xdr:sp macro="" textlink="">
      <xdr:nvSpPr>
        <xdr:cNvPr id="720" name="楕円 719"/>
        <xdr:cNvSpPr/>
      </xdr:nvSpPr>
      <xdr:spPr>
        <a:xfrm>
          <a:off x="12763500" y="163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32580</xdr:rowOff>
    </xdr:from>
    <xdr:ext cx="534377" cy="259045"/>
    <xdr:sp macro="" textlink="">
      <xdr:nvSpPr>
        <xdr:cNvPr id="721" name="テキスト ボックス 720"/>
        <xdr:cNvSpPr txBox="1"/>
      </xdr:nvSpPr>
      <xdr:spPr>
        <a:xfrm>
          <a:off x="12547111" y="161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類似団体平均と比較すると、議会費は近年同水準であったが、平成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年度は市議会議員改選に伴う議会共済会負担金が、平成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年度からは議会映像配信の開始に伴う経費がそれぞれ増額となったため、やや上昇している。総務費が</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上昇している主な要因は、</a:t>
          </a:r>
          <a:r>
            <a:rPr kumimoji="1" lang="ja-JP" altLang="en-US" sz="1100">
              <a:solidFill>
                <a:schemeClr val="dk1"/>
              </a:solidFill>
              <a:effectLst/>
              <a:latin typeface="+mn-lt"/>
              <a:ea typeface="+mn-ea"/>
              <a:cs typeface="+mn-cs"/>
            </a:rPr>
            <a:t>新庁舎建設工事に着工したことによるものである。</a:t>
          </a:r>
          <a:r>
            <a:rPr kumimoji="1" lang="ja-JP" altLang="ja-JP" sz="1100">
              <a:solidFill>
                <a:schemeClr val="dk1"/>
              </a:solidFill>
              <a:effectLst/>
              <a:latin typeface="+mn-lt"/>
              <a:ea typeface="+mn-ea"/>
              <a:cs typeface="+mn-cs"/>
            </a:rPr>
            <a:t>民生費については、平成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平均を上回っている。これは、高齢者数、障がい者福祉サービスの利用の増加により、扶助費等が年々急激な伸びを示していることから、その伸び率が類似団体より大きいことによるものと考えられる。</a:t>
          </a:r>
          <a:r>
            <a:rPr kumimoji="1" lang="ja-JP" altLang="en-US" sz="1100">
              <a:solidFill>
                <a:schemeClr val="dk1"/>
              </a:solidFill>
              <a:effectLst/>
              <a:latin typeface="+mn-lt"/>
              <a:ea typeface="+mn-ea"/>
              <a:cs typeface="+mn-cs"/>
            </a:rPr>
            <a:t>令和元年度は、幼稚園・保育所の無償化による影響も増加の要因である。</a:t>
          </a:r>
          <a:r>
            <a:rPr kumimoji="1" lang="ja-JP" altLang="ja-JP" sz="1100">
              <a:solidFill>
                <a:schemeClr val="dk1"/>
              </a:solidFill>
              <a:effectLst/>
              <a:latin typeface="+mn-lt"/>
              <a:ea typeface="+mn-ea"/>
              <a:cs typeface="+mn-cs"/>
            </a:rPr>
            <a:t>衛生費については、近年平均をやや上回って推移しているが、平成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年度に増加している主な要因には、リサイクルセンターの爆発火災に伴う修繕料の増加が挙げられる。なお、平成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年度の増加は、旧焼却施設の解体によるものである。商工費については、</a:t>
          </a:r>
          <a:r>
            <a:rPr kumimoji="1" lang="ja-JP" altLang="en-US" sz="1100">
              <a:solidFill>
                <a:schemeClr val="dk1"/>
              </a:solidFill>
              <a:effectLst/>
              <a:latin typeface="+mn-lt"/>
              <a:ea typeface="+mn-ea"/>
              <a:cs typeface="+mn-cs"/>
            </a:rPr>
            <a:t>例年類似団体と同水準で推移しているが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年度は、駅前再開発ビルの改修工事により大幅に上昇している。消防費については、平成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年度は常備消防業務の広域化に伴う初期費用等が増加している。教育費については、平成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年度は学校給食センターの整備に伴い大幅に平均を上回っている。</a:t>
          </a:r>
          <a:r>
            <a:rPr kumimoji="1" lang="ja-JP" altLang="en-US" sz="1100">
              <a:solidFill>
                <a:schemeClr val="dk1"/>
              </a:solidFill>
              <a:effectLst/>
              <a:latin typeface="+mn-lt"/>
              <a:ea typeface="+mn-ea"/>
              <a:cs typeface="+mn-cs"/>
            </a:rPr>
            <a:t>また、令和元年度は公立小中学校への空調設置に伴い増加している。</a:t>
          </a:r>
          <a:r>
            <a:rPr kumimoji="1" lang="ja-JP" altLang="ja-JP" sz="1100">
              <a:solidFill>
                <a:schemeClr val="dk1"/>
              </a:solidFill>
              <a:effectLst/>
              <a:latin typeface="+mn-lt"/>
              <a:ea typeface="+mn-ea"/>
              <a:cs typeface="+mn-cs"/>
            </a:rPr>
            <a:t>公債費については、ごみ処理施設建設に伴う起債や、平成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年度の土地開発公社解散に伴う第三セクター等改革推進債の償還により、平均を上回っていたが、平成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年度にごみ処理施設建設の起債が完済し平成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年度からは減少している。その他の費目については、近年概ね平均を下回って推移している。</a:t>
          </a:r>
          <a:endParaRPr lang="ja-JP" altLang="ja-JP" sz="1400">
            <a:effectLst/>
          </a:endParaRPr>
        </a:p>
        <a:p>
          <a:r>
            <a:rPr kumimoji="1" lang="ja-JP" altLang="ja-JP" sz="1100">
              <a:solidFill>
                <a:schemeClr val="dk1"/>
              </a:solidFill>
              <a:effectLst/>
              <a:latin typeface="+mn-lt"/>
              <a:ea typeface="+mn-ea"/>
              <a:cs typeface="+mn-cs"/>
            </a:rPr>
            <a:t>　目的別歳出としてもやはり、単独で行っているし尿処理やごみ処理に伴う衛生費の増加や、高齢者数や障がい者福祉サービスの利用の増加などに伴う民生費の増加が目立っており、これらが財政硬直化の要因と考えられる。これにより、</a:t>
          </a:r>
          <a:r>
            <a:rPr kumimoji="1" lang="ja-JP" altLang="en-US" sz="1100">
              <a:solidFill>
                <a:schemeClr val="dk1"/>
              </a:solidFill>
              <a:effectLst/>
              <a:latin typeface="+mn-lt"/>
              <a:ea typeface="+mn-ea"/>
              <a:cs typeface="+mn-cs"/>
            </a:rPr>
            <a:t>土</a:t>
          </a:r>
          <a:r>
            <a:rPr kumimoji="1" lang="ja-JP" altLang="ja-JP" sz="1100">
              <a:solidFill>
                <a:schemeClr val="dk1"/>
              </a:solidFill>
              <a:effectLst/>
              <a:latin typeface="+mn-lt"/>
              <a:ea typeface="+mn-ea"/>
              <a:cs typeface="+mn-cs"/>
            </a:rPr>
            <a:t>木費、教育費で計上される</a:t>
          </a:r>
          <a:r>
            <a:rPr kumimoji="1" lang="ja-JP" altLang="en-US" sz="1100">
              <a:solidFill>
                <a:schemeClr val="dk1"/>
              </a:solidFill>
              <a:effectLst/>
              <a:latin typeface="+mn-lt"/>
              <a:ea typeface="+mn-ea"/>
              <a:cs typeface="+mn-cs"/>
            </a:rPr>
            <a:t>道路や学校</a:t>
          </a:r>
          <a:r>
            <a:rPr kumimoji="1" lang="ja-JP" altLang="ja-JP" sz="1100">
              <a:solidFill>
                <a:schemeClr val="dk1"/>
              </a:solidFill>
              <a:effectLst/>
              <a:latin typeface="+mn-lt"/>
              <a:ea typeface="+mn-ea"/>
              <a:cs typeface="+mn-cs"/>
            </a:rPr>
            <a:t>など公共施設の老朽化対策等が先送りとなっている状況であることが分かる。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年度決算以降、実質収支・実質単年度収支がともに黒字であったが、平成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及び令和元年度</a:t>
          </a:r>
          <a:r>
            <a:rPr kumimoji="1" lang="ja-JP" altLang="ja-JP" sz="1100">
              <a:solidFill>
                <a:schemeClr val="dk1"/>
              </a:solidFill>
              <a:effectLst/>
              <a:latin typeface="+mn-lt"/>
              <a:ea typeface="+mn-ea"/>
              <a:cs typeface="+mn-cs"/>
            </a:rPr>
            <a:t>決算は実質単年度収支で赤字となっており、財政調整基金残高・実質収支額ともに余力のない状況になりつつある。</a:t>
          </a:r>
          <a:endParaRPr lang="ja-JP" altLang="ja-JP" sz="1400">
            <a:effectLst/>
          </a:endParaRPr>
        </a:p>
        <a:p>
          <a:r>
            <a:rPr kumimoji="1" lang="ja-JP" altLang="ja-JP" sz="1100">
              <a:solidFill>
                <a:schemeClr val="dk1"/>
              </a:solidFill>
              <a:effectLst/>
              <a:latin typeface="+mn-lt"/>
              <a:ea typeface="+mn-ea"/>
              <a:cs typeface="+mn-cs"/>
            </a:rPr>
            <a:t>　そのため、抜本的な改革・見直しを掲げた第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プログラム・アクションプランに引き続き、新たな行財政改革アクションプランを実施し、経費の削減や収入の確保に努めているところであるが、今後は、施設の老朽化に伴う更新や統廃合などの建設事業にかかる起債も見込まれることから、基金の積立を行い、財政需要に対応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比率に係る赤字・黒字の構成を見ると、駐車場事業特別会計と住宅新築資金等貸付金特別会計は慢性的な赤字となっており、前者については利用促進対策や運営の効率化、後者については貸付金回収の強化を講じているところである。水道事業会計においては、安定した収益を確保しており、例年黒字となっているものの、人口減少による給水量の減少や、老朽化した基幹管路等の水道施設の改修が今後の課題となっている。国民健康保険特別会計や介護保険特別会計、後期高齢者医療特別会計においては、生産年齢人口の減少や高齢者人口の増加などにより厳しい財政運営となっているが、例年かろうじて黒字を確保している。</a:t>
          </a:r>
          <a:endParaRPr lang="ja-JP" altLang="ja-JP" sz="1400">
            <a:effectLst/>
          </a:endParaRPr>
        </a:p>
        <a:p>
          <a:r>
            <a:rPr kumimoji="1" lang="ja-JP" altLang="ja-JP" sz="1100">
              <a:solidFill>
                <a:schemeClr val="dk1"/>
              </a:solidFill>
              <a:effectLst/>
              <a:latin typeface="+mn-lt"/>
              <a:ea typeface="+mn-ea"/>
              <a:cs typeface="+mn-cs"/>
            </a:rPr>
            <a:t>　本市においては、第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年度）に引き続き、抜本的な改革・見直しとして第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次行財政改革プログラム（平成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策定し、一般会計だけではなく、各特別会計においても経費の削減や収入の確保に努めている。現在も財政健全化にむけて、新たな行財政改革アクションプランに取り組むとともに、これまでの取り組みも継続して行っている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2061_&#26716;&#2011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80.400000000000006</v>
          </cell>
          <cell r="CF51">
            <v>94.2</v>
          </cell>
          <cell r="CN51">
            <v>95.3</v>
          </cell>
          <cell r="CV51">
            <v>93.8</v>
          </cell>
        </row>
        <row r="53">
          <cell r="BX53">
            <v>63.2</v>
          </cell>
          <cell r="CF53">
            <v>63.9</v>
          </cell>
          <cell r="CN53">
            <v>65.3</v>
          </cell>
          <cell r="CV53">
            <v>66.3</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79.7</v>
          </cell>
          <cell r="BX73">
            <v>80.400000000000006</v>
          </cell>
          <cell r="CF73">
            <v>94.2</v>
          </cell>
          <cell r="CN73">
            <v>95.3</v>
          </cell>
          <cell r="CV73">
            <v>93.8</v>
          </cell>
        </row>
        <row r="75">
          <cell r="BP75">
            <v>9.6</v>
          </cell>
          <cell r="BX75">
            <v>9.1999999999999993</v>
          </cell>
          <cell r="CF75">
            <v>7.8</v>
          </cell>
          <cell r="CN75">
            <v>7.7</v>
          </cell>
          <cell r="CV75">
            <v>7.5</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23482417</v>
      </c>
      <c r="BO4" s="393"/>
      <c r="BP4" s="393"/>
      <c r="BQ4" s="393"/>
      <c r="BR4" s="393"/>
      <c r="BS4" s="393"/>
      <c r="BT4" s="393"/>
      <c r="BU4" s="394"/>
      <c r="BV4" s="392">
        <v>23447420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1.2</v>
      </c>
      <c r="CU4" s="399"/>
      <c r="CV4" s="399"/>
      <c r="CW4" s="399"/>
      <c r="CX4" s="399"/>
      <c r="CY4" s="399"/>
      <c r="CZ4" s="399"/>
      <c r="DA4" s="400"/>
      <c r="DB4" s="398">
        <v>3.1</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23309036</v>
      </c>
      <c r="BO5" s="430"/>
      <c r="BP5" s="430"/>
      <c r="BQ5" s="430"/>
      <c r="BR5" s="430"/>
      <c r="BS5" s="430"/>
      <c r="BT5" s="430"/>
      <c r="BU5" s="431"/>
      <c r="BV5" s="429">
        <v>23028529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101.3</v>
      </c>
      <c r="CU5" s="427"/>
      <c r="CV5" s="427"/>
      <c r="CW5" s="427"/>
      <c r="CX5" s="427"/>
      <c r="CY5" s="427"/>
      <c r="CZ5" s="427"/>
      <c r="DA5" s="428"/>
      <c r="DB5" s="426">
        <v>102.6</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173381</v>
      </c>
      <c r="BO6" s="430"/>
      <c r="BP6" s="430"/>
      <c r="BQ6" s="430"/>
      <c r="BR6" s="430"/>
      <c r="BS6" s="430"/>
      <c r="BT6" s="430"/>
      <c r="BU6" s="431"/>
      <c r="BV6" s="429">
        <v>418891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106.3</v>
      </c>
      <c r="CU6" s="467"/>
      <c r="CV6" s="467"/>
      <c r="CW6" s="467"/>
      <c r="CX6" s="467"/>
      <c r="CY6" s="467"/>
      <c r="CZ6" s="467"/>
      <c r="DA6" s="468"/>
      <c r="DB6" s="466">
        <v>108.8</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23525</v>
      </c>
      <c r="BO7" s="430"/>
      <c r="BP7" s="430"/>
      <c r="BQ7" s="430"/>
      <c r="BR7" s="430"/>
      <c r="BS7" s="430"/>
      <c r="BT7" s="430"/>
      <c r="BU7" s="431"/>
      <c r="BV7" s="429">
        <v>34145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12417400</v>
      </c>
      <c r="CU7" s="430"/>
      <c r="CV7" s="430"/>
      <c r="CW7" s="430"/>
      <c r="CX7" s="430"/>
      <c r="CY7" s="430"/>
      <c r="CZ7" s="430"/>
      <c r="DA7" s="431"/>
      <c r="DB7" s="429">
        <v>12389786</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149856</v>
      </c>
      <c r="BO8" s="430"/>
      <c r="BP8" s="430"/>
      <c r="BQ8" s="430"/>
      <c r="BR8" s="430"/>
      <c r="BS8" s="430"/>
      <c r="BT8" s="430"/>
      <c r="BU8" s="431"/>
      <c r="BV8" s="429">
        <v>384746</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0.54</v>
      </c>
      <c r="CU8" s="470"/>
      <c r="CV8" s="470"/>
      <c r="CW8" s="470"/>
      <c r="CX8" s="470"/>
      <c r="CY8" s="470"/>
      <c r="CZ8" s="470"/>
      <c r="DA8" s="471"/>
      <c r="DB8" s="469">
        <v>0.54</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57244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-234890</v>
      </c>
      <c r="BO9" s="430"/>
      <c r="BP9" s="430"/>
      <c r="BQ9" s="430"/>
      <c r="BR9" s="430"/>
      <c r="BS9" s="430"/>
      <c r="BT9" s="430"/>
      <c r="BU9" s="431"/>
      <c r="BV9" s="429">
        <v>129943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14.6</v>
      </c>
      <c r="CU9" s="427"/>
      <c r="CV9" s="427"/>
      <c r="CW9" s="427"/>
      <c r="CX9" s="427"/>
      <c r="CY9" s="427"/>
      <c r="CZ9" s="427"/>
      <c r="DA9" s="428"/>
      <c r="DB9" s="426">
        <v>14.2</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60146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420000</v>
      </c>
      <c r="BO10" s="430"/>
      <c r="BP10" s="430"/>
      <c r="BQ10" s="430"/>
      <c r="BR10" s="430"/>
      <c r="BS10" s="430"/>
      <c r="BT10" s="430"/>
      <c r="BU10" s="431"/>
      <c r="BV10" s="429">
        <v>320000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c r="A12" s="187"/>
      <c r="B12" s="489" t="s">
        <v>129</v>
      </c>
      <c r="C12" s="490"/>
      <c r="D12" s="490"/>
      <c r="E12" s="490"/>
      <c r="F12" s="490"/>
      <c r="G12" s="490"/>
      <c r="H12" s="490"/>
      <c r="I12" s="490"/>
      <c r="J12" s="490"/>
      <c r="K12" s="491"/>
      <c r="L12" s="498" t="s">
        <v>130</v>
      </c>
      <c r="M12" s="499"/>
      <c r="N12" s="499"/>
      <c r="O12" s="499"/>
      <c r="P12" s="499"/>
      <c r="Q12" s="500"/>
      <c r="R12" s="501">
        <v>56784</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368533</v>
      </c>
      <c r="BO12" s="430"/>
      <c r="BP12" s="430"/>
      <c r="BQ12" s="430"/>
      <c r="BR12" s="430"/>
      <c r="BS12" s="430"/>
      <c r="BT12" s="430"/>
      <c r="BU12" s="431"/>
      <c r="BV12" s="429">
        <v>650000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56053</v>
      </c>
      <c r="S13" s="514"/>
      <c r="T13" s="514"/>
      <c r="U13" s="514"/>
      <c r="V13" s="515"/>
      <c r="W13" s="445" t="s">
        <v>139</v>
      </c>
      <c r="X13" s="446"/>
      <c r="Y13" s="446"/>
      <c r="Z13" s="446"/>
      <c r="AA13" s="446"/>
      <c r="AB13" s="436"/>
      <c r="AC13" s="480">
        <v>656</v>
      </c>
      <c r="AD13" s="481"/>
      <c r="AE13" s="481"/>
      <c r="AF13" s="481"/>
      <c r="AG13" s="523"/>
      <c r="AH13" s="480">
        <v>710</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-183423</v>
      </c>
      <c r="BO13" s="430"/>
      <c r="BP13" s="430"/>
      <c r="BQ13" s="430"/>
      <c r="BR13" s="430"/>
      <c r="BS13" s="430"/>
      <c r="BT13" s="430"/>
      <c r="BU13" s="431"/>
      <c r="BV13" s="429">
        <v>-200057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7.5</v>
      </c>
      <c r="CU13" s="427"/>
      <c r="CV13" s="427"/>
      <c r="CW13" s="427"/>
      <c r="CX13" s="427"/>
      <c r="CY13" s="427"/>
      <c r="CZ13" s="427"/>
      <c r="DA13" s="428"/>
      <c r="DB13" s="426">
        <v>7.7</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57357</v>
      </c>
      <c r="S14" s="514"/>
      <c r="T14" s="514"/>
      <c r="U14" s="514"/>
      <c r="V14" s="515"/>
      <c r="W14" s="419"/>
      <c r="X14" s="420"/>
      <c r="Y14" s="420"/>
      <c r="Z14" s="420"/>
      <c r="AA14" s="420"/>
      <c r="AB14" s="409"/>
      <c r="AC14" s="516">
        <v>2.7</v>
      </c>
      <c r="AD14" s="517"/>
      <c r="AE14" s="517"/>
      <c r="AF14" s="517"/>
      <c r="AG14" s="518"/>
      <c r="AH14" s="516">
        <v>2.9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93.8</v>
      </c>
      <c r="CU14" s="528"/>
      <c r="CV14" s="528"/>
      <c r="CW14" s="528"/>
      <c r="CX14" s="528"/>
      <c r="CY14" s="528"/>
      <c r="CZ14" s="528"/>
      <c r="DA14" s="529"/>
      <c r="DB14" s="527">
        <v>95.3</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56718</v>
      </c>
      <c r="S15" s="514"/>
      <c r="T15" s="514"/>
      <c r="U15" s="514"/>
      <c r="V15" s="515"/>
      <c r="W15" s="445" t="s">
        <v>147</v>
      </c>
      <c r="X15" s="446"/>
      <c r="Y15" s="446"/>
      <c r="Z15" s="446"/>
      <c r="AA15" s="446"/>
      <c r="AB15" s="436"/>
      <c r="AC15" s="480">
        <v>6267</v>
      </c>
      <c r="AD15" s="481"/>
      <c r="AE15" s="481"/>
      <c r="AF15" s="481"/>
      <c r="AG15" s="523"/>
      <c r="AH15" s="480">
        <v>6581</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5543995</v>
      </c>
      <c r="BO15" s="393"/>
      <c r="BP15" s="393"/>
      <c r="BQ15" s="393"/>
      <c r="BR15" s="393"/>
      <c r="BS15" s="393"/>
      <c r="BT15" s="393"/>
      <c r="BU15" s="394"/>
      <c r="BV15" s="392">
        <v>5516351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25.9</v>
      </c>
      <c r="AD16" s="517"/>
      <c r="AE16" s="517"/>
      <c r="AF16" s="517"/>
      <c r="AG16" s="518"/>
      <c r="AH16" s="516">
        <v>26.5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10329643</v>
      </c>
      <c r="BO16" s="430"/>
      <c r="BP16" s="430"/>
      <c r="BQ16" s="430"/>
      <c r="BR16" s="430"/>
      <c r="BS16" s="430"/>
      <c r="BT16" s="430"/>
      <c r="BU16" s="431"/>
      <c r="BV16" s="429">
        <v>10173549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17278</v>
      </c>
      <c r="AD17" s="481"/>
      <c r="AE17" s="481"/>
      <c r="AF17" s="481"/>
      <c r="AG17" s="523"/>
      <c r="AH17" s="480">
        <v>17522</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7048805</v>
      </c>
      <c r="BO17" s="430"/>
      <c r="BP17" s="430"/>
      <c r="BQ17" s="430"/>
      <c r="BR17" s="430"/>
      <c r="BS17" s="430"/>
      <c r="BT17" s="430"/>
      <c r="BU17" s="431"/>
      <c r="BV17" s="429">
        <v>7012298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98.91</v>
      </c>
      <c r="M18" s="545"/>
      <c r="N18" s="545"/>
      <c r="O18" s="545"/>
      <c r="P18" s="545"/>
      <c r="Q18" s="545"/>
      <c r="R18" s="546"/>
      <c r="S18" s="546"/>
      <c r="T18" s="546"/>
      <c r="U18" s="546"/>
      <c r="V18" s="547"/>
      <c r="W18" s="447"/>
      <c r="X18" s="448"/>
      <c r="Y18" s="448"/>
      <c r="Z18" s="448"/>
      <c r="AA18" s="448"/>
      <c r="AB18" s="439"/>
      <c r="AC18" s="548">
        <v>71.400000000000006</v>
      </c>
      <c r="AD18" s="549"/>
      <c r="AE18" s="549"/>
      <c r="AF18" s="549"/>
      <c r="AG18" s="550"/>
      <c r="AH18" s="548">
        <v>70.599999999999994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12824523</v>
      </c>
      <c r="BO18" s="430"/>
      <c r="BP18" s="430"/>
      <c r="BQ18" s="430"/>
      <c r="BR18" s="430"/>
      <c r="BS18" s="430"/>
      <c r="BT18" s="430"/>
      <c r="BU18" s="431"/>
      <c r="BV18" s="429">
        <v>12889346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579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15088400</v>
      </c>
      <c r="BO19" s="430"/>
      <c r="BP19" s="430"/>
      <c r="BQ19" s="430"/>
      <c r="BR19" s="430"/>
      <c r="BS19" s="430"/>
      <c r="BT19" s="430"/>
      <c r="BU19" s="431"/>
      <c r="BV19" s="429">
        <v>15246046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21672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21117907</v>
      </c>
      <c r="BO23" s="430"/>
      <c r="BP23" s="430"/>
      <c r="BQ23" s="430"/>
      <c r="BR23" s="430"/>
      <c r="BS23" s="430"/>
      <c r="BT23" s="430"/>
      <c r="BU23" s="431"/>
      <c r="BV23" s="429">
        <v>21133775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7350</v>
      </c>
      <c r="R24" s="481"/>
      <c r="S24" s="481"/>
      <c r="T24" s="481"/>
      <c r="U24" s="481"/>
      <c r="V24" s="523"/>
      <c r="W24" s="582"/>
      <c r="X24" s="570"/>
      <c r="Y24" s="571"/>
      <c r="Z24" s="479" t="s">
        <v>171</v>
      </c>
      <c r="AA24" s="459"/>
      <c r="AB24" s="459"/>
      <c r="AC24" s="459"/>
      <c r="AD24" s="459"/>
      <c r="AE24" s="459"/>
      <c r="AF24" s="459"/>
      <c r="AG24" s="460"/>
      <c r="AH24" s="480">
        <v>414</v>
      </c>
      <c r="AI24" s="481"/>
      <c r="AJ24" s="481"/>
      <c r="AK24" s="481"/>
      <c r="AL24" s="523"/>
      <c r="AM24" s="480">
        <v>1288368</v>
      </c>
      <c r="AN24" s="481"/>
      <c r="AO24" s="481"/>
      <c r="AP24" s="481"/>
      <c r="AQ24" s="481"/>
      <c r="AR24" s="523"/>
      <c r="AS24" s="480">
        <v>3112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15601180</v>
      </c>
      <c r="BO24" s="430"/>
      <c r="BP24" s="430"/>
      <c r="BQ24" s="430"/>
      <c r="BR24" s="430"/>
      <c r="BS24" s="430"/>
      <c r="BT24" s="430"/>
      <c r="BU24" s="431"/>
      <c r="BV24" s="429">
        <v>16049556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6630</v>
      </c>
      <c r="R25" s="481"/>
      <c r="S25" s="481"/>
      <c r="T25" s="481"/>
      <c r="U25" s="481"/>
      <c r="V25" s="523"/>
      <c r="W25" s="582"/>
      <c r="X25" s="570"/>
      <c r="Y25" s="571"/>
      <c r="Z25" s="479" t="s">
        <v>174</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4572858</v>
      </c>
      <c r="BO25" s="393"/>
      <c r="BP25" s="393"/>
      <c r="BQ25" s="393"/>
      <c r="BR25" s="393"/>
      <c r="BS25" s="393"/>
      <c r="BT25" s="393"/>
      <c r="BU25" s="394"/>
      <c r="BV25" s="392">
        <v>5672237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5840</v>
      </c>
      <c r="R26" s="481"/>
      <c r="S26" s="481"/>
      <c r="T26" s="481"/>
      <c r="U26" s="481"/>
      <c r="V26" s="523"/>
      <c r="W26" s="582"/>
      <c r="X26" s="570"/>
      <c r="Y26" s="571"/>
      <c r="Z26" s="479" t="s">
        <v>177</v>
      </c>
      <c r="AA26" s="592"/>
      <c r="AB26" s="592"/>
      <c r="AC26" s="592"/>
      <c r="AD26" s="592"/>
      <c r="AE26" s="592"/>
      <c r="AF26" s="592"/>
      <c r="AG26" s="593"/>
      <c r="AH26" s="480">
        <v>72</v>
      </c>
      <c r="AI26" s="481"/>
      <c r="AJ26" s="481"/>
      <c r="AK26" s="481"/>
      <c r="AL26" s="523"/>
      <c r="AM26" s="480">
        <v>236160</v>
      </c>
      <c r="AN26" s="481"/>
      <c r="AO26" s="481"/>
      <c r="AP26" s="481"/>
      <c r="AQ26" s="481"/>
      <c r="AR26" s="523"/>
      <c r="AS26" s="480">
        <v>3280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6180</v>
      </c>
      <c r="R27" s="481"/>
      <c r="S27" s="481"/>
      <c r="T27" s="481"/>
      <c r="U27" s="481"/>
      <c r="V27" s="523"/>
      <c r="W27" s="582"/>
      <c r="X27" s="570"/>
      <c r="Y27" s="571"/>
      <c r="Z27" s="479" t="s">
        <v>180</v>
      </c>
      <c r="AA27" s="459"/>
      <c r="AB27" s="459"/>
      <c r="AC27" s="459"/>
      <c r="AD27" s="459"/>
      <c r="AE27" s="459"/>
      <c r="AF27" s="459"/>
      <c r="AG27" s="460"/>
      <c r="AH27" s="480">
        <v>21</v>
      </c>
      <c r="AI27" s="481"/>
      <c r="AJ27" s="481"/>
      <c r="AK27" s="481"/>
      <c r="AL27" s="523"/>
      <c r="AM27" s="480">
        <v>71985</v>
      </c>
      <c r="AN27" s="481"/>
      <c r="AO27" s="481"/>
      <c r="AP27" s="481"/>
      <c r="AQ27" s="481"/>
      <c r="AR27" s="523"/>
      <c r="AS27" s="480">
        <v>3428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72031</v>
      </c>
      <c r="BO27" s="606"/>
      <c r="BP27" s="606"/>
      <c r="BQ27" s="606"/>
      <c r="BR27" s="606"/>
      <c r="BS27" s="606"/>
      <c r="BT27" s="606"/>
      <c r="BU27" s="607"/>
      <c r="BV27" s="605">
        <v>72031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5310</v>
      </c>
      <c r="R28" s="481"/>
      <c r="S28" s="481"/>
      <c r="T28" s="481"/>
      <c r="U28" s="481"/>
      <c r="V28" s="523"/>
      <c r="W28" s="582"/>
      <c r="X28" s="570"/>
      <c r="Y28" s="571"/>
      <c r="Z28" s="479" t="s">
        <v>183</v>
      </c>
      <c r="AA28" s="459"/>
      <c r="AB28" s="459"/>
      <c r="AC28" s="459"/>
      <c r="AD28" s="459"/>
      <c r="AE28" s="459"/>
      <c r="AF28" s="459"/>
      <c r="AG28" s="460"/>
      <c r="AH28" s="480" t="s">
        <v>136</v>
      </c>
      <c r="AI28" s="481"/>
      <c r="AJ28" s="481"/>
      <c r="AK28" s="481"/>
      <c r="AL28" s="523"/>
      <c r="AM28" s="480" t="s">
        <v>184</v>
      </c>
      <c r="AN28" s="481"/>
      <c r="AO28" s="481"/>
      <c r="AP28" s="481"/>
      <c r="AQ28" s="481"/>
      <c r="AR28" s="523"/>
      <c r="AS28" s="480" t="s">
        <v>136</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454114</v>
      </c>
      <c r="BO28" s="393"/>
      <c r="BP28" s="393"/>
      <c r="BQ28" s="393"/>
      <c r="BR28" s="393"/>
      <c r="BS28" s="393"/>
      <c r="BT28" s="393"/>
      <c r="BU28" s="394"/>
      <c r="BV28" s="392">
        <v>402647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186</v>
      </c>
      <c r="F29" s="459"/>
      <c r="G29" s="459"/>
      <c r="H29" s="459"/>
      <c r="I29" s="459"/>
      <c r="J29" s="459"/>
      <c r="K29" s="460"/>
      <c r="L29" s="480">
        <v>14</v>
      </c>
      <c r="M29" s="481"/>
      <c r="N29" s="481"/>
      <c r="O29" s="481"/>
      <c r="P29" s="523"/>
      <c r="Q29" s="480">
        <v>4980</v>
      </c>
      <c r="R29" s="481"/>
      <c r="S29" s="481"/>
      <c r="T29" s="481"/>
      <c r="U29" s="481"/>
      <c r="V29" s="523"/>
      <c r="W29" s="583"/>
      <c r="X29" s="584"/>
      <c r="Y29" s="585"/>
      <c r="Z29" s="479" t="s">
        <v>187</v>
      </c>
      <c r="AA29" s="459"/>
      <c r="AB29" s="459"/>
      <c r="AC29" s="459"/>
      <c r="AD29" s="459"/>
      <c r="AE29" s="459"/>
      <c r="AF29" s="459"/>
      <c r="AG29" s="460"/>
      <c r="AH29" s="480">
        <v>435</v>
      </c>
      <c r="AI29" s="481"/>
      <c r="AJ29" s="481"/>
      <c r="AK29" s="481"/>
      <c r="AL29" s="523"/>
      <c r="AM29" s="480">
        <v>1360353</v>
      </c>
      <c r="AN29" s="481"/>
      <c r="AO29" s="481"/>
      <c r="AP29" s="481"/>
      <c r="AQ29" s="481"/>
      <c r="AR29" s="523"/>
      <c r="AS29" s="480">
        <v>3127</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123905</v>
      </c>
      <c r="BO29" s="430"/>
      <c r="BP29" s="430"/>
      <c r="BQ29" s="430"/>
      <c r="BR29" s="430"/>
      <c r="BS29" s="430"/>
      <c r="BT29" s="430"/>
      <c r="BU29" s="431"/>
      <c r="BV29" s="429">
        <v>88394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100.5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868468</v>
      </c>
      <c r="BO30" s="606"/>
      <c r="BP30" s="606"/>
      <c r="BQ30" s="606"/>
      <c r="BR30" s="606"/>
      <c r="BS30" s="606"/>
      <c r="BT30" s="606"/>
      <c r="BU30" s="607"/>
      <c r="BV30" s="605">
        <v>728203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196</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196</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奈良県広域水質検査センター</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桜井市清掃公社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住宅新築資金等貸付金特別会計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桜井宇陀広域連合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桜井市医療センター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奈良県後期高齢者医療広域連合</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桜井市文化財協会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奈良県広域消防組合</v>
      </c>
      <c r="BZ37" s="619"/>
      <c r="CA37" s="619"/>
      <c r="CB37" s="619"/>
      <c r="CC37" s="619"/>
      <c r="CD37" s="619"/>
      <c r="CE37" s="619"/>
      <c r="CF37" s="619"/>
      <c r="CG37" s="619"/>
      <c r="CH37" s="619"/>
      <c r="CI37" s="619"/>
      <c r="CJ37" s="619"/>
      <c r="CK37" s="619"/>
      <c r="CL37" s="619"/>
      <c r="CM37" s="619"/>
      <c r="CN37" s="214"/>
      <c r="CO37" s="618">
        <f t="shared" si="3"/>
        <v>16</v>
      </c>
      <c r="CP37" s="618"/>
      <c r="CQ37" s="619" t="str">
        <f>IF('各会計、関係団体の財政状況及び健全化判断比率'!BS10="","",'各会計、関係団体の財政状況及び健全化判断比率'!BS10)</f>
        <v>桜井市体育協会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1yMzTjqFazuJRfEEXwVoc98kqzV0c3rWEf01p+ZxZ/69J8x+ADJkRnP1LTqzU1uUZ8QpX+oEnfF/BS08BSFnmA==" saltValue="H9GwJd5oiLutnQ99ohpg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0" t="s">
        <v>574</v>
      </c>
      <c r="D34" s="1210"/>
      <c r="E34" s="1211"/>
      <c r="F34" s="32" t="s">
        <v>575</v>
      </c>
      <c r="G34" s="33" t="s">
        <v>575</v>
      </c>
      <c r="H34" s="33" t="s">
        <v>576</v>
      </c>
      <c r="I34" s="33" t="s">
        <v>577</v>
      </c>
      <c r="J34" s="34" t="s">
        <v>577</v>
      </c>
      <c r="K34" s="22"/>
      <c r="L34" s="22"/>
      <c r="M34" s="22"/>
      <c r="N34" s="22"/>
      <c r="O34" s="22"/>
      <c r="P34" s="22"/>
    </row>
    <row r="35" spans="1:16" ht="39" customHeight="1">
      <c r="A35" s="22"/>
      <c r="B35" s="35"/>
      <c r="C35" s="1204" t="s">
        <v>578</v>
      </c>
      <c r="D35" s="1205"/>
      <c r="E35" s="1206"/>
      <c r="F35" s="36" t="s">
        <v>579</v>
      </c>
      <c r="G35" s="37" t="s">
        <v>580</v>
      </c>
      <c r="H35" s="37" t="s">
        <v>581</v>
      </c>
      <c r="I35" s="37" t="s">
        <v>579</v>
      </c>
      <c r="J35" s="38" t="s">
        <v>582</v>
      </c>
      <c r="K35" s="22"/>
      <c r="L35" s="22"/>
      <c r="M35" s="22"/>
      <c r="N35" s="22"/>
      <c r="O35" s="22"/>
      <c r="P35" s="22"/>
    </row>
    <row r="36" spans="1:16" ht="39" customHeight="1">
      <c r="A36" s="22"/>
      <c r="B36" s="35"/>
      <c r="C36" s="1204" t="s">
        <v>583</v>
      </c>
      <c r="D36" s="1205"/>
      <c r="E36" s="1206"/>
      <c r="F36" s="36">
        <v>10.050000000000001</v>
      </c>
      <c r="G36" s="37">
        <v>10.65</v>
      </c>
      <c r="H36" s="37">
        <v>11.39</v>
      </c>
      <c r="I36" s="37">
        <v>11.04</v>
      </c>
      <c r="J36" s="38">
        <v>10.74</v>
      </c>
      <c r="K36" s="22"/>
      <c r="L36" s="22"/>
      <c r="M36" s="22"/>
      <c r="N36" s="22"/>
      <c r="O36" s="22"/>
      <c r="P36" s="22"/>
    </row>
    <row r="37" spans="1:16" ht="39" customHeight="1">
      <c r="A37" s="22"/>
      <c r="B37" s="35"/>
      <c r="C37" s="1204" t="s">
        <v>584</v>
      </c>
      <c r="D37" s="1205"/>
      <c r="E37" s="1206"/>
      <c r="F37" s="36">
        <v>0.04</v>
      </c>
      <c r="G37" s="37">
        <v>1.41</v>
      </c>
      <c r="H37" s="37">
        <v>1.95</v>
      </c>
      <c r="I37" s="37">
        <v>2.16</v>
      </c>
      <c r="J37" s="38">
        <v>2.81</v>
      </c>
      <c r="K37" s="22"/>
      <c r="L37" s="22"/>
      <c r="M37" s="22"/>
      <c r="N37" s="22"/>
      <c r="O37" s="22"/>
      <c r="P37" s="22"/>
    </row>
    <row r="38" spans="1:16" ht="39" customHeight="1">
      <c r="A38" s="22"/>
      <c r="B38" s="35"/>
      <c r="C38" s="1204" t="s">
        <v>585</v>
      </c>
      <c r="D38" s="1205"/>
      <c r="E38" s="1206"/>
      <c r="F38" s="36">
        <v>7.01</v>
      </c>
      <c r="G38" s="37">
        <v>4.67</v>
      </c>
      <c r="H38" s="37">
        <v>2.52</v>
      </c>
      <c r="I38" s="37">
        <v>3.53</v>
      </c>
      <c r="J38" s="38">
        <v>1.56</v>
      </c>
      <c r="K38" s="22"/>
      <c r="L38" s="22"/>
      <c r="M38" s="22"/>
      <c r="N38" s="22"/>
      <c r="O38" s="22"/>
      <c r="P38" s="22"/>
    </row>
    <row r="39" spans="1:16" ht="39" customHeight="1">
      <c r="A39" s="22"/>
      <c r="B39" s="35"/>
      <c r="C39" s="1204" t="s">
        <v>586</v>
      </c>
      <c r="D39" s="1205"/>
      <c r="E39" s="1206"/>
      <c r="F39" s="36">
        <v>0.15</v>
      </c>
      <c r="G39" s="37">
        <v>1.21</v>
      </c>
      <c r="H39" s="37">
        <v>0.95</v>
      </c>
      <c r="I39" s="37">
        <v>1.78</v>
      </c>
      <c r="J39" s="38">
        <v>1.3</v>
      </c>
      <c r="K39" s="22"/>
      <c r="L39" s="22"/>
      <c r="M39" s="22"/>
      <c r="N39" s="22"/>
      <c r="O39" s="22"/>
      <c r="P39" s="22"/>
    </row>
    <row r="40" spans="1:16" ht="39" customHeight="1">
      <c r="A40" s="22"/>
      <c r="B40" s="35"/>
      <c r="C40" s="1204" t="s">
        <v>587</v>
      </c>
      <c r="D40" s="1205"/>
      <c r="E40" s="1206"/>
      <c r="F40" s="36" t="s">
        <v>524</v>
      </c>
      <c r="G40" s="37" t="s">
        <v>524</v>
      </c>
      <c r="H40" s="37" t="s">
        <v>524</v>
      </c>
      <c r="I40" s="37" t="s">
        <v>524</v>
      </c>
      <c r="J40" s="38">
        <v>0.3</v>
      </c>
      <c r="K40" s="22"/>
      <c r="L40" s="22"/>
      <c r="M40" s="22"/>
      <c r="N40" s="22"/>
      <c r="O40" s="22"/>
      <c r="P40" s="22"/>
    </row>
    <row r="41" spans="1:16" ht="39" customHeight="1">
      <c r="A41" s="22"/>
      <c r="B41" s="35"/>
      <c r="C41" s="1204" t="s">
        <v>588</v>
      </c>
      <c r="D41" s="1205"/>
      <c r="E41" s="1206"/>
      <c r="F41" s="36">
        <v>0.01</v>
      </c>
      <c r="G41" s="37">
        <v>0</v>
      </c>
      <c r="H41" s="37">
        <v>0.01</v>
      </c>
      <c r="I41" s="37">
        <v>0.01</v>
      </c>
      <c r="J41" s="38">
        <v>0</v>
      </c>
      <c r="K41" s="22"/>
      <c r="L41" s="22"/>
      <c r="M41" s="22"/>
      <c r="N41" s="22"/>
      <c r="O41" s="22"/>
      <c r="P41" s="22"/>
    </row>
    <row r="42" spans="1:16" ht="39" customHeight="1">
      <c r="A42" s="22"/>
      <c r="B42" s="39"/>
      <c r="C42" s="1204" t="s">
        <v>589</v>
      </c>
      <c r="D42" s="1205"/>
      <c r="E42" s="1206"/>
      <c r="F42" s="36" t="s">
        <v>524</v>
      </c>
      <c r="G42" s="37" t="s">
        <v>524</v>
      </c>
      <c r="H42" s="37" t="s">
        <v>524</v>
      </c>
      <c r="I42" s="37" t="s">
        <v>524</v>
      </c>
      <c r="J42" s="38" t="s">
        <v>524</v>
      </c>
      <c r="K42" s="22"/>
      <c r="L42" s="22"/>
      <c r="M42" s="22"/>
      <c r="N42" s="22"/>
      <c r="O42" s="22"/>
      <c r="P42" s="22"/>
    </row>
    <row r="43" spans="1:16" ht="39" customHeight="1" thickBot="1">
      <c r="A43" s="22"/>
      <c r="B43" s="40"/>
      <c r="C43" s="1207" t="s">
        <v>590</v>
      </c>
      <c r="D43" s="1208"/>
      <c r="E43" s="1209"/>
      <c r="F43" s="41">
        <v>0.26</v>
      </c>
      <c r="G43" s="42">
        <v>0.38</v>
      </c>
      <c r="H43" s="42">
        <v>0</v>
      </c>
      <c r="I43" s="42">
        <v>0.01</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4WhLfORQbkj1kp3RJtOXwlo/9pimRsfatI21KgwLt+j6qGWtSJy0XVEp4LFGFZenmQHYZwiTzMU3O6gOQW7JA==" saltValue="zPwkuHFmbanoaXNiuXvG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12" t="s">
        <v>11</v>
      </c>
      <c r="C45" s="1213"/>
      <c r="D45" s="58"/>
      <c r="E45" s="1218" t="s">
        <v>12</v>
      </c>
      <c r="F45" s="1218"/>
      <c r="G45" s="1218"/>
      <c r="H45" s="1218"/>
      <c r="I45" s="1218"/>
      <c r="J45" s="1219"/>
      <c r="K45" s="59">
        <v>2741</v>
      </c>
      <c r="L45" s="60">
        <v>2592</v>
      </c>
      <c r="M45" s="60">
        <v>2613</v>
      </c>
      <c r="N45" s="60">
        <v>2187</v>
      </c>
      <c r="O45" s="61">
        <v>2217</v>
      </c>
      <c r="P45" s="48"/>
      <c r="Q45" s="48"/>
      <c r="R45" s="48"/>
      <c r="S45" s="48"/>
      <c r="T45" s="48"/>
      <c r="U45" s="48"/>
    </row>
    <row r="46" spans="1:21" ht="30.75" customHeight="1">
      <c r="A46" s="48"/>
      <c r="B46" s="1214"/>
      <c r="C46" s="1215"/>
      <c r="D46" s="62"/>
      <c r="E46" s="1220" t="s">
        <v>13</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c r="A47" s="48"/>
      <c r="B47" s="1214"/>
      <c r="C47" s="1215"/>
      <c r="D47" s="62"/>
      <c r="E47" s="1220" t="s">
        <v>14</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c r="A48" s="48"/>
      <c r="B48" s="1214"/>
      <c r="C48" s="1215"/>
      <c r="D48" s="62"/>
      <c r="E48" s="1220" t="s">
        <v>15</v>
      </c>
      <c r="F48" s="1220"/>
      <c r="G48" s="1220"/>
      <c r="H48" s="1220"/>
      <c r="I48" s="1220"/>
      <c r="J48" s="1221"/>
      <c r="K48" s="63">
        <v>450</v>
      </c>
      <c r="L48" s="64">
        <v>458</v>
      </c>
      <c r="M48" s="64">
        <v>501</v>
      </c>
      <c r="N48" s="64">
        <v>547</v>
      </c>
      <c r="O48" s="65">
        <v>206</v>
      </c>
      <c r="P48" s="48"/>
      <c r="Q48" s="48"/>
      <c r="R48" s="48"/>
      <c r="S48" s="48"/>
      <c r="T48" s="48"/>
      <c r="U48" s="48"/>
    </row>
    <row r="49" spans="1:21" ht="30.75" customHeight="1">
      <c r="A49" s="48"/>
      <c r="B49" s="1214"/>
      <c r="C49" s="1215"/>
      <c r="D49" s="62"/>
      <c r="E49" s="1220" t="s">
        <v>16</v>
      </c>
      <c r="F49" s="1220"/>
      <c r="G49" s="1220"/>
      <c r="H49" s="1220"/>
      <c r="I49" s="1220"/>
      <c r="J49" s="1221"/>
      <c r="K49" s="63">
        <v>0</v>
      </c>
      <c r="L49" s="64">
        <v>17</v>
      </c>
      <c r="M49" s="64">
        <v>33</v>
      </c>
      <c r="N49" s="64">
        <v>42</v>
      </c>
      <c r="O49" s="65">
        <v>62</v>
      </c>
      <c r="P49" s="48"/>
      <c r="Q49" s="48"/>
      <c r="R49" s="48"/>
      <c r="S49" s="48"/>
      <c r="T49" s="48"/>
      <c r="U49" s="48"/>
    </row>
    <row r="50" spans="1:21" ht="30.75" customHeight="1">
      <c r="A50" s="48"/>
      <c r="B50" s="1214"/>
      <c r="C50" s="1215"/>
      <c r="D50" s="62"/>
      <c r="E50" s="1220" t="s">
        <v>17</v>
      </c>
      <c r="F50" s="1220"/>
      <c r="G50" s="1220"/>
      <c r="H50" s="1220"/>
      <c r="I50" s="1220"/>
      <c r="J50" s="1221"/>
      <c r="K50" s="63" t="s">
        <v>524</v>
      </c>
      <c r="L50" s="64" t="s">
        <v>524</v>
      </c>
      <c r="M50" s="64">
        <v>29</v>
      </c>
      <c r="N50" s="64">
        <v>103</v>
      </c>
      <c r="O50" s="65">
        <v>105</v>
      </c>
      <c r="P50" s="48"/>
      <c r="Q50" s="48"/>
      <c r="R50" s="48"/>
      <c r="S50" s="48"/>
      <c r="T50" s="48"/>
      <c r="U50" s="48"/>
    </row>
    <row r="51" spans="1:21" ht="30.75" customHeight="1">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2163</v>
      </c>
      <c r="L52" s="64">
        <v>2273</v>
      </c>
      <c r="M52" s="64">
        <v>2470</v>
      </c>
      <c r="N52" s="64">
        <v>1883</v>
      </c>
      <c r="O52" s="65">
        <v>1851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1028</v>
      </c>
      <c r="L53" s="69">
        <v>794</v>
      </c>
      <c r="M53" s="69">
        <v>706</v>
      </c>
      <c r="N53" s="69">
        <v>996</v>
      </c>
      <c r="O53" s="70">
        <v>739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6324YSvRbnKfCtPXpGighf4a3kahLnd9e9g44T5JrFInmZlAHVnXKVgiKOK9B650Zik5fk8f/paRtrgnHEjfQ==" saltValue="WtHbG9RI3ziRJ4rDXvSr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38" t="s">
        <v>30</v>
      </c>
      <c r="C41" s="1239"/>
      <c r="D41" s="102"/>
      <c r="E41" s="1244" t="s">
        <v>31</v>
      </c>
      <c r="F41" s="1244"/>
      <c r="G41" s="1244"/>
      <c r="H41" s="1245"/>
      <c r="I41" s="103">
        <v>22385</v>
      </c>
      <c r="J41" s="104">
        <v>21290</v>
      </c>
      <c r="K41" s="104">
        <v>21306</v>
      </c>
      <c r="L41" s="104">
        <v>21134</v>
      </c>
      <c r="M41" s="105">
        <v>21118</v>
      </c>
    </row>
    <row r="42" spans="2:13" ht="27.75" customHeight="1">
      <c r="B42" s="1240"/>
      <c r="C42" s="1241"/>
      <c r="D42" s="106"/>
      <c r="E42" s="1246" t="s">
        <v>32</v>
      </c>
      <c r="F42" s="1246"/>
      <c r="G42" s="1246"/>
      <c r="H42" s="1247"/>
      <c r="I42" s="107" t="s">
        <v>524</v>
      </c>
      <c r="J42" s="108" t="s">
        <v>524</v>
      </c>
      <c r="K42" s="108">
        <v>644</v>
      </c>
      <c r="L42" s="108">
        <v>604</v>
      </c>
      <c r="M42" s="109">
        <v>565</v>
      </c>
    </row>
    <row r="43" spans="2:13" ht="27.75" customHeight="1">
      <c r="B43" s="1240"/>
      <c r="C43" s="1241"/>
      <c r="D43" s="106"/>
      <c r="E43" s="1246" t="s">
        <v>33</v>
      </c>
      <c r="F43" s="1246"/>
      <c r="G43" s="1246"/>
      <c r="H43" s="1247"/>
      <c r="I43" s="107">
        <v>9036</v>
      </c>
      <c r="J43" s="108">
        <v>8834</v>
      </c>
      <c r="K43" s="108">
        <v>8663</v>
      </c>
      <c r="L43" s="108">
        <v>8567</v>
      </c>
      <c r="M43" s="109">
        <v>8270</v>
      </c>
    </row>
    <row r="44" spans="2:13" ht="27.75" customHeight="1">
      <c r="B44" s="1240"/>
      <c r="C44" s="1241"/>
      <c r="D44" s="106"/>
      <c r="E44" s="1246" t="s">
        <v>34</v>
      </c>
      <c r="F44" s="1246"/>
      <c r="G44" s="1246"/>
      <c r="H44" s="1247"/>
      <c r="I44" s="107">
        <v>457</v>
      </c>
      <c r="J44" s="108">
        <v>1064</v>
      </c>
      <c r="K44" s="108">
        <v>1055</v>
      </c>
      <c r="L44" s="108">
        <v>1132</v>
      </c>
      <c r="M44" s="109">
        <v>1092</v>
      </c>
    </row>
    <row r="45" spans="2:13" ht="27.75" customHeight="1">
      <c r="B45" s="1240"/>
      <c r="C45" s="1241"/>
      <c r="D45" s="106"/>
      <c r="E45" s="1246" t="s">
        <v>35</v>
      </c>
      <c r="F45" s="1246"/>
      <c r="G45" s="1246"/>
      <c r="H45" s="1247"/>
      <c r="I45" s="107">
        <v>3209</v>
      </c>
      <c r="J45" s="108">
        <v>2967</v>
      </c>
      <c r="K45" s="108">
        <v>3119</v>
      </c>
      <c r="L45" s="108">
        <v>2939</v>
      </c>
      <c r="M45" s="109">
        <v>3089</v>
      </c>
    </row>
    <row r="46" spans="2:13" ht="27.75" customHeight="1">
      <c r="B46" s="1240"/>
      <c r="C46" s="1241"/>
      <c r="D46" s="110"/>
      <c r="E46" s="1246" t="s">
        <v>36</v>
      </c>
      <c r="F46" s="1246"/>
      <c r="G46" s="1246"/>
      <c r="H46" s="1247"/>
      <c r="I46" s="107" t="s">
        <v>524</v>
      </c>
      <c r="J46" s="108" t="s">
        <v>524</v>
      </c>
      <c r="K46" s="108" t="s">
        <v>524</v>
      </c>
      <c r="L46" s="108" t="s">
        <v>524</v>
      </c>
      <c r="M46" s="109" t="s">
        <v>524</v>
      </c>
    </row>
    <row r="47" spans="2:13" ht="27.75" customHeight="1">
      <c r="B47" s="1240"/>
      <c r="C47" s="1241"/>
      <c r="D47" s="111"/>
      <c r="E47" s="1248" t="s">
        <v>37</v>
      </c>
      <c r="F47" s="1249"/>
      <c r="G47" s="1249"/>
      <c r="H47" s="1250"/>
      <c r="I47" s="107" t="s">
        <v>524</v>
      </c>
      <c r="J47" s="108" t="s">
        <v>524</v>
      </c>
      <c r="K47" s="108" t="s">
        <v>524</v>
      </c>
      <c r="L47" s="108" t="s">
        <v>524</v>
      </c>
      <c r="M47" s="109" t="s">
        <v>524</v>
      </c>
    </row>
    <row r="48" spans="2:13" ht="27.75" customHeight="1">
      <c r="B48" s="1240"/>
      <c r="C48" s="1241"/>
      <c r="D48" s="106"/>
      <c r="E48" s="1246" t="s">
        <v>38</v>
      </c>
      <c r="F48" s="1246"/>
      <c r="G48" s="1246"/>
      <c r="H48" s="1247"/>
      <c r="I48" s="107" t="s">
        <v>524</v>
      </c>
      <c r="J48" s="108" t="s">
        <v>524</v>
      </c>
      <c r="K48" s="108" t="s">
        <v>524</v>
      </c>
      <c r="L48" s="108" t="s">
        <v>524</v>
      </c>
      <c r="M48" s="109" t="s">
        <v>524</v>
      </c>
    </row>
    <row r="49" spans="2:13" ht="27.75" customHeight="1">
      <c r="B49" s="1242"/>
      <c r="C49" s="1243"/>
      <c r="D49" s="106"/>
      <c r="E49" s="1246" t="s">
        <v>39</v>
      </c>
      <c r="F49" s="1246"/>
      <c r="G49" s="1246"/>
      <c r="H49" s="1247"/>
      <c r="I49" s="107" t="s">
        <v>524</v>
      </c>
      <c r="J49" s="108" t="s">
        <v>524</v>
      </c>
      <c r="K49" s="108" t="s">
        <v>524</v>
      </c>
      <c r="L49" s="108" t="s">
        <v>524</v>
      </c>
      <c r="M49" s="109" t="s">
        <v>524</v>
      </c>
    </row>
    <row r="50" spans="2:13" ht="27.75" customHeight="1">
      <c r="B50" s="1251" t="s">
        <v>40</v>
      </c>
      <c r="C50" s="1252"/>
      <c r="D50" s="112"/>
      <c r="E50" s="1246" t="s">
        <v>41</v>
      </c>
      <c r="F50" s="1246"/>
      <c r="G50" s="1246"/>
      <c r="H50" s="1247"/>
      <c r="I50" s="107">
        <v>2690</v>
      </c>
      <c r="J50" s="108">
        <v>2304</v>
      </c>
      <c r="K50" s="108">
        <v>2135</v>
      </c>
      <c r="L50" s="108">
        <v>1884</v>
      </c>
      <c r="M50" s="109">
        <v>2226</v>
      </c>
    </row>
    <row r="51" spans="2:13" ht="27.75" customHeight="1">
      <c r="B51" s="1240"/>
      <c r="C51" s="1241"/>
      <c r="D51" s="106"/>
      <c r="E51" s="1246" t="s">
        <v>42</v>
      </c>
      <c r="F51" s="1246"/>
      <c r="G51" s="1246"/>
      <c r="H51" s="1247"/>
      <c r="I51" s="107">
        <v>4739</v>
      </c>
      <c r="J51" s="108">
        <v>4480</v>
      </c>
      <c r="K51" s="108">
        <v>4306</v>
      </c>
      <c r="L51" s="108">
        <v>4079</v>
      </c>
      <c r="M51" s="109">
        <v>3863</v>
      </c>
    </row>
    <row r="52" spans="2:13" ht="27.75" customHeight="1">
      <c r="B52" s="1242"/>
      <c r="C52" s="1243"/>
      <c r="D52" s="106"/>
      <c r="E52" s="1246" t="s">
        <v>43</v>
      </c>
      <c r="F52" s="1246"/>
      <c r="G52" s="1246"/>
      <c r="H52" s="1247"/>
      <c r="I52" s="107">
        <v>19004</v>
      </c>
      <c r="J52" s="108">
        <v>18764</v>
      </c>
      <c r="K52" s="108">
        <v>18193</v>
      </c>
      <c r="L52" s="108">
        <v>18065</v>
      </c>
      <c r="M52" s="109">
        <v>17817</v>
      </c>
    </row>
    <row r="53" spans="2:13" ht="27.75" customHeight="1" thickBot="1">
      <c r="B53" s="1253" t="s">
        <v>44</v>
      </c>
      <c r="C53" s="1254"/>
      <c r="D53" s="113"/>
      <c r="E53" s="1255" t="s">
        <v>45</v>
      </c>
      <c r="F53" s="1255"/>
      <c r="G53" s="1255"/>
      <c r="H53" s="1256"/>
      <c r="I53" s="114">
        <v>8655</v>
      </c>
      <c r="J53" s="115">
        <v>8608</v>
      </c>
      <c r="K53" s="115">
        <v>10154</v>
      </c>
      <c r="L53" s="115">
        <v>10348</v>
      </c>
      <c r="M53" s="116">
        <v>10227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b6EymimEjyhPP2Hfmk705WTplJ6bySscQdW0peC0dPsLxlDDEcKXCTRHN3Vm6iHk7m0GlmmDcRChhxIaHAb/A==" saltValue="l3jSg3HFGLtj8CQniah5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265" t="s">
        <v>48</v>
      </c>
      <c r="D55" s="1265"/>
      <c r="E55" s="1266"/>
      <c r="F55" s="128">
        <v>733</v>
      </c>
      <c r="G55" s="128">
        <v>403</v>
      </c>
      <c r="H55" s="129">
        <v>454</v>
      </c>
    </row>
    <row r="56" spans="2:8" ht="52.5" customHeight="1">
      <c r="B56" s="130"/>
      <c r="C56" s="1267" t="s">
        <v>49</v>
      </c>
      <c r="D56" s="1267"/>
      <c r="E56" s="1268"/>
      <c r="F56" s="131">
        <v>88</v>
      </c>
      <c r="G56" s="131">
        <v>88</v>
      </c>
      <c r="H56" s="132">
        <v>124</v>
      </c>
    </row>
    <row r="57" spans="2:8" ht="53.25" customHeight="1">
      <c r="B57" s="130"/>
      <c r="C57" s="1269" t="s">
        <v>50</v>
      </c>
      <c r="D57" s="1269"/>
      <c r="E57" s="1270"/>
      <c r="F57" s="133">
        <v>658</v>
      </c>
      <c r="G57" s="133">
        <v>728</v>
      </c>
      <c r="H57" s="134">
        <v>868</v>
      </c>
    </row>
    <row r="58" spans="2:8" ht="45.75" customHeight="1">
      <c r="B58" s="135"/>
      <c r="C58" s="1257" t="s">
        <v>602</v>
      </c>
      <c r="D58" s="1258"/>
      <c r="E58" s="1259"/>
      <c r="F58" s="136">
        <v>300</v>
      </c>
      <c r="G58" s="136">
        <v>475</v>
      </c>
      <c r="H58" s="137">
        <v>543</v>
      </c>
    </row>
    <row r="59" spans="2:8" ht="45.75" customHeight="1">
      <c r="B59" s="135"/>
      <c r="C59" s="1257" t="s">
        <v>606</v>
      </c>
      <c r="D59" s="1258"/>
      <c r="E59" s="1259"/>
      <c r="F59" s="136">
        <v>105</v>
      </c>
      <c r="G59" s="136">
        <v>103</v>
      </c>
      <c r="H59" s="137">
        <v>100</v>
      </c>
    </row>
    <row r="60" spans="2:8" ht="45.75" customHeight="1">
      <c r="B60" s="135"/>
      <c r="C60" s="1257" t="s">
        <v>603</v>
      </c>
      <c r="D60" s="1258"/>
      <c r="E60" s="1259"/>
      <c r="F60" s="136">
        <v>61</v>
      </c>
      <c r="G60" s="136">
        <v>99</v>
      </c>
      <c r="H60" s="137">
        <v>170</v>
      </c>
    </row>
    <row r="61" spans="2:8" ht="45.75" customHeight="1">
      <c r="B61" s="135"/>
      <c r="C61" s="1257" t="s">
        <v>607</v>
      </c>
      <c r="D61" s="1258"/>
      <c r="E61" s="1259"/>
      <c r="F61" s="136">
        <v>45</v>
      </c>
      <c r="G61" s="136">
        <v>43</v>
      </c>
      <c r="H61" s="137">
        <v>41</v>
      </c>
    </row>
    <row r="62" spans="2:8" ht="45.75" customHeight="1" thickBot="1">
      <c r="B62" s="138"/>
      <c r="C62" s="1260" t="s">
        <v>604</v>
      </c>
      <c r="D62" s="1261"/>
      <c r="E62" s="1262"/>
      <c r="F62" s="139" t="s">
        <v>605</v>
      </c>
      <c r="G62" s="139" t="s">
        <v>605</v>
      </c>
      <c r="H62" s="140">
        <v>7</v>
      </c>
    </row>
    <row r="63" spans="2:8" ht="52.5" customHeight="1" thickBot="1">
      <c r="B63" s="141"/>
      <c r="C63" s="1263" t="s">
        <v>51</v>
      </c>
      <c r="D63" s="1263"/>
      <c r="E63" s="1264"/>
      <c r="F63" s="142">
        <v>1479</v>
      </c>
      <c r="G63" s="142">
        <v>1219</v>
      </c>
      <c r="H63" s="143">
        <v>1446</v>
      </c>
    </row>
    <row r="64" spans="2:8" ht="15" customHeight="1"/>
  </sheetData>
  <sheetProtection algorithmName="SHA-512" hashValue="gtGRNyNKk80J8opj1FUeagMGu0VPkBebkMrUyC7gNeIWEH/7lUQ7ZPmpVWheu2ydzSkJP10KfxUT+mrrQTGnwA==" saltValue="WIHz1htsx3NieiZqYVIW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5" zoomScaleNormal="115" zoomScaleSheetLayoutView="55" workbookViewId="0"/>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616</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565</v>
      </c>
      <c r="BQ50" s="1305"/>
      <c r="BR50" s="1305"/>
      <c r="BS50" s="1305"/>
      <c r="BT50" s="1305"/>
      <c r="BU50" s="1305"/>
      <c r="BV50" s="1305"/>
      <c r="BW50" s="1305"/>
      <c r="BX50" s="1305" t="s">
        <v>566</v>
      </c>
      <c r="BY50" s="1305"/>
      <c r="BZ50" s="1305"/>
      <c r="CA50" s="1305"/>
      <c r="CB50" s="1305"/>
      <c r="CC50" s="1305"/>
      <c r="CD50" s="1305"/>
      <c r="CE50" s="1305"/>
      <c r="CF50" s="1305" t="s">
        <v>567</v>
      </c>
      <c r="CG50" s="1305"/>
      <c r="CH50" s="1305"/>
      <c r="CI50" s="1305"/>
      <c r="CJ50" s="1305"/>
      <c r="CK50" s="1305"/>
      <c r="CL50" s="1305"/>
      <c r="CM50" s="1305"/>
      <c r="CN50" s="1305" t="s">
        <v>568</v>
      </c>
      <c r="CO50" s="1305"/>
      <c r="CP50" s="1305"/>
      <c r="CQ50" s="1305"/>
      <c r="CR50" s="1305"/>
      <c r="CS50" s="1305"/>
      <c r="CT50" s="1305"/>
      <c r="CU50" s="1305"/>
      <c r="CV50" s="1305" t="s">
        <v>569</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80.400000000000006</v>
      </c>
      <c r="BY51" s="1311"/>
      <c r="BZ51" s="1311"/>
      <c r="CA51" s="1311"/>
      <c r="CB51" s="1311"/>
      <c r="CC51" s="1311"/>
      <c r="CD51" s="1311"/>
      <c r="CE51" s="1311"/>
      <c r="CF51" s="1311">
        <v>94.2</v>
      </c>
      <c r="CG51" s="1311"/>
      <c r="CH51" s="1311"/>
      <c r="CI51" s="1311"/>
      <c r="CJ51" s="1311"/>
      <c r="CK51" s="1311"/>
      <c r="CL51" s="1311"/>
      <c r="CM51" s="1311"/>
      <c r="CN51" s="1311">
        <v>95.3</v>
      </c>
      <c r="CO51" s="1311"/>
      <c r="CP51" s="1311"/>
      <c r="CQ51" s="1311"/>
      <c r="CR51" s="1311"/>
      <c r="CS51" s="1311"/>
      <c r="CT51" s="1311"/>
      <c r="CU51" s="1311"/>
      <c r="CV51" s="1311">
        <v>93.8</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63.2</v>
      </c>
      <c r="BY53" s="1311"/>
      <c r="BZ53" s="1311"/>
      <c r="CA53" s="1311"/>
      <c r="CB53" s="1311"/>
      <c r="CC53" s="1311"/>
      <c r="CD53" s="1311"/>
      <c r="CE53" s="1311"/>
      <c r="CF53" s="1311">
        <v>63.9</v>
      </c>
      <c r="CG53" s="1311"/>
      <c r="CH53" s="1311"/>
      <c r="CI53" s="1311"/>
      <c r="CJ53" s="1311"/>
      <c r="CK53" s="1311"/>
      <c r="CL53" s="1311"/>
      <c r="CM53" s="1311"/>
      <c r="CN53" s="1311">
        <v>65.3</v>
      </c>
      <c r="CO53" s="1311"/>
      <c r="CP53" s="1311"/>
      <c r="CQ53" s="1311"/>
      <c r="CR53" s="1311"/>
      <c r="CS53" s="1311"/>
      <c r="CT53" s="1311"/>
      <c r="CU53" s="1311"/>
      <c r="CV53" s="1311">
        <v>66.3</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618</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621</v>
      </c>
    </row>
    <row r="64" spans="1:109">
      <c r="B64" s="1280"/>
      <c r="G64" s="1287"/>
      <c r="I64" s="1321"/>
      <c r="J64" s="1321"/>
      <c r="K64" s="1321"/>
      <c r="L64" s="1321"/>
      <c r="M64" s="1321"/>
      <c r="N64" s="1322"/>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323" t="s">
        <v>622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128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128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128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128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1280"/>
      <c r="H70" s="1332"/>
      <c r="I70" s="1332"/>
      <c r="J70" s="1333"/>
      <c r="K70" s="1333"/>
      <c r="L70" s="1334"/>
      <c r="M70" s="1333"/>
      <c r="N70" s="133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35"/>
      <c r="I71" s="1336"/>
      <c r="J71" s="1333"/>
      <c r="K71" s="1333"/>
      <c r="L71" s="1334"/>
      <c r="M71" s="1333"/>
      <c r="N71" s="1334"/>
      <c r="AM71" s="1335"/>
      <c r="AN71" s="1273" t="s">
        <v>616</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565</v>
      </c>
      <c r="BQ72" s="1305"/>
      <c r="BR72" s="1305"/>
      <c r="BS72" s="1305"/>
      <c r="BT72" s="1305"/>
      <c r="BU72" s="1305"/>
      <c r="BV72" s="1305"/>
      <c r="BW72" s="1305"/>
      <c r="BX72" s="1305" t="s">
        <v>566</v>
      </c>
      <c r="BY72" s="1305"/>
      <c r="BZ72" s="1305"/>
      <c r="CA72" s="1305"/>
      <c r="CB72" s="1305"/>
      <c r="CC72" s="1305"/>
      <c r="CD72" s="1305"/>
      <c r="CE72" s="1305"/>
      <c r="CF72" s="1305" t="s">
        <v>567</v>
      </c>
      <c r="CG72" s="1305"/>
      <c r="CH72" s="1305"/>
      <c r="CI72" s="1305"/>
      <c r="CJ72" s="1305"/>
      <c r="CK72" s="1305"/>
      <c r="CL72" s="1305"/>
      <c r="CM72" s="1305"/>
      <c r="CN72" s="1305" t="s">
        <v>568</v>
      </c>
      <c r="CO72" s="1305"/>
      <c r="CP72" s="1305"/>
      <c r="CQ72" s="1305"/>
      <c r="CR72" s="1305"/>
      <c r="CS72" s="1305"/>
      <c r="CT72" s="1305"/>
      <c r="CU72" s="1305"/>
      <c r="CV72" s="1305" t="s">
        <v>569</v>
      </c>
      <c r="CW72" s="1305"/>
      <c r="CX72" s="1305"/>
      <c r="CY72" s="1305"/>
      <c r="CZ72" s="1305"/>
      <c r="DA72" s="1305"/>
      <c r="DB72" s="1305"/>
      <c r="DC72" s="1305"/>
    </row>
    <row r="73" spans="2:107">
      <c r="B73" s="1280"/>
      <c r="G73" s="1306"/>
      <c r="H73" s="1306"/>
      <c r="I73" s="1306"/>
      <c r="J73" s="1306"/>
      <c r="K73" s="1337"/>
      <c r="L73" s="1337"/>
      <c r="M73" s="1337"/>
      <c r="N73" s="1337"/>
      <c r="AM73" s="1298"/>
      <c r="AN73" s="1309" t="s">
        <v>617</v>
      </c>
      <c r="AO73" s="1309"/>
      <c r="AP73" s="1309"/>
      <c r="AQ73" s="1309"/>
      <c r="AR73" s="1309"/>
      <c r="AS73" s="1309"/>
      <c r="AT73" s="1309"/>
      <c r="AU73" s="1309"/>
      <c r="AV73" s="1309"/>
      <c r="AW73" s="1309"/>
      <c r="AX73" s="1309"/>
      <c r="AY73" s="1309"/>
      <c r="AZ73" s="1309"/>
      <c r="BA73" s="1309"/>
      <c r="BB73" s="1309" t="s">
        <v>623</v>
      </c>
      <c r="BC73" s="1309"/>
      <c r="BD73" s="1309"/>
      <c r="BE73" s="1309"/>
      <c r="BF73" s="1309"/>
      <c r="BG73" s="1309"/>
      <c r="BH73" s="1309"/>
      <c r="BI73" s="1309"/>
      <c r="BJ73" s="1309"/>
      <c r="BK73" s="1309"/>
      <c r="BL73" s="1309"/>
      <c r="BM73" s="1309"/>
      <c r="BN73" s="1309"/>
      <c r="BO73" s="1309"/>
      <c r="BP73" s="1311">
        <v>79.7</v>
      </c>
      <c r="BQ73" s="1311"/>
      <c r="BR73" s="1311"/>
      <c r="BS73" s="1311"/>
      <c r="BT73" s="1311"/>
      <c r="BU73" s="1311"/>
      <c r="BV73" s="1311"/>
      <c r="BW73" s="1311"/>
      <c r="BX73" s="1311">
        <v>80.400000000000006</v>
      </c>
      <c r="BY73" s="1311"/>
      <c r="BZ73" s="1311"/>
      <c r="CA73" s="1311"/>
      <c r="CB73" s="1311"/>
      <c r="CC73" s="1311"/>
      <c r="CD73" s="1311"/>
      <c r="CE73" s="1311"/>
      <c r="CF73" s="1311">
        <v>94.2</v>
      </c>
      <c r="CG73" s="1311"/>
      <c r="CH73" s="1311"/>
      <c r="CI73" s="1311"/>
      <c r="CJ73" s="1311"/>
      <c r="CK73" s="1311"/>
      <c r="CL73" s="1311"/>
      <c r="CM73" s="1311"/>
      <c r="CN73" s="1311">
        <v>95.3</v>
      </c>
      <c r="CO73" s="1311"/>
      <c r="CP73" s="1311"/>
      <c r="CQ73" s="1311"/>
      <c r="CR73" s="1311"/>
      <c r="CS73" s="1311"/>
      <c r="CT73" s="1311"/>
      <c r="CU73" s="1311"/>
      <c r="CV73" s="1311">
        <v>93.8</v>
      </c>
      <c r="CW73" s="1311"/>
      <c r="CX73" s="1311"/>
      <c r="CY73" s="1311"/>
      <c r="CZ73" s="1311"/>
      <c r="DA73" s="1311"/>
      <c r="DB73" s="1311"/>
      <c r="DC73" s="1311"/>
    </row>
    <row r="74" spans="2:107">
      <c r="B74" s="1280"/>
      <c r="G74" s="1306"/>
      <c r="H74" s="1306"/>
      <c r="I74" s="1306"/>
      <c r="J74" s="1306"/>
      <c r="K74" s="1337"/>
      <c r="L74" s="1337"/>
      <c r="M74" s="1337"/>
      <c r="N74" s="133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1">
        <v>9.6</v>
      </c>
      <c r="BQ75" s="1311"/>
      <c r="BR75" s="1311"/>
      <c r="BS75" s="1311"/>
      <c r="BT75" s="1311"/>
      <c r="BU75" s="1311"/>
      <c r="BV75" s="1311"/>
      <c r="BW75" s="1311"/>
      <c r="BX75" s="1311">
        <v>9.1999999999999993</v>
      </c>
      <c r="BY75" s="1311"/>
      <c r="BZ75" s="1311"/>
      <c r="CA75" s="1311"/>
      <c r="CB75" s="1311"/>
      <c r="CC75" s="1311"/>
      <c r="CD75" s="1311"/>
      <c r="CE75" s="1311"/>
      <c r="CF75" s="1311">
        <v>7.8</v>
      </c>
      <c r="CG75" s="1311"/>
      <c r="CH75" s="1311"/>
      <c r="CI75" s="1311"/>
      <c r="CJ75" s="1311"/>
      <c r="CK75" s="1311"/>
      <c r="CL75" s="1311"/>
      <c r="CM75" s="1311"/>
      <c r="CN75" s="1311">
        <v>7.7</v>
      </c>
      <c r="CO75" s="1311"/>
      <c r="CP75" s="1311"/>
      <c r="CQ75" s="1311"/>
      <c r="CR75" s="1311"/>
      <c r="CS75" s="1311"/>
      <c r="CT75" s="1311"/>
      <c r="CU75" s="1311"/>
      <c r="CV75" s="1311">
        <v>7.5</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37"/>
      <c r="L77" s="1337"/>
      <c r="M77" s="1337"/>
      <c r="N77" s="1337"/>
      <c r="AN77" s="1305" t="s">
        <v>625</v>
      </c>
      <c r="AO77" s="1305"/>
      <c r="AP77" s="1305"/>
      <c r="AQ77" s="1305"/>
      <c r="AR77" s="1305"/>
      <c r="AS77" s="1305"/>
      <c r="AT77" s="1305"/>
      <c r="AU77" s="1305"/>
      <c r="AV77" s="1305"/>
      <c r="AW77" s="1305"/>
      <c r="AX77" s="1305"/>
      <c r="AY77" s="1305"/>
      <c r="AZ77" s="1305"/>
      <c r="BA77" s="1305"/>
      <c r="BB77" s="1309" t="s">
        <v>623</v>
      </c>
      <c r="BC77" s="1309"/>
      <c r="BD77" s="1309"/>
      <c r="BE77" s="1309"/>
      <c r="BF77" s="1309"/>
      <c r="BG77" s="1309"/>
      <c r="BH77" s="1309"/>
      <c r="BI77" s="1309"/>
      <c r="BJ77" s="1309"/>
      <c r="BK77" s="1309"/>
      <c r="BL77" s="1309"/>
      <c r="BM77" s="1309"/>
      <c r="BN77" s="1309"/>
      <c r="BO77" s="1309"/>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c r="B78" s="1280"/>
      <c r="G78" s="1299"/>
      <c r="H78" s="1299"/>
      <c r="I78" s="1299"/>
      <c r="J78" s="1299"/>
      <c r="K78" s="1337"/>
      <c r="L78" s="1337"/>
      <c r="M78" s="1337"/>
      <c r="N78" s="133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38"/>
      <c r="L79" s="1338"/>
      <c r="M79" s="1338"/>
      <c r="N79" s="1338"/>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c r="B80" s="1280"/>
      <c r="G80" s="1299"/>
      <c r="H80" s="1299"/>
      <c r="I80" s="1313"/>
      <c r="J80" s="1313"/>
      <c r="K80" s="1338"/>
      <c r="L80" s="1338"/>
      <c r="M80" s="1338"/>
      <c r="N80" s="133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40"/>
      <c r="AQ87" s="1340"/>
      <c r="BC87" s="1340"/>
      <c r="BO87" s="1340"/>
      <c r="CA87" s="1340"/>
      <c r="CM87" s="1340"/>
      <c r="CY87" s="134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L8lQ1YWQO+vy3SFQUE9Ljgyug94EtqOzTE/+qoaol1aBROkM1D0trM9CXDceC2w0wf8yYhbRQlA0h+Tm9UVyjQ==" saltValue="NcabkjsIb9sTD1TYMrvt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626</v>
      </c>
    </row>
  </sheetData>
  <sheetProtection algorithmName="SHA-512" hashValue="NbH8k0J4TSK5lefUB5GNDWFsdfqAX0sQZ4PQ4zy9iQBd2cSICu9WnGKdinifL+3a9C1afAqFA/OFeRTt1Hd9fw==" saltValue="8Vsg5NAkxOiAXNja0vwA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PmEKVh5kLycQuT6YrNqsFl8cFCu47TnNiu0xf3+YLOe2r/HfDmmpe2ggIAXI9YrFYx/Gi4G1NgHFaPXOpVbutQ==" saltValue="7YfI2/s/Qythw6EJsCNt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28169</v>
      </c>
      <c r="E3" s="162"/>
      <c r="F3" s="163">
        <v>47278</v>
      </c>
      <c r="G3" s="164"/>
      <c r="H3" s="165"/>
    </row>
    <row r="4" spans="1:8">
      <c r="A4" s="166"/>
      <c r="B4" s="167"/>
      <c r="C4" s="168"/>
      <c r="D4" s="169">
        <v>23638</v>
      </c>
      <c r="E4" s="170"/>
      <c r="F4" s="171">
        <v>24096</v>
      </c>
      <c r="G4" s="172"/>
      <c r="H4" s="173"/>
    </row>
    <row r="5" spans="1:8">
      <c r="A5" s="154" t="s">
        <v>557</v>
      </c>
      <c r="B5" s="159"/>
      <c r="C5" s="160"/>
      <c r="D5" s="161">
        <v>28726</v>
      </c>
      <c r="E5" s="162"/>
      <c r="F5" s="163">
        <v>44504</v>
      </c>
      <c r="G5" s="164"/>
      <c r="H5" s="165"/>
    </row>
    <row r="6" spans="1:8">
      <c r="A6" s="166"/>
      <c r="B6" s="167"/>
      <c r="C6" s="168"/>
      <c r="D6" s="169">
        <v>15841</v>
      </c>
      <c r="E6" s="170"/>
      <c r="F6" s="171">
        <v>25876</v>
      </c>
      <c r="G6" s="172"/>
      <c r="H6" s="173"/>
    </row>
    <row r="7" spans="1:8">
      <c r="A7" s="154" t="s">
        <v>558</v>
      </c>
      <c r="B7" s="159"/>
      <c r="C7" s="160"/>
      <c r="D7" s="161">
        <v>43752</v>
      </c>
      <c r="E7" s="162"/>
      <c r="F7" s="163">
        <v>47820</v>
      </c>
      <c r="G7" s="164"/>
      <c r="H7" s="165"/>
    </row>
    <row r="8" spans="1:8">
      <c r="A8" s="166"/>
      <c r="B8" s="167"/>
      <c r="C8" s="168"/>
      <c r="D8" s="169">
        <v>26262</v>
      </c>
      <c r="E8" s="170"/>
      <c r="F8" s="171">
        <v>25855</v>
      </c>
      <c r="G8" s="172"/>
      <c r="H8" s="173"/>
    </row>
    <row r="9" spans="1:8">
      <c r="A9" s="154" t="s">
        <v>559</v>
      </c>
      <c r="B9" s="159"/>
      <c r="C9" s="160"/>
      <c r="D9" s="161">
        <v>29096</v>
      </c>
      <c r="E9" s="162"/>
      <c r="F9" s="163">
        <v>41934</v>
      </c>
      <c r="G9" s="164"/>
      <c r="H9" s="165"/>
    </row>
    <row r="10" spans="1:8">
      <c r="A10" s="166"/>
      <c r="B10" s="167"/>
      <c r="C10" s="168"/>
      <c r="D10" s="169">
        <v>11858</v>
      </c>
      <c r="E10" s="170"/>
      <c r="F10" s="171">
        <v>23352</v>
      </c>
      <c r="G10" s="172"/>
      <c r="H10" s="173"/>
    </row>
    <row r="11" spans="1:8">
      <c r="A11" s="154" t="s">
        <v>560</v>
      </c>
      <c r="B11" s="159"/>
      <c r="C11" s="160"/>
      <c r="D11" s="161">
        <v>43057</v>
      </c>
      <c r="E11" s="162"/>
      <c r="F11" s="163">
        <v>45588</v>
      </c>
      <c r="G11" s="164"/>
      <c r="H11" s="165"/>
    </row>
    <row r="12" spans="1:8">
      <c r="A12" s="166"/>
      <c r="B12" s="167"/>
      <c r="C12" s="174"/>
      <c r="D12" s="169">
        <v>28336</v>
      </c>
      <c r="E12" s="170"/>
      <c r="F12" s="171">
        <v>24150</v>
      </c>
      <c r="G12" s="172"/>
      <c r="H12" s="173"/>
    </row>
    <row r="13" spans="1:8">
      <c r="A13" s="154"/>
      <c r="B13" s="159"/>
      <c r="C13" s="175"/>
      <c r="D13" s="176">
        <v>34560</v>
      </c>
      <c r="E13" s="177"/>
      <c r="F13" s="178">
        <v>45425</v>
      </c>
      <c r="G13" s="179"/>
      <c r="H13" s="165"/>
    </row>
    <row r="14" spans="1:8">
      <c r="A14" s="166"/>
      <c r="B14" s="167"/>
      <c r="C14" s="168"/>
      <c r="D14" s="169">
        <v>21187</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6.59</v>
      </c>
      <c r="C19" s="180">
        <f>ROUND(VALUE(SUBSTITUTE(実質収支比率等に係る経年分析!G$48,"▲","-")),2)</f>
        <v>4.26</v>
      </c>
      <c r="D19" s="180">
        <f>ROUND(VALUE(SUBSTITUTE(実質収支比率等に係る経年分析!H$48,"▲","-")),2)</f>
        <v>2.0699999999999998</v>
      </c>
      <c r="E19" s="180">
        <f>ROUND(VALUE(SUBSTITUTE(実質収支比率等に係る経年分析!I$48,"▲","-")),2)</f>
        <v>3.11</v>
      </c>
      <c r="F19" s="180">
        <f>ROUND(VALUE(SUBSTITUTE(実質収支比率等に係る経年分析!J$48,"▲","-")),2)</f>
        <v>1.21</v>
      </c>
    </row>
    <row r="20" spans="1:11">
      <c r="A20" s="180" t="s">
        <v>55</v>
      </c>
      <c r="B20" s="180">
        <f>ROUND(VALUE(SUBSTITUTE(実質収支比率等に係る経年分析!F$47,"▲","-")),2)</f>
        <v>8.41</v>
      </c>
      <c r="C20" s="180">
        <f>ROUND(VALUE(SUBSTITUTE(実質収支比率等に係る経年分析!G$47,"▲","-")),2)</f>
        <v>7.26</v>
      </c>
      <c r="D20" s="180">
        <f>ROUND(VALUE(SUBSTITUTE(実質収支比率等に係る経年分析!H$47,"▲","-")),2)</f>
        <v>5.94</v>
      </c>
      <c r="E20" s="180">
        <f>ROUND(VALUE(SUBSTITUTE(実質収支比率等に係る経年分析!I$47,"▲","-")),2)</f>
        <v>3.25</v>
      </c>
      <c r="F20" s="180">
        <f>ROUND(VALUE(SUBSTITUTE(実質収支比率等に係る経年分析!J$47,"▲","-")),2)</f>
        <v>3.66</v>
      </c>
    </row>
    <row r="21" spans="1:11">
      <c r="A21" s="180" t="s">
        <v>56</v>
      </c>
      <c r="B21" s="180">
        <f>IF(ISNUMBER(VALUE(SUBSTITUTE(実質収支比率等に係る経年分析!F$49,"▲","-"))),ROUND(VALUE(SUBSTITUTE(実質収支比率等に係る経年分析!F$49,"▲","-")),2),NA())</f>
        <v>2.78</v>
      </c>
      <c r="C21" s="180">
        <f>IF(ISNUMBER(VALUE(SUBSTITUTE(実質収支比率等に係る経年分析!G$49,"▲","-"))),ROUND(VALUE(SUBSTITUTE(実質収支比率等に係る経年分析!G$49,"▲","-")),2),NA())</f>
        <v>-2.99</v>
      </c>
      <c r="D21" s="180">
        <f>IF(ISNUMBER(VALUE(SUBSTITUTE(実質収支比率等に係る経年分析!H$49,"▲","-"))),ROUND(VALUE(SUBSTITUTE(実質収支比率等に係る経年分析!H$49,"▲","-")),2),NA())</f>
        <v>-3.58</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-1.48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10.050000000000001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10.74</v>
      </c>
    </row>
    <row r="35" spans="1:16">
      <c r="A35" s="181" t="str">
        <f>IF(連結実質赤字比率に係る赤字・黒字の構成分析!C$35="",NA(),連結実質赤字比率に係る赤字・黒字の構成分析!C$35)</f>
        <v>住宅新築資金等貸付金特別会計</v>
      </c>
      <c r="B35" s="181">
        <f>IF(ROUND(VALUE(SUBSTITUTE(連結実質赤字比率に係る赤字・黒字の構成分析!F$35,"▲", "-")), 2) &lt; 0, ABS(ROUND(VALUE(SUBSTITUTE(連結実質赤字比率に係る赤字・黒字の構成分析!F$35,"▲", "-")), 2)), NA())</f>
        <v>0.42</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0.41</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0.45</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0.42</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0.35</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駐車場事業特別会計</v>
      </c>
      <c r="B36" s="181">
        <f>IF(ROUND(VALUE(SUBSTITUTE(連結実質赤字比率に係る赤字・黒字の構成分析!F$34,"▲", "-")), 2) &lt; 0, ABS(ROUND(VALUE(SUBSTITUTE(連結実質赤字比率に係る赤字・黒字の構成分析!F$34,"▲", "-")), 2)), NA())</f>
        <v>0.97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0.97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0.96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0.94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0.94</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2163</v>
      </c>
      <c r="E42" s="182"/>
      <c r="F42" s="182"/>
      <c r="G42" s="182">
        <f>'実質公債費比率（分子）の構造'!L$52</f>
        <v>2273</v>
      </c>
      <c r="H42" s="182"/>
      <c r="I42" s="182"/>
      <c r="J42" s="182">
        <f>'実質公債費比率（分子）の構造'!M$52</f>
        <v>2470</v>
      </c>
      <c r="K42" s="182"/>
      <c r="L42" s="182"/>
      <c r="M42" s="182">
        <f>'実質公債費比率（分子）の構造'!N$52</f>
        <v>1883</v>
      </c>
      <c r="N42" s="182"/>
      <c r="O42" s="182"/>
      <c r="P42" s="182">
        <f>'実質公債費比率（分子）の構造'!O$52</f>
        <v>1851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f>'実質公債費比率（分子）の構造'!M$50</f>
        <v>29</v>
      </c>
      <c r="I44" s="182"/>
      <c r="J44" s="182"/>
      <c r="K44" s="182">
        <f>'実質公債費比率（分子）の構造'!N$50</f>
        <v>103</v>
      </c>
      <c r="L44" s="182"/>
      <c r="M44" s="182"/>
      <c r="N44" s="182">
        <f>'実質公債費比率（分子）の構造'!O$50</f>
        <v>105</v>
      </c>
      <c r="O44" s="182"/>
      <c r="P44" s="182"/>
    </row>
    <row r="45" spans="1:16">
      <c r="A45" s="182" t="s">
        <v>66</v>
      </c>
      <c r="B45" s="182">
        <f>'実質公債費比率（分子）の構造'!K$49</f>
        <v>0</v>
      </c>
      <c r="C45" s="182"/>
      <c r="D45" s="182"/>
      <c r="E45" s="182">
        <f>'実質公債費比率（分子）の構造'!L$49</f>
        <v>17</v>
      </c>
      <c r="F45" s="182"/>
      <c r="G45" s="182"/>
      <c r="H45" s="182">
        <f>'実質公債費比率（分子）の構造'!M$49</f>
        <v>33</v>
      </c>
      <c r="I45" s="182"/>
      <c r="J45" s="182"/>
      <c r="K45" s="182">
        <f>'実質公債費比率（分子）の構造'!N$49</f>
        <v>42</v>
      </c>
      <c r="L45" s="182"/>
      <c r="M45" s="182"/>
      <c r="N45" s="182">
        <f>'実質公債費比率（分子）の構造'!O$49</f>
        <v>62</v>
      </c>
      <c r="O45" s="182"/>
      <c r="P45" s="182"/>
    </row>
    <row r="46" spans="1:16">
      <c r="A46" s="182" t="s">
        <v>67</v>
      </c>
      <c r="B46" s="182">
        <f>'実質公債費比率（分子）の構造'!K$48</f>
        <v>450</v>
      </c>
      <c r="C46" s="182"/>
      <c r="D46" s="182"/>
      <c r="E46" s="182">
        <f>'実質公債費比率（分子）の構造'!L$48</f>
        <v>458</v>
      </c>
      <c r="F46" s="182"/>
      <c r="G46" s="182"/>
      <c r="H46" s="182">
        <f>'実質公債費比率（分子）の構造'!M$48</f>
        <v>501</v>
      </c>
      <c r="I46" s="182"/>
      <c r="J46" s="182"/>
      <c r="K46" s="182">
        <f>'実質公債費比率（分子）の構造'!N$48</f>
        <v>547</v>
      </c>
      <c r="L46" s="182"/>
      <c r="M46" s="182"/>
      <c r="N46" s="182">
        <f>'実質公債費比率（分子）の構造'!O$48</f>
        <v>206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2741</v>
      </c>
      <c r="C49" s="182"/>
      <c r="D49" s="182"/>
      <c r="E49" s="182">
        <f>'実質公債費比率（分子）の構造'!L$45</f>
        <v>2592</v>
      </c>
      <c r="F49" s="182"/>
      <c r="G49" s="182"/>
      <c r="H49" s="182">
        <f>'実質公債費比率（分子）の構造'!M$45</f>
        <v>2613</v>
      </c>
      <c r="I49" s="182"/>
      <c r="J49" s="182"/>
      <c r="K49" s="182">
        <f>'実質公債費比率（分子）の構造'!N$45</f>
        <v>2187</v>
      </c>
      <c r="L49" s="182"/>
      <c r="M49" s="182"/>
      <c r="N49" s="182">
        <f>'実質公債費比率（分子）の構造'!O$45</f>
        <v>2217</v>
      </c>
      <c r="O49" s="182"/>
      <c r="P49" s="182"/>
    </row>
    <row r="50" spans="1:16">
      <c r="A50" s="182" t="s">
        <v>71</v>
      </c>
      <c r="B50" s="182" t="e">
        <f>NA()</f>
        <v>#N/A</v>
      </c>
      <c r="C50" s="182">
        <f>IF(ISNUMBER('実質公債費比率（分子）の構造'!K$53),'実質公債費比率（分子）の構造'!K$53,NA())</f>
        <v>1028</v>
      </c>
      <c r="D50" s="182" t="e">
        <f>NA()</f>
        <v>#N/A</v>
      </c>
      <c r="E50" s="182" t="e">
        <f>NA()</f>
        <v>#N/A</v>
      </c>
      <c r="F50" s="182">
        <f>IF(ISNUMBER('実質公債費比率（分子）の構造'!L$53),'実質公債費比率（分子）の構造'!L$53,NA())</f>
        <v>794</v>
      </c>
      <c r="G50" s="182" t="e">
        <f>NA()</f>
        <v>#N/A</v>
      </c>
      <c r="H50" s="182" t="e">
        <f>NA()</f>
        <v>#N/A</v>
      </c>
      <c r="I50" s="182">
        <f>IF(ISNUMBER('実質公債費比率（分子）の構造'!M$53),'実質公債費比率（分子）の構造'!M$53,NA())</f>
        <v>706</v>
      </c>
      <c r="J50" s="182" t="e">
        <f>NA()</f>
        <v>#N/A</v>
      </c>
      <c r="K50" s="182" t="e">
        <f>NA()</f>
        <v>#N/A</v>
      </c>
      <c r="L50" s="182">
        <f>IF(ISNUMBER('実質公債費比率（分子）の構造'!N$53),'実質公債費比率（分子）の構造'!N$53,NA())</f>
        <v>996</v>
      </c>
      <c r="M50" s="182" t="e">
        <f>NA()</f>
        <v>#N/A</v>
      </c>
      <c r="N50" s="182" t="e">
        <f>NA()</f>
        <v>#N/A</v>
      </c>
      <c r="O50" s="182">
        <f>IF(ISNUMBER('実質公債費比率（分子）の構造'!O$53),'実質公債費比率（分子）の構造'!O$53,NA())</f>
        <v>739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19004</v>
      </c>
      <c r="E56" s="181"/>
      <c r="F56" s="181"/>
      <c r="G56" s="181">
        <f>'将来負担比率（分子）の構造'!J$52</f>
        <v>18764</v>
      </c>
      <c r="H56" s="181"/>
      <c r="I56" s="181"/>
      <c r="J56" s="181">
        <f>'将来負担比率（分子）の構造'!K$52</f>
        <v>18193</v>
      </c>
      <c r="K56" s="181"/>
      <c r="L56" s="181"/>
      <c r="M56" s="181">
        <f>'将来負担比率（分子）の構造'!L$52</f>
        <v>18065</v>
      </c>
      <c r="N56" s="181"/>
      <c r="O56" s="181"/>
      <c r="P56" s="181">
        <f>'将来負担比率（分子）の構造'!M$52</f>
        <v>17817</v>
      </c>
    </row>
    <row r="57" spans="1:16">
      <c r="A57" s="181" t="s">
        <v>42</v>
      </c>
      <c r="B57" s="181"/>
      <c r="C57" s="181"/>
      <c r="D57" s="181">
        <f>'将来負担比率（分子）の構造'!I$51</f>
        <v>4739</v>
      </c>
      <c r="E57" s="181"/>
      <c r="F57" s="181"/>
      <c r="G57" s="181">
        <f>'将来負担比率（分子）の構造'!J$51</f>
        <v>4480</v>
      </c>
      <c r="H57" s="181"/>
      <c r="I57" s="181"/>
      <c r="J57" s="181">
        <f>'将来負担比率（分子）の構造'!K$51</f>
        <v>4306</v>
      </c>
      <c r="K57" s="181"/>
      <c r="L57" s="181"/>
      <c r="M57" s="181">
        <f>'将来負担比率（分子）の構造'!L$51</f>
        <v>4079</v>
      </c>
      <c r="N57" s="181"/>
      <c r="O57" s="181"/>
      <c r="P57" s="181">
        <f>'将来負担比率（分子）の構造'!M$51</f>
        <v>3863</v>
      </c>
    </row>
    <row r="58" spans="1:16">
      <c r="A58" s="181" t="s">
        <v>41</v>
      </c>
      <c r="B58" s="181"/>
      <c r="C58" s="181"/>
      <c r="D58" s="181">
        <f>'将来負担比率（分子）の構造'!I$50</f>
        <v>2690</v>
      </c>
      <c r="E58" s="181"/>
      <c r="F58" s="181"/>
      <c r="G58" s="181">
        <f>'将来負担比率（分子）の構造'!J$50</f>
        <v>2304</v>
      </c>
      <c r="H58" s="181"/>
      <c r="I58" s="181"/>
      <c r="J58" s="181">
        <f>'将来負担比率（分子）の構造'!K$50</f>
        <v>2135</v>
      </c>
      <c r="K58" s="181"/>
      <c r="L58" s="181"/>
      <c r="M58" s="181">
        <f>'将来負担比率（分子）の構造'!L$50</f>
        <v>1884</v>
      </c>
      <c r="N58" s="181"/>
      <c r="O58" s="181"/>
      <c r="P58" s="181">
        <f>'将来負担比率（分子）の構造'!M$50</f>
        <v>2226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3209</v>
      </c>
      <c r="C62" s="181"/>
      <c r="D62" s="181"/>
      <c r="E62" s="181">
        <f>'将来負担比率（分子）の構造'!J$45</f>
        <v>2967</v>
      </c>
      <c r="F62" s="181"/>
      <c r="G62" s="181"/>
      <c r="H62" s="181">
        <f>'将来負担比率（分子）の構造'!K$45</f>
        <v>3119</v>
      </c>
      <c r="I62" s="181"/>
      <c r="J62" s="181"/>
      <c r="K62" s="181">
        <f>'将来負担比率（分子）の構造'!L$45</f>
        <v>2939</v>
      </c>
      <c r="L62" s="181"/>
      <c r="M62" s="181"/>
      <c r="N62" s="181">
        <f>'将来負担比率（分子）の構造'!M$45</f>
        <v>3089</v>
      </c>
      <c r="O62" s="181"/>
      <c r="P62" s="181"/>
    </row>
    <row r="63" spans="1:16">
      <c r="A63" s="181" t="s">
        <v>34</v>
      </c>
      <c r="B63" s="181">
        <f>'将来負担比率（分子）の構造'!I$44</f>
        <v>457</v>
      </c>
      <c r="C63" s="181"/>
      <c r="D63" s="181"/>
      <c r="E63" s="181">
        <f>'将来負担比率（分子）の構造'!J$44</f>
        <v>1064</v>
      </c>
      <c r="F63" s="181"/>
      <c r="G63" s="181"/>
      <c r="H63" s="181">
        <f>'将来負担比率（分子）の構造'!K$44</f>
        <v>1055</v>
      </c>
      <c r="I63" s="181"/>
      <c r="J63" s="181"/>
      <c r="K63" s="181">
        <f>'将来負担比率（分子）の構造'!L$44</f>
        <v>1132</v>
      </c>
      <c r="L63" s="181"/>
      <c r="M63" s="181"/>
      <c r="N63" s="181">
        <f>'将来負担比率（分子）の構造'!M$44</f>
        <v>1092</v>
      </c>
      <c r="O63" s="181"/>
      <c r="P63" s="181"/>
    </row>
    <row r="64" spans="1:16">
      <c r="A64" s="181" t="s">
        <v>33</v>
      </c>
      <c r="B64" s="181">
        <f>'将来負担比率（分子）の構造'!I$43</f>
        <v>9036</v>
      </c>
      <c r="C64" s="181"/>
      <c r="D64" s="181"/>
      <c r="E64" s="181">
        <f>'将来負担比率（分子）の構造'!J$43</f>
        <v>8834</v>
      </c>
      <c r="F64" s="181"/>
      <c r="G64" s="181"/>
      <c r="H64" s="181">
        <f>'将来負担比率（分子）の構造'!K$43</f>
        <v>8663</v>
      </c>
      <c r="I64" s="181"/>
      <c r="J64" s="181"/>
      <c r="K64" s="181">
        <f>'将来負担比率（分子）の構造'!L$43</f>
        <v>8567</v>
      </c>
      <c r="L64" s="181"/>
      <c r="M64" s="181"/>
      <c r="N64" s="181">
        <f>'将来負担比率（分子）の構造'!M$43</f>
        <v>8270</v>
      </c>
      <c r="O64" s="181"/>
      <c r="P64" s="181"/>
    </row>
    <row r="65" spans="1:16">
      <c r="A65" s="181" t="s">
        <v>32</v>
      </c>
      <c r="B65" s="181" t="str">
        <f>'将来負担比率（分子）の構造'!I$42</f>
        <v>-</v>
      </c>
      <c r="C65" s="181"/>
      <c r="D65" s="181"/>
      <c r="E65" s="181" t="str">
        <f>'将来負担比率（分子）の構造'!J$42</f>
        <v>-</v>
      </c>
      <c r="F65" s="181"/>
      <c r="G65" s="181"/>
      <c r="H65" s="181">
        <f>'将来負担比率（分子）の構造'!K$42</f>
        <v>644</v>
      </c>
      <c r="I65" s="181"/>
      <c r="J65" s="181"/>
      <c r="K65" s="181">
        <f>'将来負担比率（分子）の構造'!L$42</f>
        <v>604</v>
      </c>
      <c r="L65" s="181"/>
      <c r="M65" s="181"/>
      <c r="N65" s="181">
        <f>'将来負担比率（分子）の構造'!M$42</f>
        <v>565</v>
      </c>
      <c r="O65" s="181"/>
      <c r="P65" s="181"/>
    </row>
    <row r="66" spans="1:16">
      <c r="A66" s="181" t="s">
        <v>31</v>
      </c>
      <c r="B66" s="181">
        <f>'将来負担比率（分子）の構造'!I$41</f>
        <v>22385</v>
      </c>
      <c r="C66" s="181"/>
      <c r="D66" s="181"/>
      <c r="E66" s="181">
        <f>'将来負担比率（分子）の構造'!J$41</f>
        <v>21290</v>
      </c>
      <c r="F66" s="181"/>
      <c r="G66" s="181"/>
      <c r="H66" s="181">
        <f>'将来負担比率（分子）の構造'!K$41</f>
        <v>21306</v>
      </c>
      <c r="I66" s="181"/>
      <c r="J66" s="181"/>
      <c r="K66" s="181">
        <f>'将来負担比率（分子）の構造'!L$41</f>
        <v>21134</v>
      </c>
      <c r="L66" s="181"/>
      <c r="M66" s="181"/>
      <c r="N66" s="181">
        <f>'将来負担比率（分子）の構造'!M$41</f>
        <v>21118</v>
      </c>
      <c r="O66" s="181"/>
      <c r="P66" s="181"/>
    </row>
    <row r="67" spans="1:16">
      <c r="A67" s="181" t="s">
        <v>75</v>
      </c>
      <c r="B67" s="181" t="e">
        <f>NA()</f>
        <v>#N/A</v>
      </c>
      <c r="C67" s="181">
        <f>IF(ISNUMBER('将来負担比率（分子）の構造'!I$53), IF('将来負担比率（分子）の構造'!I$53 &lt; 0, 0, '将来負担比率（分子）の構造'!I$53), NA())</f>
        <v>8655</v>
      </c>
      <c r="D67" s="181" t="e">
        <f>NA()</f>
        <v>#N/A</v>
      </c>
      <c r="E67" s="181" t="e">
        <f>NA()</f>
        <v>#N/A</v>
      </c>
      <c r="F67" s="181">
        <f>IF(ISNUMBER('将来負担比率（分子）の構造'!J$53), IF('将来負担比率（分子）の構造'!J$53 &lt; 0, 0, '将来負担比率（分子）の構造'!J$53), NA())</f>
        <v>8608</v>
      </c>
      <c r="G67" s="181" t="e">
        <f>NA()</f>
        <v>#N/A</v>
      </c>
      <c r="H67" s="181" t="e">
        <f>NA()</f>
        <v>#N/A</v>
      </c>
      <c r="I67" s="181">
        <f>IF(ISNUMBER('将来負担比率（分子）の構造'!K$53), IF('将来負担比率（分子）の構造'!K$53 &lt; 0, 0, '将来負担比率（分子）の構造'!K$53), NA())</f>
        <v>10154</v>
      </c>
      <c r="J67" s="181" t="e">
        <f>NA()</f>
        <v>#N/A</v>
      </c>
      <c r="K67" s="181" t="e">
        <f>NA()</f>
        <v>#N/A</v>
      </c>
      <c r="L67" s="181">
        <f>IF(ISNUMBER('将来負担比率（分子）の構造'!L$53), IF('将来負担比率（分子）の構造'!L$53 &lt; 0, 0, '将来負担比率（分子）の構造'!L$53), NA())</f>
        <v>10348</v>
      </c>
      <c r="M67" s="181" t="e">
        <f>NA()</f>
        <v>#N/A</v>
      </c>
      <c r="N67" s="181" t="e">
        <f>NA()</f>
        <v>#N/A</v>
      </c>
      <c r="O67" s="181">
        <f>IF(ISNUMBER('将来負担比率（分子）の構造'!M$53), IF('将来負担比率（分子）の構造'!M$53 &lt; 0, 0, '将来負担比率（分子）の構造'!M$53), NA())</f>
        <v>10227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733</v>
      </c>
      <c r="C72" s="185">
        <f>基金残高に係る経年分析!G55</f>
        <v>403</v>
      </c>
      <c r="D72" s="185">
        <f>基金残高に係る経年分析!H55</f>
        <v>454</v>
      </c>
    </row>
    <row r="73" spans="1:16">
      <c r="A73" s="184" t="s">
        <v>78</v>
      </c>
      <c r="B73" s="185">
        <f>基金残高に係る経年分析!F56</f>
        <v>88</v>
      </c>
      <c r="C73" s="185">
        <f>基金残高に係る経年分析!G56</f>
        <v>88</v>
      </c>
      <c r="D73" s="185">
        <f>基金残高に係る経年分析!H56</f>
        <v>124</v>
      </c>
    </row>
    <row r="74" spans="1:16">
      <c r="A74" s="184" t="s">
        <v>79</v>
      </c>
      <c r="B74" s="185">
        <f>基金残高に係る経年分析!F57</f>
        <v>658</v>
      </c>
      <c r="C74" s="185">
        <f>基金残高に係る経年分析!G57</f>
        <v>728</v>
      </c>
      <c r="D74" s="185">
        <f>基金残高に係る経年分析!H57</f>
        <v>868</v>
      </c>
    </row>
  </sheetData>
  <sheetProtection algorithmName="SHA-512" hashValue="0WTHFPAkQQp43cDE7zEQhT0kpT+FC503/ILv/SbKD1Srz7jSKDIaBR8+twUr1sBDeQ0L+Iryw/MeF7YJhwkmQQ==" saltValue="Opwyu5q7Ij0ufKRMq1ug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227</v>
      </c>
      <c r="C5" s="632"/>
      <c r="D5" s="632"/>
      <c r="E5" s="632"/>
      <c r="F5" s="632"/>
      <c r="G5" s="632"/>
      <c r="H5" s="632"/>
      <c r="I5" s="632"/>
      <c r="J5" s="632"/>
      <c r="K5" s="632"/>
      <c r="L5" s="632"/>
      <c r="M5" s="632"/>
      <c r="N5" s="632"/>
      <c r="O5" s="632"/>
      <c r="P5" s="632"/>
      <c r="Q5" s="633"/>
      <c r="R5" s="634">
        <v>6324076</v>
      </c>
      <c r="S5" s="635"/>
      <c r="T5" s="635"/>
      <c r="U5" s="635"/>
      <c r="V5" s="635"/>
      <c r="W5" s="635"/>
      <c r="X5" s="635"/>
      <c r="Y5" s="636"/>
      <c r="Z5" s="637">
        <v>26.9</v>
      </c>
      <c r="AA5" s="637"/>
      <c r="AB5" s="637"/>
      <c r="AC5" s="637"/>
      <c r="AD5" s="638">
        <v>5881962</v>
      </c>
      <c r="AE5" s="638"/>
      <c r="AF5" s="638"/>
      <c r="AG5" s="638"/>
      <c r="AH5" s="638"/>
      <c r="AI5" s="638"/>
      <c r="AJ5" s="638"/>
      <c r="AK5" s="638"/>
      <c r="AL5" s="639">
        <v>48.8</v>
      </c>
      <c r="AM5" s="640"/>
      <c r="AN5" s="640"/>
      <c r="AO5" s="641"/>
      <c r="AP5" s="631" t="s">
        <v>228</v>
      </c>
      <c r="AQ5" s="632"/>
      <c r="AR5" s="632"/>
      <c r="AS5" s="632"/>
      <c r="AT5" s="632"/>
      <c r="AU5" s="632"/>
      <c r="AV5" s="632"/>
      <c r="AW5" s="632"/>
      <c r="AX5" s="632"/>
      <c r="AY5" s="632"/>
      <c r="AZ5" s="632"/>
      <c r="BA5" s="632"/>
      <c r="BB5" s="632"/>
      <c r="BC5" s="632"/>
      <c r="BD5" s="632"/>
      <c r="BE5" s="632"/>
      <c r="BF5" s="633"/>
      <c r="BG5" s="645">
        <v>5881962</v>
      </c>
      <c r="BH5" s="646"/>
      <c r="BI5" s="646"/>
      <c r="BJ5" s="646"/>
      <c r="BK5" s="646"/>
      <c r="BL5" s="646"/>
      <c r="BM5" s="646"/>
      <c r="BN5" s="647"/>
      <c r="BO5" s="648">
        <v>93</v>
      </c>
      <c r="BP5" s="648"/>
      <c r="BQ5" s="648"/>
      <c r="BR5" s="648"/>
      <c r="BS5" s="649">
        <v>39584</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c r="B6" s="642" t="s">
        <v>232</v>
      </c>
      <c r="C6" s="643"/>
      <c r="D6" s="643"/>
      <c r="E6" s="643"/>
      <c r="F6" s="643"/>
      <c r="G6" s="643"/>
      <c r="H6" s="643"/>
      <c r="I6" s="643"/>
      <c r="J6" s="643"/>
      <c r="K6" s="643"/>
      <c r="L6" s="643"/>
      <c r="M6" s="643"/>
      <c r="N6" s="643"/>
      <c r="O6" s="643"/>
      <c r="P6" s="643"/>
      <c r="Q6" s="644"/>
      <c r="R6" s="645">
        <v>166497</v>
      </c>
      <c r="S6" s="646"/>
      <c r="T6" s="646"/>
      <c r="U6" s="646"/>
      <c r="V6" s="646"/>
      <c r="W6" s="646"/>
      <c r="X6" s="646"/>
      <c r="Y6" s="647"/>
      <c r="Z6" s="648">
        <v>0.7</v>
      </c>
      <c r="AA6" s="648"/>
      <c r="AB6" s="648"/>
      <c r="AC6" s="648"/>
      <c r="AD6" s="649">
        <v>166497</v>
      </c>
      <c r="AE6" s="649"/>
      <c r="AF6" s="649"/>
      <c r="AG6" s="649"/>
      <c r="AH6" s="649"/>
      <c r="AI6" s="649"/>
      <c r="AJ6" s="649"/>
      <c r="AK6" s="649"/>
      <c r="AL6" s="650">
        <v>1.4</v>
      </c>
      <c r="AM6" s="651"/>
      <c r="AN6" s="651"/>
      <c r="AO6" s="652"/>
      <c r="AP6" s="642" t="s">
        <v>233</v>
      </c>
      <c r="AQ6" s="643"/>
      <c r="AR6" s="643"/>
      <c r="AS6" s="643"/>
      <c r="AT6" s="643"/>
      <c r="AU6" s="643"/>
      <c r="AV6" s="643"/>
      <c r="AW6" s="643"/>
      <c r="AX6" s="643"/>
      <c r="AY6" s="643"/>
      <c r="AZ6" s="643"/>
      <c r="BA6" s="643"/>
      <c r="BB6" s="643"/>
      <c r="BC6" s="643"/>
      <c r="BD6" s="643"/>
      <c r="BE6" s="643"/>
      <c r="BF6" s="644"/>
      <c r="BG6" s="645">
        <v>5881962</v>
      </c>
      <c r="BH6" s="646"/>
      <c r="BI6" s="646"/>
      <c r="BJ6" s="646"/>
      <c r="BK6" s="646"/>
      <c r="BL6" s="646"/>
      <c r="BM6" s="646"/>
      <c r="BN6" s="647"/>
      <c r="BO6" s="648">
        <v>93</v>
      </c>
      <c r="BP6" s="648"/>
      <c r="BQ6" s="648"/>
      <c r="BR6" s="648"/>
      <c r="BS6" s="649">
        <v>39584</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220983</v>
      </c>
      <c r="CS6" s="646"/>
      <c r="CT6" s="646"/>
      <c r="CU6" s="646"/>
      <c r="CV6" s="646"/>
      <c r="CW6" s="646"/>
      <c r="CX6" s="646"/>
      <c r="CY6" s="647"/>
      <c r="CZ6" s="639">
        <v>0.9</v>
      </c>
      <c r="DA6" s="640"/>
      <c r="DB6" s="640"/>
      <c r="DC6" s="659"/>
      <c r="DD6" s="654" t="s">
        <v>235</v>
      </c>
      <c r="DE6" s="646"/>
      <c r="DF6" s="646"/>
      <c r="DG6" s="646"/>
      <c r="DH6" s="646"/>
      <c r="DI6" s="646"/>
      <c r="DJ6" s="646"/>
      <c r="DK6" s="646"/>
      <c r="DL6" s="646"/>
      <c r="DM6" s="646"/>
      <c r="DN6" s="646"/>
      <c r="DO6" s="646"/>
      <c r="DP6" s="647"/>
      <c r="DQ6" s="654">
        <v>220983</v>
      </c>
      <c r="DR6" s="646"/>
      <c r="DS6" s="646"/>
      <c r="DT6" s="646"/>
      <c r="DU6" s="646"/>
      <c r="DV6" s="646"/>
      <c r="DW6" s="646"/>
      <c r="DX6" s="646"/>
      <c r="DY6" s="646"/>
      <c r="DZ6" s="646"/>
      <c r="EA6" s="646"/>
      <c r="EB6" s="646"/>
      <c r="EC6" s="655"/>
    </row>
    <row r="7" spans="2:143" ht="11.25" customHeight="1">
      <c r="B7" s="642" t="s">
        <v>236</v>
      </c>
      <c r="C7" s="643"/>
      <c r="D7" s="643"/>
      <c r="E7" s="643"/>
      <c r="F7" s="643"/>
      <c r="G7" s="643"/>
      <c r="H7" s="643"/>
      <c r="I7" s="643"/>
      <c r="J7" s="643"/>
      <c r="K7" s="643"/>
      <c r="L7" s="643"/>
      <c r="M7" s="643"/>
      <c r="N7" s="643"/>
      <c r="O7" s="643"/>
      <c r="P7" s="643"/>
      <c r="Q7" s="644"/>
      <c r="R7" s="645">
        <v>8817</v>
      </c>
      <c r="S7" s="646"/>
      <c r="T7" s="646"/>
      <c r="U7" s="646"/>
      <c r="V7" s="646"/>
      <c r="W7" s="646"/>
      <c r="X7" s="646"/>
      <c r="Y7" s="647"/>
      <c r="Z7" s="648">
        <v>0</v>
      </c>
      <c r="AA7" s="648"/>
      <c r="AB7" s="648"/>
      <c r="AC7" s="648"/>
      <c r="AD7" s="649">
        <v>8817</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2834677</v>
      </c>
      <c r="BH7" s="646"/>
      <c r="BI7" s="646"/>
      <c r="BJ7" s="646"/>
      <c r="BK7" s="646"/>
      <c r="BL7" s="646"/>
      <c r="BM7" s="646"/>
      <c r="BN7" s="647"/>
      <c r="BO7" s="648">
        <v>44.8</v>
      </c>
      <c r="BP7" s="648"/>
      <c r="BQ7" s="648"/>
      <c r="BR7" s="648"/>
      <c r="BS7" s="649">
        <v>39584</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3382242</v>
      </c>
      <c r="CS7" s="646"/>
      <c r="CT7" s="646"/>
      <c r="CU7" s="646"/>
      <c r="CV7" s="646"/>
      <c r="CW7" s="646"/>
      <c r="CX7" s="646"/>
      <c r="CY7" s="647"/>
      <c r="CZ7" s="648">
        <v>14.5</v>
      </c>
      <c r="DA7" s="648"/>
      <c r="DB7" s="648"/>
      <c r="DC7" s="648"/>
      <c r="DD7" s="654">
        <v>757824</v>
      </c>
      <c r="DE7" s="646"/>
      <c r="DF7" s="646"/>
      <c r="DG7" s="646"/>
      <c r="DH7" s="646"/>
      <c r="DI7" s="646"/>
      <c r="DJ7" s="646"/>
      <c r="DK7" s="646"/>
      <c r="DL7" s="646"/>
      <c r="DM7" s="646"/>
      <c r="DN7" s="646"/>
      <c r="DO7" s="646"/>
      <c r="DP7" s="647"/>
      <c r="DQ7" s="654">
        <v>2344423</v>
      </c>
      <c r="DR7" s="646"/>
      <c r="DS7" s="646"/>
      <c r="DT7" s="646"/>
      <c r="DU7" s="646"/>
      <c r="DV7" s="646"/>
      <c r="DW7" s="646"/>
      <c r="DX7" s="646"/>
      <c r="DY7" s="646"/>
      <c r="DZ7" s="646"/>
      <c r="EA7" s="646"/>
      <c r="EB7" s="646"/>
      <c r="EC7" s="655"/>
    </row>
    <row r="8" spans="2:143" ht="11.25" customHeight="1">
      <c r="B8" s="642" t="s">
        <v>239</v>
      </c>
      <c r="C8" s="643"/>
      <c r="D8" s="643"/>
      <c r="E8" s="643"/>
      <c r="F8" s="643"/>
      <c r="G8" s="643"/>
      <c r="H8" s="643"/>
      <c r="I8" s="643"/>
      <c r="J8" s="643"/>
      <c r="K8" s="643"/>
      <c r="L8" s="643"/>
      <c r="M8" s="643"/>
      <c r="N8" s="643"/>
      <c r="O8" s="643"/>
      <c r="P8" s="643"/>
      <c r="Q8" s="644"/>
      <c r="R8" s="645">
        <v>58983</v>
      </c>
      <c r="S8" s="646"/>
      <c r="T8" s="646"/>
      <c r="U8" s="646"/>
      <c r="V8" s="646"/>
      <c r="W8" s="646"/>
      <c r="X8" s="646"/>
      <c r="Y8" s="647"/>
      <c r="Z8" s="648">
        <v>0.3</v>
      </c>
      <c r="AA8" s="648"/>
      <c r="AB8" s="648"/>
      <c r="AC8" s="648"/>
      <c r="AD8" s="649">
        <v>58983</v>
      </c>
      <c r="AE8" s="649"/>
      <c r="AF8" s="649"/>
      <c r="AG8" s="649"/>
      <c r="AH8" s="649"/>
      <c r="AI8" s="649"/>
      <c r="AJ8" s="649"/>
      <c r="AK8" s="649"/>
      <c r="AL8" s="650">
        <v>0.5</v>
      </c>
      <c r="AM8" s="651"/>
      <c r="AN8" s="651"/>
      <c r="AO8" s="652"/>
      <c r="AP8" s="642" t="s">
        <v>240</v>
      </c>
      <c r="AQ8" s="643"/>
      <c r="AR8" s="643"/>
      <c r="AS8" s="643"/>
      <c r="AT8" s="643"/>
      <c r="AU8" s="643"/>
      <c r="AV8" s="643"/>
      <c r="AW8" s="643"/>
      <c r="AX8" s="643"/>
      <c r="AY8" s="643"/>
      <c r="AZ8" s="643"/>
      <c r="BA8" s="643"/>
      <c r="BB8" s="643"/>
      <c r="BC8" s="643"/>
      <c r="BD8" s="643"/>
      <c r="BE8" s="643"/>
      <c r="BF8" s="644"/>
      <c r="BG8" s="645">
        <v>92698</v>
      </c>
      <c r="BH8" s="646"/>
      <c r="BI8" s="646"/>
      <c r="BJ8" s="646"/>
      <c r="BK8" s="646"/>
      <c r="BL8" s="646"/>
      <c r="BM8" s="646"/>
      <c r="BN8" s="647"/>
      <c r="BO8" s="648">
        <v>1.5</v>
      </c>
      <c r="BP8" s="648"/>
      <c r="BQ8" s="648"/>
      <c r="BR8" s="648"/>
      <c r="BS8" s="654" t="s">
        <v>235</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9697175</v>
      </c>
      <c r="CS8" s="646"/>
      <c r="CT8" s="646"/>
      <c r="CU8" s="646"/>
      <c r="CV8" s="646"/>
      <c r="CW8" s="646"/>
      <c r="CX8" s="646"/>
      <c r="CY8" s="647"/>
      <c r="CZ8" s="648">
        <v>41.6</v>
      </c>
      <c r="DA8" s="648"/>
      <c r="DB8" s="648"/>
      <c r="DC8" s="648"/>
      <c r="DD8" s="654">
        <v>112077</v>
      </c>
      <c r="DE8" s="646"/>
      <c r="DF8" s="646"/>
      <c r="DG8" s="646"/>
      <c r="DH8" s="646"/>
      <c r="DI8" s="646"/>
      <c r="DJ8" s="646"/>
      <c r="DK8" s="646"/>
      <c r="DL8" s="646"/>
      <c r="DM8" s="646"/>
      <c r="DN8" s="646"/>
      <c r="DO8" s="646"/>
      <c r="DP8" s="647"/>
      <c r="DQ8" s="654">
        <v>4798418</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33818</v>
      </c>
      <c r="S9" s="646"/>
      <c r="T9" s="646"/>
      <c r="U9" s="646"/>
      <c r="V9" s="646"/>
      <c r="W9" s="646"/>
      <c r="X9" s="646"/>
      <c r="Y9" s="647"/>
      <c r="Z9" s="648">
        <v>0.1</v>
      </c>
      <c r="AA9" s="648"/>
      <c r="AB9" s="648"/>
      <c r="AC9" s="648"/>
      <c r="AD9" s="649">
        <v>33818</v>
      </c>
      <c r="AE9" s="649"/>
      <c r="AF9" s="649"/>
      <c r="AG9" s="649"/>
      <c r="AH9" s="649"/>
      <c r="AI9" s="649"/>
      <c r="AJ9" s="649"/>
      <c r="AK9" s="649"/>
      <c r="AL9" s="650">
        <v>0.3</v>
      </c>
      <c r="AM9" s="651"/>
      <c r="AN9" s="651"/>
      <c r="AO9" s="652"/>
      <c r="AP9" s="642" t="s">
        <v>243</v>
      </c>
      <c r="AQ9" s="643"/>
      <c r="AR9" s="643"/>
      <c r="AS9" s="643"/>
      <c r="AT9" s="643"/>
      <c r="AU9" s="643"/>
      <c r="AV9" s="643"/>
      <c r="AW9" s="643"/>
      <c r="AX9" s="643"/>
      <c r="AY9" s="643"/>
      <c r="AZ9" s="643"/>
      <c r="BA9" s="643"/>
      <c r="BB9" s="643"/>
      <c r="BC9" s="643"/>
      <c r="BD9" s="643"/>
      <c r="BE9" s="643"/>
      <c r="BF9" s="644"/>
      <c r="BG9" s="645">
        <v>2425012</v>
      </c>
      <c r="BH9" s="646"/>
      <c r="BI9" s="646"/>
      <c r="BJ9" s="646"/>
      <c r="BK9" s="646"/>
      <c r="BL9" s="646"/>
      <c r="BM9" s="646"/>
      <c r="BN9" s="647"/>
      <c r="BO9" s="648">
        <v>38.299999999999997</v>
      </c>
      <c r="BP9" s="648"/>
      <c r="BQ9" s="648"/>
      <c r="BR9" s="648"/>
      <c r="BS9" s="654" t="s">
        <v>128</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2339604</v>
      </c>
      <c r="CS9" s="646"/>
      <c r="CT9" s="646"/>
      <c r="CU9" s="646"/>
      <c r="CV9" s="646"/>
      <c r="CW9" s="646"/>
      <c r="CX9" s="646"/>
      <c r="CY9" s="647"/>
      <c r="CZ9" s="648">
        <v>10</v>
      </c>
      <c r="DA9" s="648"/>
      <c r="DB9" s="648"/>
      <c r="DC9" s="648"/>
      <c r="DD9" s="654">
        <v>255069</v>
      </c>
      <c r="DE9" s="646"/>
      <c r="DF9" s="646"/>
      <c r="DG9" s="646"/>
      <c r="DH9" s="646"/>
      <c r="DI9" s="646"/>
      <c r="DJ9" s="646"/>
      <c r="DK9" s="646"/>
      <c r="DL9" s="646"/>
      <c r="DM9" s="646"/>
      <c r="DN9" s="646"/>
      <c r="DO9" s="646"/>
      <c r="DP9" s="647"/>
      <c r="DQ9" s="654">
        <v>1850913</v>
      </c>
      <c r="DR9" s="646"/>
      <c r="DS9" s="646"/>
      <c r="DT9" s="646"/>
      <c r="DU9" s="646"/>
      <c r="DV9" s="646"/>
      <c r="DW9" s="646"/>
      <c r="DX9" s="646"/>
      <c r="DY9" s="646"/>
      <c r="DZ9" s="646"/>
      <c r="EA9" s="646"/>
      <c r="EB9" s="646"/>
      <c r="EC9" s="655"/>
    </row>
    <row r="10" spans="2:143" ht="11.25" customHeight="1">
      <c r="B10" s="642" t="s">
        <v>245</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235</v>
      </c>
      <c r="AE10" s="649"/>
      <c r="AF10" s="649"/>
      <c r="AG10" s="649"/>
      <c r="AH10" s="649"/>
      <c r="AI10" s="649"/>
      <c r="AJ10" s="649"/>
      <c r="AK10" s="649"/>
      <c r="AL10" s="650" t="s">
        <v>235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110119</v>
      </c>
      <c r="BH10" s="646"/>
      <c r="BI10" s="646"/>
      <c r="BJ10" s="646"/>
      <c r="BK10" s="646"/>
      <c r="BL10" s="646"/>
      <c r="BM10" s="646"/>
      <c r="BN10" s="647"/>
      <c r="BO10" s="648">
        <v>1.7</v>
      </c>
      <c r="BP10" s="648"/>
      <c r="BQ10" s="648"/>
      <c r="BR10" s="648"/>
      <c r="BS10" s="654" t="s">
        <v>128</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235</v>
      </c>
      <c r="DA10" s="648"/>
      <c r="DB10" s="648"/>
      <c r="DC10" s="648"/>
      <c r="DD10" s="654" t="s">
        <v>128</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c r="B11" s="642" t="s">
        <v>248</v>
      </c>
      <c r="C11" s="643"/>
      <c r="D11" s="643"/>
      <c r="E11" s="643"/>
      <c r="F11" s="643"/>
      <c r="G11" s="643"/>
      <c r="H11" s="643"/>
      <c r="I11" s="643"/>
      <c r="J11" s="643"/>
      <c r="K11" s="643"/>
      <c r="L11" s="643"/>
      <c r="M11" s="643"/>
      <c r="N11" s="643"/>
      <c r="O11" s="643"/>
      <c r="P11" s="643"/>
      <c r="Q11" s="644"/>
      <c r="R11" s="645">
        <v>885231</v>
      </c>
      <c r="S11" s="646"/>
      <c r="T11" s="646"/>
      <c r="U11" s="646"/>
      <c r="V11" s="646"/>
      <c r="W11" s="646"/>
      <c r="X11" s="646"/>
      <c r="Y11" s="647"/>
      <c r="Z11" s="650">
        <v>3.8</v>
      </c>
      <c r="AA11" s="651"/>
      <c r="AB11" s="651"/>
      <c r="AC11" s="663"/>
      <c r="AD11" s="654">
        <v>885231</v>
      </c>
      <c r="AE11" s="646"/>
      <c r="AF11" s="646"/>
      <c r="AG11" s="646"/>
      <c r="AH11" s="646"/>
      <c r="AI11" s="646"/>
      <c r="AJ11" s="646"/>
      <c r="AK11" s="647"/>
      <c r="AL11" s="650">
        <v>7.3</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206848</v>
      </c>
      <c r="BH11" s="646"/>
      <c r="BI11" s="646"/>
      <c r="BJ11" s="646"/>
      <c r="BK11" s="646"/>
      <c r="BL11" s="646"/>
      <c r="BM11" s="646"/>
      <c r="BN11" s="647"/>
      <c r="BO11" s="648">
        <v>3.3</v>
      </c>
      <c r="BP11" s="648"/>
      <c r="BQ11" s="648"/>
      <c r="BR11" s="648"/>
      <c r="BS11" s="654">
        <v>39584</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249036</v>
      </c>
      <c r="CS11" s="646"/>
      <c r="CT11" s="646"/>
      <c r="CU11" s="646"/>
      <c r="CV11" s="646"/>
      <c r="CW11" s="646"/>
      <c r="CX11" s="646"/>
      <c r="CY11" s="647"/>
      <c r="CZ11" s="648">
        <v>1.1000000000000001</v>
      </c>
      <c r="DA11" s="648"/>
      <c r="DB11" s="648"/>
      <c r="DC11" s="648"/>
      <c r="DD11" s="654">
        <v>20564</v>
      </c>
      <c r="DE11" s="646"/>
      <c r="DF11" s="646"/>
      <c r="DG11" s="646"/>
      <c r="DH11" s="646"/>
      <c r="DI11" s="646"/>
      <c r="DJ11" s="646"/>
      <c r="DK11" s="646"/>
      <c r="DL11" s="646"/>
      <c r="DM11" s="646"/>
      <c r="DN11" s="646"/>
      <c r="DO11" s="646"/>
      <c r="DP11" s="647"/>
      <c r="DQ11" s="654">
        <v>174618</v>
      </c>
      <c r="DR11" s="646"/>
      <c r="DS11" s="646"/>
      <c r="DT11" s="646"/>
      <c r="DU11" s="646"/>
      <c r="DV11" s="646"/>
      <c r="DW11" s="646"/>
      <c r="DX11" s="646"/>
      <c r="DY11" s="646"/>
      <c r="DZ11" s="646"/>
      <c r="EA11" s="646"/>
      <c r="EB11" s="646"/>
      <c r="EC11" s="655"/>
    </row>
    <row r="12" spans="2:143" ht="11.25" customHeight="1">
      <c r="B12" s="642" t="s">
        <v>251</v>
      </c>
      <c r="C12" s="643"/>
      <c r="D12" s="643"/>
      <c r="E12" s="643"/>
      <c r="F12" s="643"/>
      <c r="G12" s="643"/>
      <c r="H12" s="643"/>
      <c r="I12" s="643"/>
      <c r="J12" s="643"/>
      <c r="K12" s="643"/>
      <c r="L12" s="643"/>
      <c r="M12" s="643"/>
      <c r="N12" s="643"/>
      <c r="O12" s="643"/>
      <c r="P12" s="643"/>
      <c r="Q12" s="644"/>
      <c r="R12" s="645">
        <v>10223</v>
      </c>
      <c r="S12" s="646"/>
      <c r="T12" s="646"/>
      <c r="U12" s="646"/>
      <c r="V12" s="646"/>
      <c r="W12" s="646"/>
      <c r="X12" s="646"/>
      <c r="Y12" s="647"/>
      <c r="Z12" s="648">
        <v>0</v>
      </c>
      <c r="AA12" s="648"/>
      <c r="AB12" s="648"/>
      <c r="AC12" s="648"/>
      <c r="AD12" s="649">
        <v>10223</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2530839</v>
      </c>
      <c r="BH12" s="646"/>
      <c r="BI12" s="646"/>
      <c r="BJ12" s="646"/>
      <c r="BK12" s="646"/>
      <c r="BL12" s="646"/>
      <c r="BM12" s="646"/>
      <c r="BN12" s="647"/>
      <c r="BO12" s="648">
        <v>40</v>
      </c>
      <c r="BP12" s="648"/>
      <c r="BQ12" s="648"/>
      <c r="BR12" s="648"/>
      <c r="BS12" s="654" t="s">
        <v>235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466376</v>
      </c>
      <c r="CS12" s="646"/>
      <c r="CT12" s="646"/>
      <c r="CU12" s="646"/>
      <c r="CV12" s="646"/>
      <c r="CW12" s="646"/>
      <c r="CX12" s="646"/>
      <c r="CY12" s="647"/>
      <c r="CZ12" s="648">
        <v>2</v>
      </c>
      <c r="DA12" s="648"/>
      <c r="DB12" s="648"/>
      <c r="DC12" s="648"/>
      <c r="DD12" s="654">
        <v>77691</v>
      </c>
      <c r="DE12" s="646"/>
      <c r="DF12" s="646"/>
      <c r="DG12" s="646"/>
      <c r="DH12" s="646"/>
      <c r="DI12" s="646"/>
      <c r="DJ12" s="646"/>
      <c r="DK12" s="646"/>
      <c r="DL12" s="646"/>
      <c r="DM12" s="646"/>
      <c r="DN12" s="646"/>
      <c r="DO12" s="646"/>
      <c r="DP12" s="647"/>
      <c r="DQ12" s="654">
        <v>204721</v>
      </c>
      <c r="DR12" s="646"/>
      <c r="DS12" s="646"/>
      <c r="DT12" s="646"/>
      <c r="DU12" s="646"/>
      <c r="DV12" s="646"/>
      <c r="DW12" s="646"/>
      <c r="DX12" s="646"/>
      <c r="DY12" s="646"/>
      <c r="DZ12" s="646"/>
      <c r="EA12" s="646"/>
      <c r="EB12" s="646"/>
      <c r="EC12" s="655"/>
    </row>
    <row r="13" spans="2:143" ht="11.25" customHeight="1">
      <c r="B13" s="642" t="s">
        <v>254</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128</v>
      </c>
      <c r="AE13" s="649"/>
      <c r="AF13" s="649"/>
      <c r="AG13" s="649"/>
      <c r="AH13" s="649"/>
      <c r="AI13" s="649"/>
      <c r="AJ13" s="649"/>
      <c r="AK13" s="649"/>
      <c r="AL13" s="650" t="s">
        <v>235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2509762</v>
      </c>
      <c r="BH13" s="646"/>
      <c r="BI13" s="646"/>
      <c r="BJ13" s="646"/>
      <c r="BK13" s="646"/>
      <c r="BL13" s="646"/>
      <c r="BM13" s="646"/>
      <c r="BN13" s="647"/>
      <c r="BO13" s="648">
        <v>39.700000000000003</v>
      </c>
      <c r="BP13" s="648"/>
      <c r="BQ13" s="648"/>
      <c r="BR13" s="648"/>
      <c r="BS13" s="654" t="s">
        <v>128</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1651549</v>
      </c>
      <c r="CS13" s="646"/>
      <c r="CT13" s="646"/>
      <c r="CU13" s="646"/>
      <c r="CV13" s="646"/>
      <c r="CW13" s="646"/>
      <c r="CX13" s="646"/>
      <c r="CY13" s="647"/>
      <c r="CZ13" s="648">
        <v>7.1</v>
      </c>
      <c r="DA13" s="648"/>
      <c r="DB13" s="648"/>
      <c r="DC13" s="648"/>
      <c r="DD13" s="654">
        <v>555008</v>
      </c>
      <c r="DE13" s="646"/>
      <c r="DF13" s="646"/>
      <c r="DG13" s="646"/>
      <c r="DH13" s="646"/>
      <c r="DI13" s="646"/>
      <c r="DJ13" s="646"/>
      <c r="DK13" s="646"/>
      <c r="DL13" s="646"/>
      <c r="DM13" s="646"/>
      <c r="DN13" s="646"/>
      <c r="DO13" s="646"/>
      <c r="DP13" s="647"/>
      <c r="DQ13" s="654">
        <v>1054085</v>
      </c>
      <c r="DR13" s="646"/>
      <c r="DS13" s="646"/>
      <c r="DT13" s="646"/>
      <c r="DU13" s="646"/>
      <c r="DV13" s="646"/>
      <c r="DW13" s="646"/>
      <c r="DX13" s="646"/>
      <c r="DY13" s="646"/>
      <c r="DZ13" s="646"/>
      <c r="EA13" s="646"/>
      <c r="EB13" s="646"/>
      <c r="EC13" s="655"/>
    </row>
    <row r="14" spans="2:143" ht="11.25" customHeight="1">
      <c r="B14" s="642" t="s">
        <v>257</v>
      </c>
      <c r="C14" s="643"/>
      <c r="D14" s="643"/>
      <c r="E14" s="643"/>
      <c r="F14" s="643"/>
      <c r="G14" s="643"/>
      <c r="H14" s="643"/>
      <c r="I14" s="643"/>
      <c r="J14" s="643"/>
      <c r="K14" s="643"/>
      <c r="L14" s="643"/>
      <c r="M14" s="643"/>
      <c r="N14" s="643"/>
      <c r="O14" s="643"/>
      <c r="P14" s="643"/>
      <c r="Q14" s="644"/>
      <c r="R14" s="645">
        <v>26398</v>
      </c>
      <c r="S14" s="646"/>
      <c r="T14" s="646"/>
      <c r="U14" s="646"/>
      <c r="V14" s="646"/>
      <c r="W14" s="646"/>
      <c r="X14" s="646"/>
      <c r="Y14" s="647"/>
      <c r="Z14" s="648">
        <v>0.1</v>
      </c>
      <c r="AA14" s="648"/>
      <c r="AB14" s="648"/>
      <c r="AC14" s="648"/>
      <c r="AD14" s="649">
        <v>26398</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163288</v>
      </c>
      <c r="BH14" s="646"/>
      <c r="BI14" s="646"/>
      <c r="BJ14" s="646"/>
      <c r="BK14" s="646"/>
      <c r="BL14" s="646"/>
      <c r="BM14" s="646"/>
      <c r="BN14" s="647"/>
      <c r="BO14" s="648">
        <v>2.6</v>
      </c>
      <c r="BP14" s="648"/>
      <c r="BQ14" s="648"/>
      <c r="BR14" s="648"/>
      <c r="BS14" s="654" t="s">
        <v>128</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816357</v>
      </c>
      <c r="CS14" s="646"/>
      <c r="CT14" s="646"/>
      <c r="CU14" s="646"/>
      <c r="CV14" s="646"/>
      <c r="CW14" s="646"/>
      <c r="CX14" s="646"/>
      <c r="CY14" s="647"/>
      <c r="CZ14" s="648">
        <v>3.5</v>
      </c>
      <c r="DA14" s="648"/>
      <c r="DB14" s="648"/>
      <c r="DC14" s="648"/>
      <c r="DD14" s="654">
        <v>14258</v>
      </c>
      <c r="DE14" s="646"/>
      <c r="DF14" s="646"/>
      <c r="DG14" s="646"/>
      <c r="DH14" s="646"/>
      <c r="DI14" s="646"/>
      <c r="DJ14" s="646"/>
      <c r="DK14" s="646"/>
      <c r="DL14" s="646"/>
      <c r="DM14" s="646"/>
      <c r="DN14" s="646"/>
      <c r="DO14" s="646"/>
      <c r="DP14" s="647"/>
      <c r="DQ14" s="654">
        <v>784603</v>
      </c>
      <c r="DR14" s="646"/>
      <c r="DS14" s="646"/>
      <c r="DT14" s="646"/>
      <c r="DU14" s="646"/>
      <c r="DV14" s="646"/>
      <c r="DW14" s="646"/>
      <c r="DX14" s="646"/>
      <c r="DY14" s="646"/>
      <c r="DZ14" s="646"/>
      <c r="EA14" s="646"/>
      <c r="EB14" s="646"/>
      <c r="EC14" s="655"/>
    </row>
    <row r="15" spans="2:143" ht="11.25" customHeight="1">
      <c r="B15" s="642" t="s">
        <v>260</v>
      </c>
      <c r="C15" s="643"/>
      <c r="D15" s="643"/>
      <c r="E15" s="643"/>
      <c r="F15" s="643"/>
      <c r="G15" s="643"/>
      <c r="H15" s="643"/>
      <c r="I15" s="643"/>
      <c r="J15" s="643"/>
      <c r="K15" s="643"/>
      <c r="L15" s="643"/>
      <c r="M15" s="643"/>
      <c r="N15" s="643"/>
      <c r="O15" s="643"/>
      <c r="P15" s="643"/>
      <c r="Q15" s="644"/>
      <c r="R15" s="645" t="s">
        <v>235</v>
      </c>
      <c r="S15" s="646"/>
      <c r="T15" s="646"/>
      <c r="U15" s="646"/>
      <c r="V15" s="646"/>
      <c r="W15" s="646"/>
      <c r="X15" s="646"/>
      <c r="Y15" s="647"/>
      <c r="Z15" s="648" t="s">
        <v>128</v>
      </c>
      <c r="AA15" s="648"/>
      <c r="AB15" s="648"/>
      <c r="AC15" s="648"/>
      <c r="AD15" s="649" t="s">
        <v>235</v>
      </c>
      <c r="AE15" s="649"/>
      <c r="AF15" s="649"/>
      <c r="AG15" s="649"/>
      <c r="AH15" s="649"/>
      <c r="AI15" s="649"/>
      <c r="AJ15" s="649"/>
      <c r="AK15" s="649"/>
      <c r="AL15" s="650" t="s">
        <v>128</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353158</v>
      </c>
      <c r="BH15" s="646"/>
      <c r="BI15" s="646"/>
      <c r="BJ15" s="646"/>
      <c r="BK15" s="646"/>
      <c r="BL15" s="646"/>
      <c r="BM15" s="646"/>
      <c r="BN15" s="647"/>
      <c r="BO15" s="648">
        <v>5.6</v>
      </c>
      <c r="BP15" s="648"/>
      <c r="BQ15" s="648"/>
      <c r="BR15" s="648"/>
      <c r="BS15" s="654" t="s">
        <v>235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2213898</v>
      </c>
      <c r="CS15" s="646"/>
      <c r="CT15" s="646"/>
      <c r="CU15" s="646"/>
      <c r="CV15" s="646"/>
      <c r="CW15" s="646"/>
      <c r="CX15" s="646"/>
      <c r="CY15" s="647"/>
      <c r="CZ15" s="648">
        <v>9.5</v>
      </c>
      <c r="DA15" s="648"/>
      <c r="DB15" s="648"/>
      <c r="DC15" s="648"/>
      <c r="DD15" s="654">
        <v>652455</v>
      </c>
      <c r="DE15" s="646"/>
      <c r="DF15" s="646"/>
      <c r="DG15" s="646"/>
      <c r="DH15" s="646"/>
      <c r="DI15" s="646"/>
      <c r="DJ15" s="646"/>
      <c r="DK15" s="646"/>
      <c r="DL15" s="646"/>
      <c r="DM15" s="646"/>
      <c r="DN15" s="646"/>
      <c r="DO15" s="646"/>
      <c r="DP15" s="647"/>
      <c r="DQ15" s="654">
        <v>1271589</v>
      </c>
      <c r="DR15" s="646"/>
      <c r="DS15" s="646"/>
      <c r="DT15" s="646"/>
      <c r="DU15" s="646"/>
      <c r="DV15" s="646"/>
      <c r="DW15" s="646"/>
      <c r="DX15" s="646"/>
      <c r="DY15" s="646"/>
      <c r="DZ15" s="646"/>
      <c r="EA15" s="646"/>
      <c r="EB15" s="646"/>
      <c r="EC15" s="655"/>
    </row>
    <row r="16" spans="2:143" ht="11.25" customHeight="1">
      <c r="B16" s="642" t="s">
        <v>263</v>
      </c>
      <c r="C16" s="643"/>
      <c r="D16" s="643"/>
      <c r="E16" s="643"/>
      <c r="F16" s="643"/>
      <c r="G16" s="643"/>
      <c r="H16" s="643"/>
      <c r="I16" s="643"/>
      <c r="J16" s="643"/>
      <c r="K16" s="643"/>
      <c r="L16" s="643"/>
      <c r="M16" s="643"/>
      <c r="N16" s="643"/>
      <c r="O16" s="643"/>
      <c r="P16" s="643"/>
      <c r="Q16" s="644"/>
      <c r="R16" s="645">
        <v>9168</v>
      </c>
      <c r="S16" s="646"/>
      <c r="T16" s="646"/>
      <c r="U16" s="646"/>
      <c r="V16" s="646"/>
      <c r="W16" s="646"/>
      <c r="X16" s="646"/>
      <c r="Y16" s="647"/>
      <c r="Z16" s="648">
        <v>0</v>
      </c>
      <c r="AA16" s="648"/>
      <c r="AB16" s="648"/>
      <c r="AC16" s="648"/>
      <c r="AD16" s="649">
        <v>9168</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235</v>
      </c>
      <c r="BP16" s="648"/>
      <c r="BQ16" s="648"/>
      <c r="BR16" s="648"/>
      <c r="BS16" s="654" t="s">
        <v>128</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54392</v>
      </c>
      <c r="CS16" s="646"/>
      <c r="CT16" s="646"/>
      <c r="CU16" s="646"/>
      <c r="CV16" s="646"/>
      <c r="CW16" s="646"/>
      <c r="CX16" s="646"/>
      <c r="CY16" s="647"/>
      <c r="CZ16" s="648">
        <v>0.2</v>
      </c>
      <c r="DA16" s="648"/>
      <c r="DB16" s="648"/>
      <c r="DC16" s="648"/>
      <c r="DD16" s="654" t="s">
        <v>128</v>
      </c>
      <c r="DE16" s="646"/>
      <c r="DF16" s="646"/>
      <c r="DG16" s="646"/>
      <c r="DH16" s="646"/>
      <c r="DI16" s="646"/>
      <c r="DJ16" s="646"/>
      <c r="DK16" s="646"/>
      <c r="DL16" s="646"/>
      <c r="DM16" s="646"/>
      <c r="DN16" s="646"/>
      <c r="DO16" s="646"/>
      <c r="DP16" s="647"/>
      <c r="DQ16" s="654">
        <v>13737</v>
      </c>
      <c r="DR16" s="646"/>
      <c r="DS16" s="646"/>
      <c r="DT16" s="646"/>
      <c r="DU16" s="646"/>
      <c r="DV16" s="646"/>
      <c r="DW16" s="646"/>
      <c r="DX16" s="646"/>
      <c r="DY16" s="646"/>
      <c r="DZ16" s="646"/>
      <c r="EA16" s="646"/>
      <c r="EB16" s="646"/>
      <c r="EC16" s="655"/>
    </row>
    <row r="17" spans="2:133" ht="11.25" customHeight="1">
      <c r="B17" s="642" t="s">
        <v>266</v>
      </c>
      <c r="C17" s="643"/>
      <c r="D17" s="643"/>
      <c r="E17" s="643"/>
      <c r="F17" s="643"/>
      <c r="G17" s="643"/>
      <c r="H17" s="643"/>
      <c r="I17" s="643"/>
      <c r="J17" s="643"/>
      <c r="K17" s="643"/>
      <c r="L17" s="643"/>
      <c r="M17" s="643"/>
      <c r="N17" s="643"/>
      <c r="O17" s="643"/>
      <c r="P17" s="643"/>
      <c r="Q17" s="644"/>
      <c r="R17" s="645">
        <v>138947</v>
      </c>
      <c r="S17" s="646"/>
      <c r="T17" s="646"/>
      <c r="U17" s="646"/>
      <c r="V17" s="646"/>
      <c r="W17" s="646"/>
      <c r="X17" s="646"/>
      <c r="Y17" s="647"/>
      <c r="Z17" s="648">
        <v>0.6</v>
      </c>
      <c r="AA17" s="648"/>
      <c r="AB17" s="648"/>
      <c r="AC17" s="648"/>
      <c r="AD17" s="649">
        <v>138947</v>
      </c>
      <c r="AE17" s="649"/>
      <c r="AF17" s="649"/>
      <c r="AG17" s="649"/>
      <c r="AH17" s="649"/>
      <c r="AI17" s="649"/>
      <c r="AJ17" s="649"/>
      <c r="AK17" s="649"/>
      <c r="AL17" s="650">
        <v>1.2</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2217424</v>
      </c>
      <c r="CS17" s="646"/>
      <c r="CT17" s="646"/>
      <c r="CU17" s="646"/>
      <c r="CV17" s="646"/>
      <c r="CW17" s="646"/>
      <c r="CX17" s="646"/>
      <c r="CY17" s="647"/>
      <c r="CZ17" s="648">
        <v>9.5</v>
      </c>
      <c r="DA17" s="648"/>
      <c r="DB17" s="648"/>
      <c r="DC17" s="648"/>
      <c r="DD17" s="654" t="s">
        <v>128</v>
      </c>
      <c r="DE17" s="646"/>
      <c r="DF17" s="646"/>
      <c r="DG17" s="646"/>
      <c r="DH17" s="646"/>
      <c r="DI17" s="646"/>
      <c r="DJ17" s="646"/>
      <c r="DK17" s="646"/>
      <c r="DL17" s="646"/>
      <c r="DM17" s="646"/>
      <c r="DN17" s="646"/>
      <c r="DO17" s="646"/>
      <c r="DP17" s="647"/>
      <c r="DQ17" s="654">
        <v>2196929</v>
      </c>
      <c r="DR17" s="646"/>
      <c r="DS17" s="646"/>
      <c r="DT17" s="646"/>
      <c r="DU17" s="646"/>
      <c r="DV17" s="646"/>
      <c r="DW17" s="646"/>
      <c r="DX17" s="646"/>
      <c r="DY17" s="646"/>
      <c r="DZ17" s="646"/>
      <c r="EA17" s="646"/>
      <c r="EB17" s="646"/>
      <c r="EC17" s="655"/>
    </row>
    <row r="18" spans="2:133" ht="11.25" customHeight="1">
      <c r="B18" s="642" t="s">
        <v>269</v>
      </c>
      <c r="C18" s="643"/>
      <c r="D18" s="643"/>
      <c r="E18" s="643"/>
      <c r="F18" s="643"/>
      <c r="G18" s="643"/>
      <c r="H18" s="643"/>
      <c r="I18" s="643"/>
      <c r="J18" s="643"/>
      <c r="K18" s="643"/>
      <c r="L18" s="643"/>
      <c r="M18" s="643"/>
      <c r="N18" s="643"/>
      <c r="O18" s="643"/>
      <c r="P18" s="643"/>
      <c r="Q18" s="644"/>
      <c r="R18" s="645">
        <v>44747</v>
      </c>
      <c r="S18" s="646"/>
      <c r="T18" s="646"/>
      <c r="U18" s="646"/>
      <c r="V18" s="646"/>
      <c r="W18" s="646"/>
      <c r="X18" s="646"/>
      <c r="Y18" s="647"/>
      <c r="Z18" s="648">
        <v>0.2</v>
      </c>
      <c r="AA18" s="648"/>
      <c r="AB18" s="648"/>
      <c r="AC18" s="648"/>
      <c r="AD18" s="649">
        <v>44747</v>
      </c>
      <c r="AE18" s="649"/>
      <c r="AF18" s="649"/>
      <c r="AG18" s="649"/>
      <c r="AH18" s="649"/>
      <c r="AI18" s="649"/>
      <c r="AJ18" s="649"/>
      <c r="AK18" s="649"/>
      <c r="AL18" s="650">
        <v>0.4</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235</v>
      </c>
      <c r="BH18" s="646"/>
      <c r="BI18" s="646"/>
      <c r="BJ18" s="646"/>
      <c r="BK18" s="646"/>
      <c r="BL18" s="646"/>
      <c r="BM18" s="646"/>
      <c r="BN18" s="647"/>
      <c r="BO18" s="648" t="s">
        <v>235</v>
      </c>
      <c r="BP18" s="648"/>
      <c r="BQ18" s="648"/>
      <c r="BR18" s="648"/>
      <c r="BS18" s="654" t="s">
        <v>128</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235</v>
      </c>
      <c r="CS18" s="646"/>
      <c r="CT18" s="646"/>
      <c r="CU18" s="646"/>
      <c r="CV18" s="646"/>
      <c r="CW18" s="646"/>
      <c r="CX18" s="646"/>
      <c r="CY18" s="647"/>
      <c r="CZ18" s="648" t="s">
        <v>235</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272</v>
      </c>
      <c r="C19" s="643"/>
      <c r="D19" s="643"/>
      <c r="E19" s="643"/>
      <c r="F19" s="643"/>
      <c r="G19" s="643"/>
      <c r="H19" s="643"/>
      <c r="I19" s="643"/>
      <c r="J19" s="643"/>
      <c r="K19" s="643"/>
      <c r="L19" s="643"/>
      <c r="M19" s="643"/>
      <c r="N19" s="643"/>
      <c r="O19" s="643"/>
      <c r="P19" s="643"/>
      <c r="Q19" s="644"/>
      <c r="R19" s="645">
        <v>3967</v>
      </c>
      <c r="S19" s="646"/>
      <c r="T19" s="646"/>
      <c r="U19" s="646"/>
      <c r="V19" s="646"/>
      <c r="W19" s="646"/>
      <c r="X19" s="646"/>
      <c r="Y19" s="647"/>
      <c r="Z19" s="648">
        <v>0</v>
      </c>
      <c r="AA19" s="648"/>
      <c r="AB19" s="648"/>
      <c r="AC19" s="648"/>
      <c r="AD19" s="649">
        <v>3967</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442114</v>
      </c>
      <c r="BH19" s="646"/>
      <c r="BI19" s="646"/>
      <c r="BJ19" s="646"/>
      <c r="BK19" s="646"/>
      <c r="BL19" s="646"/>
      <c r="BM19" s="646"/>
      <c r="BN19" s="647"/>
      <c r="BO19" s="648">
        <v>7</v>
      </c>
      <c r="BP19" s="648"/>
      <c r="BQ19" s="648"/>
      <c r="BR19" s="648"/>
      <c r="BS19" s="654" t="s">
        <v>235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235</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c r="B20" s="642" t="s">
        <v>275</v>
      </c>
      <c r="C20" s="643"/>
      <c r="D20" s="643"/>
      <c r="E20" s="643"/>
      <c r="F20" s="643"/>
      <c r="G20" s="643"/>
      <c r="H20" s="643"/>
      <c r="I20" s="643"/>
      <c r="J20" s="643"/>
      <c r="K20" s="643"/>
      <c r="L20" s="643"/>
      <c r="M20" s="643"/>
      <c r="N20" s="643"/>
      <c r="O20" s="643"/>
      <c r="P20" s="643"/>
      <c r="Q20" s="644"/>
      <c r="R20" s="645">
        <v>1275</v>
      </c>
      <c r="S20" s="646"/>
      <c r="T20" s="646"/>
      <c r="U20" s="646"/>
      <c r="V20" s="646"/>
      <c r="W20" s="646"/>
      <c r="X20" s="646"/>
      <c r="Y20" s="647"/>
      <c r="Z20" s="648">
        <v>0</v>
      </c>
      <c r="AA20" s="648"/>
      <c r="AB20" s="648"/>
      <c r="AC20" s="648"/>
      <c r="AD20" s="649">
        <v>1275</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442114</v>
      </c>
      <c r="BH20" s="646"/>
      <c r="BI20" s="646"/>
      <c r="BJ20" s="646"/>
      <c r="BK20" s="646"/>
      <c r="BL20" s="646"/>
      <c r="BM20" s="646"/>
      <c r="BN20" s="647"/>
      <c r="BO20" s="648">
        <v>7</v>
      </c>
      <c r="BP20" s="648"/>
      <c r="BQ20" s="648"/>
      <c r="BR20" s="648"/>
      <c r="BS20" s="654" t="s">
        <v>128</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23309036</v>
      </c>
      <c r="CS20" s="646"/>
      <c r="CT20" s="646"/>
      <c r="CU20" s="646"/>
      <c r="CV20" s="646"/>
      <c r="CW20" s="646"/>
      <c r="CX20" s="646"/>
      <c r="CY20" s="647"/>
      <c r="CZ20" s="648">
        <v>100</v>
      </c>
      <c r="DA20" s="648"/>
      <c r="DB20" s="648"/>
      <c r="DC20" s="648"/>
      <c r="DD20" s="654">
        <v>2444946</v>
      </c>
      <c r="DE20" s="646"/>
      <c r="DF20" s="646"/>
      <c r="DG20" s="646"/>
      <c r="DH20" s="646"/>
      <c r="DI20" s="646"/>
      <c r="DJ20" s="646"/>
      <c r="DK20" s="646"/>
      <c r="DL20" s="646"/>
      <c r="DM20" s="646"/>
      <c r="DN20" s="646"/>
      <c r="DO20" s="646"/>
      <c r="DP20" s="647"/>
      <c r="DQ20" s="654">
        <v>14915019</v>
      </c>
      <c r="DR20" s="646"/>
      <c r="DS20" s="646"/>
      <c r="DT20" s="646"/>
      <c r="DU20" s="646"/>
      <c r="DV20" s="646"/>
      <c r="DW20" s="646"/>
      <c r="DX20" s="646"/>
      <c r="DY20" s="646"/>
      <c r="DZ20" s="646"/>
      <c r="EA20" s="646"/>
      <c r="EB20" s="646"/>
      <c r="EC20" s="655"/>
    </row>
    <row r="21" spans="2:133" ht="11.25" customHeight="1">
      <c r="B21" s="642" t="s">
        <v>278</v>
      </c>
      <c r="C21" s="643"/>
      <c r="D21" s="643"/>
      <c r="E21" s="643"/>
      <c r="F21" s="643"/>
      <c r="G21" s="643"/>
      <c r="H21" s="643"/>
      <c r="I21" s="643"/>
      <c r="J21" s="643"/>
      <c r="K21" s="643"/>
      <c r="L21" s="643"/>
      <c r="M21" s="643"/>
      <c r="N21" s="643"/>
      <c r="O21" s="643"/>
      <c r="P21" s="643"/>
      <c r="Q21" s="644"/>
      <c r="R21" s="645">
        <v>88958</v>
      </c>
      <c r="S21" s="646"/>
      <c r="T21" s="646"/>
      <c r="U21" s="646"/>
      <c r="V21" s="646"/>
      <c r="W21" s="646"/>
      <c r="X21" s="646"/>
      <c r="Y21" s="647"/>
      <c r="Z21" s="648">
        <v>0.4</v>
      </c>
      <c r="AA21" s="648"/>
      <c r="AB21" s="648"/>
      <c r="AC21" s="648"/>
      <c r="AD21" s="649">
        <v>88958</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235</v>
      </c>
      <c r="BH21" s="646"/>
      <c r="BI21" s="646"/>
      <c r="BJ21" s="646"/>
      <c r="BK21" s="646"/>
      <c r="BL21" s="646"/>
      <c r="BM21" s="646"/>
      <c r="BN21" s="647"/>
      <c r="BO21" s="648" t="s">
        <v>128</v>
      </c>
      <c r="BP21" s="648"/>
      <c r="BQ21" s="648"/>
      <c r="BR21" s="648"/>
      <c r="BS21" s="654" t="s">
        <v>235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280</v>
      </c>
      <c r="C22" s="643"/>
      <c r="D22" s="643"/>
      <c r="E22" s="643"/>
      <c r="F22" s="643"/>
      <c r="G22" s="643"/>
      <c r="H22" s="643"/>
      <c r="I22" s="643"/>
      <c r="J22" s="643"/>
      <c r="K22" s="643"/>
      <c r="L22" s="643"/>
      <c r="M22" s="643"/>
      <c r="N22" s="643"/>
      <c r="O22" s="643"/>
      <c r="P22" s="643"/>
      <c r="Q22" s="644"/>
      <c r="R22" s="645">
        <v>5802419</v>
      </c>
      <c r="S22" s="646"/>
      <c r="T22" s="646"/>
      <c r="U22" s="646"/>
      <c r="V22" s="646"/>
      <c r="W22" s="646"/>
      <c r="X22" s="646"/>
      <c r="Y22" s="647"/>
      <c r="Z22" s="648">
        <v>24.7</v>
      </c>
      <c r="AA22" s="648"/>
      <c r="AB22" s="648"/>
      <c r="AC22" s="648"/>
      <c r="AD22" s="649">
        <v>4777900</v>
      </c>
      <c r="AE22" s="649"/>
      <c r="AF22" s="649"/>
      <c r="AG22" s="649"/>
      <c r="AH22" s="649"/>
      <c r="AI22" s="649"/>
      <c r="AJ22" s="649"/>
      <c r="AK22" s="649"/>
      <c r="AL22" s="650">
        <v>39.6</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235</v>
      </c>
      <c r="BP22" s="648"/>
      <c r="BQ22" s="648"/>
      <c r="BR22" s="648"/>
      <c r="BS22" s="654" t="s">
        <v>235</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283</v>
      </c>
      <c r="C23" s="643"/>
      <c r="D23" s="643"/>
      <c r="E23" s="643"/>
      <c r="F23" s="643"/>
      <c r="G23" s="643"/>
      <c r="H23" s="643"/>
      <c r="I23" s="643"/>
      <c r="J23" s="643"/>
      <c r="K23" s="643"/>
      <c r="L23" s="643"/>
      <c r="M23" s="643"/>
      <c r="N23" s="643"/>
      <c r="O23" s="643"/>
      <c r="P23" s="643"/>
      <c r="Q23" s="644"/>
      <c r="R23" s="645">
        <v>4777900</v>
      </c>
      <c r="S23" s="646"/>
      <c r="T23" s="646"/>
      <c r="U23" s="646"/>
      <c r="V23" s="646"/>
      <c r="W23" s="646"/>
      <c r="X23" s="646"/>
      <c r="Y23" s="647"/>
      <c r="Z23" s="648">
        <v>20.3</v>
      </c>
      <c r="AA23" s="648"/>
      <c r="AB23" s="648"/>
      <c r="AC23" s="648"/>
      <c r="AD23" s="649">
        <v>4777900</v>
      </c>
      <c r="AE23" s="649"/>
      <c r="AF23" s="649"/>
      <c r="AG23" s="649"/>
      <c r="AH23" s="649"/>
      <c r="AI23" s="649"/>
      <c r="AJ23" s="649"/>
      <c r="AK23" s="649"/>
      <c r="AL23" s="650">
        <v>39.6</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442114</v>
      </c>
      <c r="BH23" s="646"/>
      <c r="BI23" s="646"/>
      <c r="BJ23" s="646"/>
      <c r="BK23" s="646"/>
      <c r="BL23" s="646"/>
      <c r="BM23" s="646"/>
      <c r="BN23" s="647"/>
      <c r="BO23" s="648">
        <v>7</v>
      </c>
      <c r="BP23" s="648"/>
      <c r="BQ23" s="648"/>
      <c r="BR23" s="648"/>
      <c r="BS23" s="654" t="s">
        <v>128</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c r="B24" s="642" t="s">
        <v>290</v>
      </c>
      <c r="C24" s="643"/>
      <c r="D24" s="643"/>
      <c r="E24" s="643"/>
      <c r="F24" s="643"/>
      <c r="G24" s="643"/>
      <c r="H24" s="643"/>
      <c r="I24" s="643"/>
      <c r="J24" s="643"/>
      <c r="K24" s="643"/>
      <c r="L24" s="643"/>
      <c r="M24" s="643"/>
      <c r="N24" s="643"/>
      <c r="O24" s="643"/>
      <c r="P24" s="643"/>
      <c r="Q24" s="644"/>
      <c r="R24" s="645">
        <v>1024519</v>
      </c>
      <c r="S24" s="646"/>
      <c r="T24" s="646"/>
      <c r="U24" s="646"/>
      <c r="V24" s="646"/>
      <c r="W24" s="646"/>
      <c r="X24" s="646"/>
      <c r="Y24" s="647"/>
      <c r="Z24" s="648">
        <v>4.4000000000000004</v>
      </c>
      <c r="AA24" s="648"/>
      <c r="AB24" s="648"/>
      <c r="AC24" s="648"/>
      <c r="AD24" s="649" t="s">
        <v>128</v>
      </c>
      <c r="AE24" s="649"/>
      <c r="AF24" s="649"/>
      <c r="AG24" s="649"/>
      <c r="AH24" s="649"/>
      <c r="AI24" s="649"/>
      <c r="AJ24" s="649"/>
      <c r="AK24" s="649"/>
      <c r="AL24" s="650" t="s">
        <v>235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235</v>
      </c>
      <c r="BP24" s="648"/>
      <c r="BQ24" s="648"/>
      <c r="BR24" s="648"/>
      <c r="BS24" s="654" t="s">
        <v>235</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11576970</v>
      </c>
      <c r="CS24" s="635"/>
      <c r="CT24" s="635"/>
      <c r="CU24" s="635"/>
      <c r="CV24" s="635"/>
      <c r="CW24" s="635"/>
      <c r="CX24" s="635"/>
      <c r="CY24" s="636"/>
      <c r="CZ24" s="639">
        <v>49.7</v>
      </c>
      <c r="DA24" s="640"/>
      <c r="DB24" s="640"/>
      <c r="DC24" s="659"/>
      <c r="DD24" s="679">
        <v>7341995</v>
      </c>
      <c r="DE24" s="635"/>
      <c r="DF24" s="635"/>
      <c r="DG24" s="635"/>
      <c r="DH24" s="635"/>
      <c r="DI24" s="635"/>
      <c r="DJ24" s="635"/>
      <c r="DK24" s="636"/>
      <c r="DL24" s="679">
        <v>7256189</v>
      </c>
      <c r="DM24" s="635"/>
      <c r="DN24" s="635"/>
      <c r="DO24" s="635"/>
      <c r="DP24" s="635"/>
      <c r="DQ24" s="635"/>
      <c r="DR24" s="635"/>
      <c r="DS24" s="635"/>
      <c r="DT24" s="635"/>
      <c r="DU24" s="635"/>
      <c r="DV24" s="636"/>
      <c r="DW24" s="639">
        <v>57.3</v>
      </c>
      <c r="DX24" s="640"/>
      <c r="DY24" s="640"/>
      <c r="DZ24" s="640"/>
      <c r="EA24" s="640"/>
      <c r="EB24" s="640"/>
      <c r="EC24" s="641"/>
    </row>
    <row r="25" spans="2:133" ht="11.25" customHeight="1">
      <c r="B25" s="642" t="s">
        <v>293</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235</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3560231</v>
      </c>
      <c r="CS25" s="682"/>
      <c r="CT25" s="682"/>
      <c r="CU25" s="682"/>
      <c r="CV25" s="682"/>
      <c r="CW25" s="682"/>
      <c r="CX25" s="682"/>
      <c r="CY25" s="683"/>
      <c r="CZ25" s="650">
        <v>15.3</v>
      </c>
      <c r="DA25" s="680"/>
      <c r="DB25" s="680"/>
      <c r="DC25" s="684"/>
      <c r="DD25" s="654">
        <v>3257178</v>
      </c>
      <c r="DE25" s="682"/>
      <c r="DF25" s="682"/>
      <c r="DG25" s="682"/>
      <c r="DH25" s="682"/>
      <c r="DI25" s="682"/>
      <c r="DJ25" s="682"/>
      <c r="DK25" s="683"/>
      <c r="DL25" s="654">
        <v>3171437</v>
      </c>
      <c r="DM25" s="682"/>
      <c r="DN25" s="682"/>
      <c r="DO25" s="682"/>
      <c r="DP25" s="682"/>
      <c r="DQ25" s="682"/>
      <c r="DR25" s="682"/>
      <c r="DS25" s="682"/>
      <c r="DT25" s="682"/>
      <c r="DU25" s="682"/>
      <c r="DV25" s="683"/>
      <c r="DW25" s="650">
        <v>25.1</v>
      </c>
      <c r="DX25" s="680"/>
      <c r="DY25" s="680"/>
      <c r="DZ25" s="680"/>
      <c r="EA25" s="680"/>
      <c r="EB25" s="680"/>
      <c r="EC25" s="681"/>
    </row>
    <row r="26" spans="2:133" ht="11.25" customHeight="1">
      <c r="B26" s="642" t="s">
        <v>296</v>
      </c>
      <c r="C26" s="643"/>
      <c r="D26" s="643"/>
      <c r="E26" s="643"/>
      <c r="F26" s="643"/>
      <c r="G26" s="643"/>
      <c r="H26" s="643"/>
      <c r="I26" s="643"/>
      <c r="J26" s="643"/>
      <c r="K26" s="643"/>
      <c r="L26" s="643"/>
      <c r="M26" s="643"/>
      <c r="N26" s="643"/>
      <c r="O26" s="643"/>
      <c r="P26" s="643"/>
      <c r="Q26" s="644"/>
      <c r="R26" s="645">
        <v>13464577</v>
      </c>
      <c r="S26" s="646"/>
      <c r="T26" s="646"/>
      <c r="U26" s="646"/>
      <c r="V26" s="646"/>
      <c r="W26" s="646"/>
      <c r="X26" s="646"/>
      <c r="Y26" s="647"/>
      <c r="Z26" s="648">
        <v>57.3</v>
      </c>
      <c r="AA26" s="648"/>
      <c r="AB26" s="648"/>
      <c r="AC26" s="648"/>
      <c r="AD26" s="649">
        <v>11997944</v>
      </c>
      <c r="AE26" s="649"/>
      <c r="AF26" s="649"/>
      <c r="AG26" s="649"/>
      <c r="AH26" s="649"/>
      <c r="AI26" s="649"/>
      <c r="AJ26" s="649"/>
      <c r="AK26" s="649"/>
      <c r="AL26" s="650">
        <v>99.5</v>
      </c>
      <c r="AM26" s="651"/>
      <c r="AN26" s="651"/>
      <c r="AO26" s="652"/>
      <c r="AP26" s="664" t="s">
        <v>297</v>
      </c>
      <c r="AQ26" s="691"/>
      <c r="AR26" s="691"/>
      <c r="AS26" s="691"/>
      <c r="AT26" s="691"/>
      <c r="AU26" s="691"/>
      <c r="AV26" s="691"/>
      <c r="AW26" s="691"/>
      <c r="AX26" s="691"/>
      <c r="AY26" s="691"/>
      <c r="AZ26" s="691"/>
      <c r="BA26" s="691"/>
      <c r="BB26" s="691"/>
      <c r="BC26" s="691"/>
      <c r="BD26" s="691"/>
      <c r="BE26" s="691"/>
      <c r="BF26" s="666"/>
      <c r="BG26" s="645" t="s">
        <v>235</v>
      </c>
      <c r="BH26" s="646"/>
      <c r="BI26" s="646"/>
      <c r="BJ26" s="646"/>
      <c r="BK26" s="646"/>
      <c r="BL26" s="646"/>
      <c r="BM26" s="646"/>
      <c r="BN26" s="647"/>
      <c r="BO26" s="648" t="s">
        <v>235</v>
      </c>
      <c r="BP26" s="648"/>
      <c r="BQ26" s="648"/>
      <c r="BR26" s="648"/>
      <c r="BS26" s="654" t="s">
        <v>128</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2520634</v>
      </c>
      <c r="CS26" s="646"/>
      <c r="CT26" s="646"/>
      <c r="CU26" s="646"/>
      <c r="CV26" s="646"/>
      <c r="CW26" s="646"/>
      <c r="CX26" s="646"/>
      <c r="CY26" s="647"/>
      <c r="CZ26" s="650">
        <v>10.8</v>
      </c>
      <c r="DA26" s="680"/>
      <c r="DB26" s="680"/>
      <c r="DC26" s="684"/>
      <c r="DD26" s="654">
        <v>2233590</v>
      </c>
      <c r="DE26" s="646"/>
      <c r="DF26" s="646"/>
      <c r="DG26" s="646"/>
      <c r="DH26" s="646"/>
      <c r="DI26" s="646"/>
      <c r="DJ26" s="646"/>
      <c r="DK26" s="647"/>
      <c r="DL26" s="654" t="s">
        <v>235</v>
      </c>
      <c r="DM26" s="646"/>
      <c r="DN26" s="646"/>
      <c r="DO26" s="646"/>
      <c r="DP26" s="646"/>
      <c r="DQ26" s="646"/>
      <c r="DR26" s="646"/>
      <c r="DS26" s="646"/>
      <c r="DT26" s="646"/>
      <c r="DU26" s="646"/>
      <c r="DV26" s="647"/>
      <c r="DW26" s="650" t="s">
        <v>128</v>
      </c>
      <c r="DX26" s="680"/>
      <c r="DY26" s="680"/>
      <c r="DZ26" s="680"/>
      <c r="EA26" s="680"/>
      <c r="EB26" s="680"/>
      <c r="EC26" s="681"/>
    </row>
    <row r="27" spans="2:133" ht="11.25" customHeight="1">
      <c r="B27" s="642" t="s">
        <v>299</v>
      </c>
      <c r="C27" s="643"/>
      <c r="D27" s="643"/>
      <c r="E27" s="643"/>
      <c r="F27" s="643"/>
      <c r="G27" s="643"/>
      <c r="H27" s="643"/>
      <c r="I27" s="643"/>
      <c r="J27" s="643"/>
      <c r="K27" s="643"/>
      <c r="L27" s="643"/>
      <c r="M27" s="643"/>
      <c r="N27" s="643"/>
      <c r="O27" s="643"/>
      <c r="P27" s="643"/>
      <c r="Q27" s="644"/>
      <c r="R27" s="645">
        <v>5551</v>
      </c>
      <c r="S27" s="646"/>
      <c r="T27" s="646"/>
      <c r="U27" s="646"/>
      <c r="V27" s="646"/>
      <c r="W27" s="646"/>
      <c r="X27" s="646"/>
      <c r="Y27" s="647"/>
      <c r="Z27" s="648">
        <v>0</v>
      </c>
      <c r="AA27" s="648"/>
      <c r="AB27" s="648"/>
      <c r="AC27" s="648"/>
      <c r="AD27" s="649">
        <v>5551</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6324076</v>
      </c>
      <c r="BH27" s="646"/>
      <c r="BI27" s="646"/>
      <c r="BJ27" s="646"/>
      <c r="BK27" s="646"/>
      <c r="BL27" s="646"/>
      <c r="BM27" s="646"/>
      <c r="BN27" s="647"/>
      <c r="BO27" s="648">
        <v>100</v>
      </c>
      <c r="BP27" s="648"/>
      <c r="BQ27" s="648"/>
      <c r="BR27" s="648"/>
      <c r="BS27" s="654">
        <v>39584</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5799447</v>
      </c>
      <c r="CS27" s="682"/>
      <c r="CT27" s="682"/>
      <c r="CU27" s="682"/>
      <c r="CV27" s="682"/>
      <c r="CW27" s="682"/>
      <c r="CX27" s="682"/>
      <c r="CY27" s="683"/>
      <c r="CZ27" s="650">
        <v>24.9</v>
      </c>
      <c r="DA27" s="680"/>
      <c r="DB27" s="680"/>
      <c r="DC27" s="684"/>
      <c r="DD27" s="654">
        <v>1888020</v>
      </c>
      <c r="DE27" s="682"/>
      <c r="DF27" s="682"/>
      <c r="DG27" s="682"/>
      <c r="DH27" s="682"/>
      <c r="DI27" s="682"/>
      <c r="DJ27" s="682"/>
      <c r="DK27" s="683"/>
      <c r="DL27" s="654">
        <v>1887955</v>
      </c>
      <c r="DM27" s="682"/>
      <c r="DN27" s="682"/>
      <c r="DO27" s="682"/>
      <c r="DP27" s="682"/>
      <c r="DQ27" s="682"/>
      <c r="DR27" s="682"/>
      <c r="DS27" s="682"/>
      <c r="DT27" s="682"/>
      <c r="DU27" s="682"/>
      <c r="DV27" s="683"/>
      <c r="DW27" s="650">
        <v>14.9</v>
      </c>
      <c r="DX27" s="680"/>
      <c r="DY27" s="680"/>
      <c r="DZ27" s="680"/>
      <c r="EA27" s="680"/>
      <c r="EB27" s="680"/>
      <c r="EC27" s="681"/>
    </row>
    <row r="28" spans="2:133" ht="11.25" customHeight="1">
      <c r="B28" s="642" t="s">
        <v>302</v>
      </c>
      <c r="C28" s="643"/>
      <c r="D28" s="643"/>
      <c r="E28" s="643"/>
      <c r="F28" s="643"/>
      <c r="G28" s="643"/>
      <c r="H28" s="643"/>
      <c r="I28" s="643"/>
      <c r="J28" s="643"/>
      <c r="K28" s="643"/>
      <c r="L28" s="643"/>
      <c r="M28" s="643"/>
      <c r="N28" s="643"/>
      <c r="O28" s="643"/>
      <c r="P28" s="643"/>
      <c r="Q28" s="644"/>
      <c r="R28" s="645">
        <v>381467</v>
      </c>
      <c r="S28" s="646"/>
      <c r="T28" s="646"/>
      <c r="U28" s="646"/>
      <c r="V28" s="646"/>
      <c r="W28" s="646"/>
      <c r="X28" s="646"/>
      <c r="Y28" s="647"/>
      <c r="Z28" s="648">
        <v>1.6</v>
      </c>
      <c r="AA28" s="648"/>
      <c r="AB28" s="648"/>
      <c r="AC28" s="648"/>
      <c r="AD28" s="649" t="s">
        <v>128</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2217292</v>
      </c>
      <c r="CS28" s="646"/>
      <c r="CT28" s="646"/>
      <c r="CU28" s="646"/>
      <c r="CV28" s="646"/>
      <c r="CW28" s="646"/>
      <c r="CX28" s="646"/>
      <c r="CY28" s="647"/>
      <c r="CZ28" s="650">
        <v>9.5</v>
      </c>
      <c r="DA28" s="680"/>
      <c r="DB28" s="680"/>
      <c r="DC28" s="684"/>
      <c r="DD28" s="654">
        <v>2196797</v>
      </c>
      <c r="DE28" s="646"/>
      <c r="DF28" s="646"/>
      <c r="DG28" s="646"/>
      <c r="DH28" s="646"/>
      <c r="DI28" s="646"/>
      <c r="DJ28" s="646"/>
      <c r="DK28" s="647"/>
      <c r="DL28" s="654">
        <v>2196797</v>
      </c>
      <c r="DM28" s="646"/>
      <c r="DN28" s="646"/>
      <c r="DO28" s="646"/>
      <c r="DP28" s="646"/>
      <c r="DQ28" s="646"/>
      <c r="DR28" s="646"/>
      <c r="DS28" s="646"/>
      <c r="DT28" s="646"/>
      <c r="DU28" s="646"/>
      <c r="DV28" s="647"/>
      <c r="DW28" s="650">
        <v>17.399999999999999</v>
      </c>
      <c r="DX28" s="680"/>
      <c r="DY28" s="680"/>
      <c r="DZ28" s="680"/>
      <c r="EA28" s="680"/>
      <c r="EB28" s="680"/>
      <c r="EC28" s="681"/>
    </row>
    <row r="29" spans="2:133" ht="11.25" customHeight="1">
      <c r="B29" s="642" t="s">
        <v>304</v>
      </c>
      <c r="C29" s="643"/>
      <c r="D29" s="643"/>
      <c r="E29" s="643"/>
      <c r="F29" s="643"/>
      <c r="G29" s="643"/>
      <c r="H29" s="643"/>
      <c r="I29" s="643"/>
      <c r="J29" s="643"/>
      <c r="K29" s="643"/>
      <c r="L29" s="643"/>
      <c r="M29" s="643"/>
      <c r="N29" s="643"/>
      <c r="O29" s="643"/>
      <c r="P29" s="643"/>
      <c r="Q29" s="644"/>
      <c r="R29" s="645">
        <v>281853</v>
      </c>
      <c r="S29" s="646"/>
      <c r="T29" s="646"/>
      <c r="U29" s="646"/>
      <c r="V29" s="646"/>
      <c r="W29" s="646"/>
      <c r="X29" s="646"/>
      <c r="Y29" s="647"/>
      <c r="Z29" s="648">
        <v>1.2</v>
      </c>
      <c r="AA29" s="648"/>
      <c r="AB29" s="648"/>
      <c r="AC29" s="648"/>
      <c r="AD29" s="649">
        <v>33305</v>
      </c>
      <c r="AE29" s="649"/>
      <c r="AF29" s="649"/>
      <c r="AG29" s="649"/>
      <c r="AH29" s="649"/>
      <c r="AI29" s="649"/>
      <c r="AJ29" s="649"/>
      <c r="AK29" s="649"/>
      <c r="AL29" s="650">
        <v>0.3</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70</v>
      </c>
      <c r="CG29" s="661"/>
      <c r="CH29" s="661"/>
      <c r="CI29" s="661"/>
      <c r="CJ29" s="661"/>
      <c r="CK29" s="661"/>
      <c r="CL29" s="661"/>
      <c r="CM29" s="661"/>
      <c r="CN29" s="661"/>
      <c r="CO29" s="661"/>
      <c r="CP29" s="661"/>
      <c r="CQ29" s="662"/>
      <c r="CR29" s="645">
        <v>2217247</v>
      </c>
      <c r="CS29" s="682"/>
      <c r="CT29" s="682"/>
      <c r="CU29" s="682"/>
      <c r="CV29" s="682"/>
      <c r="CW29" s="682"/>
      <c r="CX29" s="682"/>
      <c r="CY29" s="683"/>
      <c r="CZ29" s="650">
        <v>9.5</v>
      </c>
      <c r="DA29" s="680"/>
      <c r="DB29" s="680"/>
      <c r="DC29" s="684"/>
      <c r="DD29" s="654">
        <v>2196752</v>
      </c>
      <c r="DE29" s="682"/>
      <c r="DF29" s="682"/>
      <c r="DG29" s="682"/>
      <c r="DH29" s="682"/>
      <c r="DI29" s="682"/>
      <c r="DJ29" s="682"/>
      <c r="DK29" s="683"/>
      <c r="DL29" s="654">
        <v>2196752</v>
      </c>
      <c r="DM29" s="682"/>
      <c r="DN29" s="682"/>
      <c r="DO29" s="682"/>
      <c r="DP29" s="682"/>
      <c r="DQ29" s="682"/>
      <c r="DR29" s="682"/>
      <c r="DS29" s="682"/>
      <c r="DT29" s="682"/>
      <c r="DU29" s="682"/>
      <c r="DV29" s="683"/>
      <c r="DW29" s="650">
        <v>17.399999999999999</v>
      </c>
      <c r="DX29" s="680"/>
      <c r="DY29" s="680"/>
      <c r="DZ29" s="680"/>
      <c r="EA29" s="680"/>
      <c r="EB29" s="680"/>
      <c r="EC29" s="681"/>
    </row>
    <row r="30" spans="2:133" ht="11.25" customHeight="1">
      <c r="B30" s="642" t="s">
        <v>306</v>
      </c>
      <c r="C30" s="643"/>
      <c r="D30" s="643"/>
      <c r="E30" s="643"/>
      <c r="F30" s="643"/>
      <c r="G30" s="643"/>
      <c r="H30" s="643"/>
      <c r="I30" s="643"/>
      <c r="J30" s="643"/>
      <c r="K30" s="643"/>
      <c r="L30" s="643"/>
      <c r="M30" s="643"/>
      <c r="N30" s="643"/>
      <c r="O30" s="643"/>
      <c r="P30" s="643"/>
      <c r="Q30" s="644"/>
      <c r="R30" s="645">
        <v>404089</v>
      </c>
      <c r="S30" s="646"/>
      <c r="T30" s="646"/>
      <c r="U30" s="646"/>
      <c r="V30" s="646"/>
      <c r="W30" s="646"/>
      <c r="X30" s="646"/>
      <c r="Y30" s="647"/>
      <c r="Z30" s="648">
        <v>1.7</v>
      </c>
      <c r="AA30" s="648"/>
      <c r="AB30" s="648"/>
      <c r="AC30" s="648"/>
      <c r="AD30" s="649" t="s">
        <v>128</v>
      </c>
      <c r="AE30" s="649"/>
      <c r="AF30" s="649"/>
      <c r="AG30" s="649"/>
      <c r="AH30" s="649"/>
      <c r="AI30" s="649"/>
      <c r="AJ30" s="649"/>
      <c r="AK30" s="649"/>
      <c r="AL30" s="650" t="s">
        <v>235</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307</v>
      </c>
      <c r="BH30" s="692"/>
      <c r="BI30" s="692"/>
      <c r="BJ30" s="692"/>
      <c r="BK30" s="692"/>
      <c r="BL30" s="692"/>
      <c r="BM30" s="692"/>
      <c r="BN30" s="692"/>
      <c r="BO30" s="692"/>
      <c r="BP30" s="692"/>
      <c r="BQ30" s="693"/>
      <c r="BR30" s="624" t="s">
        <v>308</v>
      </c>
      <c r="BS30" s="692"/>
      <c r="BT30" s="692"/>
      <c r="BU30" s="692"/>
      <c r="BV30" s="692"/>
      <c r="BW30" s="692"/>
      <c r="BX30" s="692"/>
      <c r="BY30" s="692"/>
      <c r="BZ30" s="692"/>
      <c r="CA30" s="692"/>
      <c r="CB30" s="693"/>
      <c r="CD30" s="687"/>
      <c r="CE30" s="688"/>
      <c r="CF30" s="660" t="s">
        <v>309</v>
      </c>
      <c r="CG30" s="661"/>
      <c r="CH30" s="661"/>
      <c r="CI30" s="661"/>
      <c r="CJ30" s="661"/>
      <c r="CK30" s="661"/>
      <c r="CL30" s="661"/>
      <c r="CM30" s="661"/>
      <c r="CN30" s="661"/>
      <c r="CO30" s="661"/>
      <c r="CP30" s="661"/>
      <c r="CQ30" s="662"/>
      <c r="CR30" s="645">
        <v>2089368</v>
      </c>
      <c r="CS30" s="646"/>
      <c r="CT30" s="646"/>
      <c r="CU30" s="646"/>
      <c r="CV30" s="646"/>
      <c r="CW30" s="646"/>
      <c r="CX30" s="646"/>
      <c r="CY30" s="647"/>
      <c r="CZ30" s="650">
        <v>9</v>
      </c>
      <c r="DA30" s="680"/>
      <c r="DB30" s="680"/>
      <c r="DC30" s="684"/>
      <c r="DD30" s="654">
        <v>2077811</v>
      </c>
      <c r="DE30" s="646"/>
      <c r="DF30" s="646"/>
      <c r="DG30" s="646"/>
      <c r="DH30" s="646"/>
      <c r="DI30" s="646"/>
      <c r="DJ30" s="646"/>
      <c r="DK30" s="647"/>
      <c r="DL30" s="654">
        <v>2077811</v>
      </c>
      <c r="DM30" s="646"/>
      <c r="DN30" s="646"/>
      <c r="DO30" s="646"/>
      <c r="DP30" s="646"/>
      <c r="DQ30" s="646"/>
      <c r="DR30" s="646"/>
      <c r="DS30" s="646"/>
      <c r="DT30" s="646"/>
      <c r="DU30" s="646"/>
      <c r="DV30" s="647"/>
      <c r="DW30" s="650">
        <v>16.399999999999999</v>
      </c>
      <c r="DX30" s="680"/>
      <c r="DY30" s="680"/>
      <c r="DZ30" s="680"/>
      <c r="EA30" s="680"/>
      <c r="EB30" s="680"/>
      <c r="EC30" s="681"/>
    </row>
    <row r="31" spans="2:133" ht="11.25" customHeight="1">
      <c r="B31" s="642" t="s">
        <v>310</v>
      </c>
      <c r="C31" s="643"/>
      <c r="D31" s="643"/>
      <c r="E31" s="643"/>
      <c r="F31" s="643"/>
      <c r="G31" s="643"/>
      <c r="H31" s="643"/>
      <c r="I31" s="643"/>
      <c r="J31" s="643"/>
      <c r="K31" s="643"/>
      <c r="L31" s="643"/>
      <c r="M31" s="643"/>
      <c r="N31" s="643"/>
      <c r="O31" s="643"/>
      <c r="P31" s="643"/>
      <c r="Q31" s="644"/>
      <c r="R31" s="645">
        <v>3719627</v>
      </c>
      <c r="S31" s="646"/>
      <c r="T31" s="646"/>
      <c r="U31" s="646"/>
      <c r="V31" s="646"/>
      <c r="W31" s="646"/>
      <c r="X31" s="646"/>
      <c r="Y31" s="647"/>
      <c r="Z31" s="648">
        <v>15.8</v>
      </c>
      <c r="AA31" s="648"/>
      <c r="AB31" s="648"/>
      <c r="AC31" s="648"/>
      <c r="AD31" s="649" t="s">
        <v>235</v>
      </c>
      <c r="AE31" s="649"/>
      <c r="AF31" s="649"/>
      <c r="AG31" s="649"/>
      <c r="AH31" s="649"/>
      <c r="AI31" s="649"/>
      <c r="AJ31" s="649"/>
      <c r="AK31" s="649"/>
      <c r="AL31" s="650" t="s">
        <v>128</v>
      </c>
      <c r="AM31" s="651"/>
      <c r="AN31" s="651"/>
      <c r="AO31" s="652"/>
      <c r="AP31" s="699" t="s">
        <v>311</v>
      </c>
      <c r="AQ31" s="700"/>
      <c r="AR31" s="700"/>
      <c r="AS31" s="700"/>
      <c r="AT31" s="705" t="s">
        <v>312</v>
      </c>
      <c r="AU31" s="231"/>
      <c r="AV31" s="231"/>
      <c r="AW31" s="231"/>
      <c r="AX31" s="631" t="s">
        <v>187</v>
      </c>
      <c r="AY31" s="632"/>
      <c r="AZ31" s="632"/>
      <c r="BA31" s="632"/>
      <c r="BB31" s="632"/>
      <c r="BC31" s="632"/>
      <c r="BD31" s="632"/>
      <c r="BE31" s="632"/>
      <c r="BF31" s="633"/>
      <c r="BG31" s="713">
        <v>99.6</v>
      </c>
      <c r="BH31" s="697"/>
      <c r="BI31" s="697"/>
      <c r="BJ31" s="697"/>
      <c r="BK31" s="697"/>
      <c r="BL31" s="697"/>
      <c r="BM31" s="640">
        <v>99.1</v>
      </c>
      <c r="BN31" s="697"/>
      <c r="BO31" s="697"/>
      <c r="BP31" s="697"/>
      <c r="BQ31" s="698"/>
      <c r="BR31" s="713">
        <v>99.6</v>
      </c>
      <c r="BS31" s="697"/>
      <c r="BT31" s="697"/>
      <c r="BU31" s="697"/>
      <c r="BV31" s="697"/>
      <c r="BW31" s="697"/>
      <c r="BX31" s="640">
        <v>99.2</v>
      </c>
      <c r="BY31" s="697"/>
      <c r="BZ31" s="697"/>
      <c r="CA31" s="697"/>
      <c r="CB31" s="698"/>
      <c r="CD31" s="687"/>
      <c r="CE31" s="688"/>
      <c r="CF31" s="660" t="s">
        <v>313</v>
      </c>
      <c r="CG31" s="661"/>
      <c r="CH31" s="661"/>
      <c r="CI31" s="661"/>
      <c r="CJ31" s="661"/>
      <c r="CK31" s="661"/>
      <c r="CL31" s="661"/>
      <c r="CM31" s="661"/>
      <c r="CN31" s="661"/>
      <c r="CO31" s="661"/>
      <c r="CP31" s="661"/>
      <c r="CQ31" s="662"/>
      <c r="CR31" s="645">
        <v>127879</v>
      </c>
      <c r="CS31" s="682"/>
      <c r="CT31" s="682"/>
      <c r="CU31" s="682"/>
      <c r="CV31" s="682"/>
      <c r="CW31" s="682"/>
      <c r="CX31" s="682"/>
      <c r="CY31" s="683"/>
      <c r="CZ31" s="650">
        <v>0.5</v>
      </c>
      <c r="DA31" s="680"/>
      <c r="DB31" s="680"/>
      <c r="DC31" s="684"/>
      <c r="DD31" s="654">
        <v>118941</v>
      </c>
      <c r="DE31" s="682"/>
      <c r="DF31" s="682"/>
      <c r="DG31" s="682"/>
      <c r="DH31" s="682"/>
      <c r="DI31" s="682"/>
      <c r="DJ31" s="682"/>
      <c r="DK31" s="683"/>
      <c r="DL31" s="654">
        <v>118941</v>
      </c>
      <c r="DM31" s="682"/>
      <c r="DN31" s="682"/>
      <c r="DO31" s="682"/>
      <c r="DP31" s="682"/>
      <c r="DQ31" s="682"/>
      <c r="DR31" s="682"/>
      <c r="DS31" s="682"/>
      <c r="DT31" s="682"/>
      <c r="DU31" s="682"/>
      <c r="DV31" s="683"/>
      <c r="DW31" s="650">
        <v>0.9</v>
      </c>
      <c r="DX31" s="680"/>
      <c r="DY31" s="680"/>
      <c r="DZ31" s="680"/>
      <c r="EA31" s="680"/>
      <c r="EB31" s="680"/>
      <c r="EC31" s="681"/>
    </row>
    <row r="32" spans="2:133" ht="11.25" customHeight="1">
      <c r="B32" s="708" t="s">
        <v>314</v>
      </c>
      <c r="C32" s="709"/>
      <c r="D32" s="709"/>
      <c r="E32" s="709"/>
      <c r="F32" s="709"/>
      <c r="G32" s="709"/>
      <c r="H32" s="709"/>
      <c r="I32" s="709"/>
      <c r="J32" s="709"/>
      <c r="K32" s="709"/>
      <c r="L32" s="709"/>
      <c r="M32" s="709"/>
      <c r="N32" s="709"/>
      <c r="O32" s="709"/>
      <c r="P32" s="709"/>
      <c r="Q32" s="710"/>
      <c r="R32" s="645" t="s">
        <v>315</v>
      </c>
      <c r="S32" s="646"/>
      <c r="T32" s="646"/>
      <c r="U32" s="646"/>
      <c r="V32" s="646"/>
      <c r="W32" s="646"/>
      <c r="X32" s="646"/>
      <c r="Y32" s="647"/>
      <c r="Z32" s="648" t="s">
        <v>128</v>
      </c>
      <c r="AA32" s="648"/>
      <c r="AB32" s="648"/>
      <c r="AC32" s="648"/>
      <c r="AD32" s="649" t="s">
        <v>235</v>
      </c>
      <c r="AE32" s="649"/>
      <c r="AF32" s="649"/>
      <c r="AG32" s="649"/>
      <c r="AH32" s="649"/>
      <c r="AI32" s="649"/>
      <c r="AJ32" s="649"/>
      <c r="AK32" s="649"/>
      <c r="AL32" s="650" t="s">
        <v>128</v>
      </c>
      <c r="AM32" s="651"/>
      <c r="AN32" s="651"/>
      <c r="AO32" s="652"/>
      <c r="AP32" s="701"/>
      <c r="AQ32" s="702"/>
      <c r="AR32" s="702"/>
      <c r="AS32" s="702"/>
      <c r="AT32" s="706"/>
      <c r="AU32" s="230" t="s">
        <v>316</v>
      </c>
      <c r="AV32" s="230"/>
      <c r="AW32" s="230"/>
      <c r="AX32" s="642" t="s">
        <v>317</v>
      </c>
      <c r="AY32" s="643"/>
      <c r="AZ32" s="643"/>
      <c r="BA32" s="643"/>
      <c r="BB32" s="643"/>
      <c r="BC32" s="643"/>
      <c r="BD32" s="643"/>
      <c r="BE32" s="643"/>
      <c r="BF32" s="644"/>
      <c r="BG32" s="714">
        <v>99.6</v>
      </c>
      <c r="BH32" s="682"/>
      <c r="BI32" s="682"/>
      <c r="BJ32" s="682"/>
      <c r="BK32" s="682"/>
      <c r="BL32" s="682"/>
      <c r="BM32" s="651">
        <v>99.4</v>
      </c>
      <c r="BN32" s="711"/>
      <c r="BO32" s="711"/>
      <c r="BP32" s="711"/>
      <c r="BQ32" s="712"/>
      <c r="BR32" s="714">
        <v>99.7</v>
      </c>
      <c r="BS32" s="682"/>
      <c r="BT32" s="682"/>
      <c r="BU32" s="682"/>
      <c r="BV32" s="682"/>
      <c r="BW32" s="682"/>
      <c r="BX32" s="651">
        <v>99.4</v>
      </c>
      <c r="BY32" s="711"/>
      <c r="BZ32" s="711"/>
      <c r="CA32" s="711"/>
      <c r="CB32" s="712"/>
      <c r="CD32" s="689"/>
      <c r="CE32" s="690"/>
      <c r="CF32" s="660" t="s">
        <v>318</v>
      </c>
      <c r="CG32" s="661"/>
      <c r="CH32" s="661"/>
      <c r="CI32" s="661"/>
      <c r="CJ32" s="661"/>
      <c r="CK32" s="661"/>
      <c r="CL32" s="661"/>
      <c r="CM32" s="661"/>
      <c r="CN32" s="661"/>
      <c r="CO32" s="661"/>
      <c r="CP32" s="661"/>
      <c r="CQ32" s="662"/>
      <c r="CR32" s="645">
        <v>45</v>
      </c>
      <c r="CS32" s="646"/>
      <c r="CT32" s="646"/>
      <c r="CU32" s="646"/>
      <c r="CV32" s="646"/>
      <c r="CW32" s="646"/>
      <c r="CX32" s="646"/>
      <c r="CY32" s="647"/>
      <c r="CZ32" s="650">
        <v>0</v>
      </c>
      <c r="DA32" s="680"/>
      <c r="DB32" s="680"/>
      <c r="DC32" s="684"/>
      <c r="DD32" s="654">
        <v>45</v>
      </c>
      <c r="DE32" s="646"/>
      <c r="DF32" s="646"/>
      <c r="DG32" s="646"/>
      <c r="DH32" s="646"/>
      <c r="DI32" s="646"/>
      <c r="DJ32" s="646"/>
      <c r="DK32" s="647"/>
      <c r="DL32" s="654">
        <v>45</v>
      </c>
      <c r="DM32" s="646"/>
      <c r="DN32" s="646"/>
      <c r="DO32" s="646"/>
      <c r="DP32" s="646"/>
      <c r="DQ32" s="646"/>
      <c r="DR32" s="646"/>
      <c r="DS32" s="646"/>
      <c r="DT32" s="646"/>
      <c r="DU32" s="646"/>
      <c r="DV32" s="647"/>
      <c r="DW32" s="650">
        <v>0</v>
      </c>
      <c r="DX32" s="680"/>
      <c r="DY32" s="680"/>
      <c r="DZ32" s="680"/>
      <c r="EA32" s="680"/>
      <c r="EB32" s="680"/>
      <c r="EC32" s="681"/>
    </row>
    <row r="33" spans="2:133" ht="11.25" customHeight="1">
      <c r="B33" s="642" t="s">
        <v>319</v>
      </c>
      <c r="C33" s="643"/>
      <c r="D33" s="643"/>
      <c r="E33" s="643"/>
      <c r="F33" s="643"/>
      <c r="G33" s="643"/>
      <c r="H33" s="643"/>
      <c r="I33" s="643"/>
      <c r="J33" s="643"/>
      <c r="K33" s="643"/>
      <c r="L33" s="643"/>
      <c r="M33" s="643"/>
      <c r="N33" s="643"/>
      <c r="O33" s="643"/>
      <c r="P33" s="643"/>
      <c r="Q33" s="644"/>
      <c r="R33" s="645">
        <v>1706898</v>
      </c>
      <c r="S33" s="646"/>
      <c r="T33" s="646"/>
      <c r="U33" s="646"/>
      <c r="V33" s="646"/>
      <c r="W33" s="646"/>
      <c r="X33" s="646"/>
      <c r="Y33" s="647"/>
      <c r="Z33" s="648">
        <v>7.3</v>
      </c>
      <c r="AA33" s="648"/>
      <c r="AB33" s="648"/>
      <c r="AC33" s="648"/>
      <c r="AD33" s="649" t="s">
        <v>235</v>
      </c>
      <c r="AE33" s="649"/>
      <c r="AF33" s="649"/>
      <c r="AG33" s="649"/>
      <c r="AH33" s="649"/>
      <c r="AI33" s="649"/>
      <c r="AJ33" s="649"/>
      <c r="AK33" s="649"/>
      <c r="AL33" s="650" t="s">
        <v>128</v>
      </c>
      <c r="AM33" s="651"/>
      <c r="AN33" s="651"/>
      <c r="AO33" s="652"/>
      <c r="AP33" s="703"/>
      <c r="AQ33" s="704"/>
      <c r="AR33" s="704"/>
      <c r="AS33" s="704"/>
      <c r="AT33" s="707"/>
      <c r="AU33" s="232"/>
      <c r="AV33" s="232"/>
      <c r="AW33" s="232"/>
      <c r="AX33" s="694" t="s">
        <v>320</v>
      </c>
      <c r="AY33" s="695"/>
      <c r="AZ33" s="695"/>
      <c r="BA33" s="695"/>
      <c r="BB33" s="695"/>
      <c r="BC33" s="695"/>
      <c r="BD33" s="695"/>
      <c r="BE33" s="695"/>
      <c r="BF33" s="696"/>
      <c r="BG33" s="715">
        <v>99.5</v>
      </c>
      <c r="BH33" s="716"/>
      <c r="BI33" s="716"/>
      <c r="BJ33" s="716"/>
      <c r="BK33" s="716"/>
      <c r="BL33" s="716"/>
      <c r="BM33" s="717">
        <v>98.9</v>
      </c>
      <c r="BN33" s="716"/>
      <c r="BO33" s="716"/>
      <c r="BP33" s="716"/>
      <c r="BQ33" s="718"/>
      <c r="BR33" s="715">
        <v>99.6</v>
      </c>
      <c r="BS33" s="716"/>
      <c r="BT33" s="716"/>
      <c r="BU33" s="716"/>
      <c r="BV33" s="716"/>
      <c r="BW33" s="716"/>
      <c r="BX33" s="717">
        <v>99</v>
      </c>
      <c r="BY33" s="716"/>
      <c r="BZ33" s="716"/>
      <c r="CA33" s="716"/>
      <c r="CB33" s="718"/>
      <c r="CD33" s="660" t="s">
        <v>321</v>
      </c>
      <c r="CE33" s="661"/>
      <c r="CF33" s="661"/>
      <c r="CG33" s="661"/>
      <c r="CH33" s="661"/>
      <c r="CI33" s="661"/>
      <c r="CJ33" s="661"/>
      <c r="CK33" s="661"/>
      <c r="CL33" s="661"/>
      <c r="CM33" s="661"/>
      <c r="CN33" s="661"/>
      <c r="CO33" s="661"/>
      <c r="CP33" s="661"/>
      <c r="CQ33" s="662"/>
      <c r="CR33" s="645">
        <v>9232728</v>
      </c>
      <c r="CS33" s="682"/>
      <c r="CT33" s="682"/>
      <c r="CU33" s="682"/>
      <c r="CV33" s="682"/>
      <c r="CW33" s="682"/>
      <c r="CX33" s="682"/>
      <c r="CY33" s="683"/>
      <c r="CZ33" s="650">
        <v>39.6</v>
      </c>
      <c r="DA33" s="680"/>
      <c r="DB33" s="680"/>
      <c r="DC33" s="684"/>
      <c r="DD33" s="654">
        <v>7202537</v>
      </c>
      <c r="DE33" s="682"/>
      <c r="DF33" s="682"/>
      <c r="DG33" s="682"/>
      <c r="DH33" s="682"/>
      <c r="DI33" s="682"/>
      <c r="DJ33" s="682"/>
      <c r="DK33" s="683"/>
      <c r="DL33" s="654">
        <v>5568334</v>
      </c>
      <c r="DM33" s="682"/>
      <c r="DN33" s="682"/>
      <c r="DO33" s="682"/>
      <c r="DP33" s="682"/>
      <c r="DQ33" s="682"/>
      <c r="DR33" s="682"/>
      <c r="DS33" s="682"/>
      <c r="DT33" s="682"/>
      <c r="DU33" s="682"/>
      <c r="DV33" s="683"/>
      <c r="DW33" s="650">
        <v>44</v>
      </c>
      <c r="DX33" s="680"/>
      <c r="DY33" s="680"/>
      <c r="DZ33" s="680"/>
      <c r="EA33" s="680"/>
      <c r="EB33" s="680"/>
      <c r="EC33" s="681"/>
    </row>
    <row r="34" spans="2:133" ht="11.25" customHeight="1">
      <c r="B34" s="642" t="s">
        <v>322</v>
      </c>
      <c r="C34" s="643"/>
      <c r="D34" s="643"/>
      <c r="E34" s="643"/>
      <c r="F34" s="643"/>
      <c r="G34" s="643"/>
      <c r="H34" s="643"/>
      <c r="I34" s="643"/>
      <c r="J34" s="643"/>
      <c r="K34" s="643"/>
      <c r="L34" s="643"/>
      <c r="M34" s="643"/>
      <c r="N34" s="643"/>
      <c r="O34" s="643"/>
      <c r="P34" s="643"/>
      <c r="Q34" s="644"/>
      <c r="R34" s="645">
        <v>31065</v>
      </c>
      <c r="S34" s="646"/>
      <c r="T34" s="646"/>
      <c r="U34" s="646"/>
      <c r="V34" s="646"/>
      <c r="W34" s="646"/>
      <c r="X34" s="646"/>
      <c r="Y34" s="647"/>
      <c r="Z34" s="648">
        <v>0.1</v>
      </c>
      <c r="AA34" s="648"/>
      <c r="AB34" s="648"/>
      <c r="AC34" s="648"/>
      <c r="AD34" s="649">
        <v>20617</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4105482</v>
      </c>
      <c r="CS34" s="646"/>
      <c r="CT34" s="646"/>
      <c r="CU34" s="646"/>
      <c r="CV34" s="646"/>
      <c r="CW34" s="646"/>
      <c r="CX34" s="646"/>
      <c r="CY34" s="647"/>
      <c r="CZ34" s="650">
        <v>17.600000000000001</v>
      </c>
      <c r="DA34" s="680"/>
      <c r="DB34" s="680"/>
      <c r="DC34" s="684"/>
      <c r="DD34" s="654">
        <v>3062973</v>
      </c>
      <c r="DE34" s="646"/>
      <c r="DF34" s="646"/>
      <c r="DG34" s="646"/>
      <c r="DH34" s="646"/>
      <c r="DI34" s="646"/>
      <c r="DJ34" s="646"/>
      <c r="DK34" s="647"/>
      <c r="DL34" s="654">
        <v>2459500</v>
      </c>
      <c r="DM34" s="646"/>
      <c r="DN34" s="646"/>
      <c r="DO34" s="646"/>
      <c r="DP34" s="646"/>
      <c r="DQ34" s="646"/>
      <c r="DR34" s="646"/>
      <c r="DS34" s="646"/>
      <c r="DT34" s="646"/>
      <c r="DU34" s="646"/>
      <c r="DV34" s="647"/>
      <c r="DW34" s="650">
        <v>19.399999999999999</v>
      </c>
      <c r="DX34" s="680"/>
      <c r="DY34" s="680"/>
      <c r="DZ34" s="680"/>
      <c r="EA34" s="680"/>
      <c r="EB34" s="680"/>
      <c r="EC34" s="681"/>
    </row>
    <row r="35" spans="2:133" ht="11.25" customHeight="1">
      <c r="B35" s="642" t="s">
        <v>324</v>
      </c>
      <c r="C35" s="643"/>
      <c r="D35" s="643"/>
      <c r="E35" s="643"/>
      <c r="F35" s="643"/>
      <c r="G35" s="643"/>
      <c r="H35" s="643"/>
      <c r="I35" s="643"/>
      <c r="J35" s="643"/>
      <c r="K35" s="643"/>
      <c r="L35" s="643"/>
      <c r="M35" s="643"/>
      <c r="N35" s="643"/>
      <c r="O35" s="643"/>
      <c r="P35" s="643"/>
      <c r="Q35" s="644"/>
      <c r="R35" s="645">
        <v>212096</v>
      </c>
      <c r="S35" s="646"/>
      <c r="T35" s="646"/>
      <c r="U35" s="646"/>
      <c r="V35" s="646"/>
      <c r="W35" s="646"/>
      <c r="X35" s="646"/>
      <c r="Y35" s="647"/>
      <c r="Z35" s="648">
        <v>0.9</v>
      </c>
      <c r="AA35" s="648"/>
      <c r="AB35" s="648"/>
      <c r="AC35" s="648"/>
      <c r="AD35" s="649" t="s">
        <v>128</v>
      </c>
      <c r="AE35" s="649"/>
      <c r="AF35" s="649"/>
      <c r="AG35" s="649"/>
      <c r="AH35" s="649"/>
      <c r="AI35" s="649"/>
      <c r="AJ35" s="649"/>
      <c r="AK35" s="649"/>
      <c r="AL35" s="650" t="s">
        <v>235</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89740</v>
      </c>
      <c r="CS35" s="682"/>
      <c r="CT35" s="682"/>
      <c r="CU35" s="682"/>
      <c r="CV35" s="682"/>
      <c r="CW35" s="682"/>
      <c r="CX35" s="682"/>
      <c r="CY35" s="683"/>
      <c r="CZ35" s="650">
        <v>0.4</v>
      </c>
      <c r="DA35" s="680"/>
      <c r="DB35" s="680"/>
      <c r="DC35" s="684"/>
      <c r="DD35" s="654">
        <v>47558</v>
      </c>
      <c r="DE35" s="682"/>
      <c r="DF35" s="682"/>
      <c r="DG35" s="682"/>
      <c r="DH35" s="682"/>
      <c r="DI35" s="682"/>
      <c r="DJ35" s="682"/>
      <c r="DK35" s="683"/>
      <c r="DL35" s="654">
        <v>47558</v>
      </c>
      <c r="DM35" s="682"/>
      <c r="DN35" s="682"/>
      <c r="DO35" s="682"/>
      <c r="DP35" s="682"/>
      <c r="DQ35" s="682"/>
      <c r="DR35" s="682"/>
      <c r="DS35" s="682"/>
      <c r="DT35" s="682"/>
      <c r="DU35" s="682"/>
      <c r="DV35" s="683"/>
      <c r="DW35" s="650">
        <v>0.4</v>
      </c>
      <c r="DX35" s="680"/>
      <c r="DY35" s="680"/>
      <c r="DZ35" s="680"/>
      <c r="EA35" s="680"/>
      <c r="EB35" s="680"/>
      <c r="EC35" s="681"/>
    </row>
    <row r="36" spans="2:133" ht="11.25" customHeight="1">
      <c r="B36" s="642" t="s">
        <v>328</v>
      </c>
      <c r="C36" s="643"/>
      <c r="D36" s="643"/>
      <c r="E36" s="643"/>
      <c r="F36" s="643"/>
      <c r="G36" s="643"/>
      <c r="H36" s="643"/>
      <c r="I36" s="643"/>
      <c r="J36" s="643"/>
      <c r="K36" s="643"/>
      <c r="L36" s="643"/>
      <c r="M36" s="643"/>
      <c r="N36" s="643"/>
      <c r="O36" s="643"/>
      <c r="P36" s="643"/>
      <c r="Q36" s="644"/>
      <c r="R36" s="645">
        <v>496588</v>
      </c>
      <c r="S36" s="646"/>
      <c r="T36" s="646"/>
      <c r="U36" s="646"/>
      <c r="V36" s="646"/>
      <c r="W36" s="646"/>
      <c r="X36" s="646"/>
      <c r="Y36" s="647"/>
      <c r="Z36" s="648">
        <v>2.1</v>
      </c>
      <c r="AA36" s="648"/>
      <c r="AB36" s="648"/>
      <c r="AC36" s="648"/>
      <c r="AD36" s="649" t="s">
        <v>128</v>
      </c>
      <c r="AE36" s="649"/>
      <c r="AF36" s="649"/>
      <c r="AG36" s="649"/>
      <c r="AH36" s="649"/>
      <c r="AI36" s="649"/>
      <c r="AJ36" s="649"/>
      <c r="AK36" s="649"/>
      <c r="AL36" s="650" t="s">
        <v>235</v>
      </c>
      <c r="AM36" s="651"/>
      <c r="AN36" s="651"/>
      <c r="AO36" s="652"/>
      <c r="AP36" s="235"/>
      <c r="AQ36" s="719" t="s">
        <v>329</v>
      </c>
      <c r="AR36" s="720"/>
      <c r="AS36" s="720"/>
      <c r="AT36" s="720"/>
      <c r="AU36" s="720"/>
      <c r="AV36" s="720"/>
      <c r="AW36" s="720"/>
      <c r="AX36" s="720"/>
      <c r="AY36" s="721"/>
      <c r="AZ36" s="634">
        <v>2786061</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349017</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2064554</v>
      </c>
      <c r="CS36" s="646"/>
      <c r="CT36" s="646"/>
      <c r="CU36" s="646"/>
      <c r="CV36" s="646"/>
      <c r="CW36" s="646"/>
      <c r="CX36" s="646"/>
      <c r="CY36" s="647"/>
      <c r="CZ36" s="650">
        <v>8.9</v>
      </c>
      <c r="DA36" s="680"/>
      <c r="DB36" s="680"/>
      <c r="DC36" s="684"/>
      <c r="DD36" s="654">
        <v>1787911</v>
      </c>
      <c r="DE36" s="646"/>
      <c r="DF36" s="646"/>
      <c r="DG36" s="646"/>
      <c r="DH36" s="646"/>
      <c r="DI36" s="646"/>
      <c r="DJ36" s="646"/>
      <c r="DK36" s="647"/>
      <c r="DL36" s="654">
        <v>1392105</v>
      </c>
      <c r="DM36" s="646"/>
      <c r="DN36" s="646"/>
      <c r="DO36" s="646"/>
      <c r="DP36" s="646"/>
      <c r="DQ36" s="646"/>
      <c r="DR36" s="646"/>
      <c r="DS36" s="646"/>
      <c r="DT36" s="646"/>
      <c r="DU36" s="646"/>
      <c r="DV36" s="647"/>
      <c r="DW36" s="650">
        <v>11</v>
      </c>
      <c r="DX36" s="680"/>
      <c r="DY36" s="680"/>
      <c r="DZ36" s="680"/>
      <c r="EA36" s="680"/>
      <c r="EB36" s="680"/>
      <c r="EC36" s="681"/>
    </row>
    <row r="37" spans="2:133" ht="11.25" customHeight="1">
      <c r="B37" s="642" t="s">
        <v>332</v>
      </c>
      <c r="C37" s="643"/>
      <c r="D37" s="643"/>
      <c r="E37" s="643"/>
      <c r="F37" s="643"/>
      <c r="G37" s="643"/>
      <c r="H37" s="643"/>
      <c r="I37" s="643"/>
      <c r="J37" s="643"/>
      <c r="K37" s="643"/>
      <c r="L37" s="643"/>
      <c r="M37" s="643"/>
      <c r="N37" s="643"/>
      <c r="O37" s="643"/>
      <c r="P37" s="643"/>
      <c r="Q37" s="644"/>
      <c r="R37" s="645">
        <v>418891</v>
      </c>
      <c r="S37" s="646"/>
      <c r="T37" s="646"/>
      <c r="U37" s="646"/>
      <c r="V37" s="646"/>
      <c r="W37" s="646"/>
      <c r="X37" s="646"/>
      <c r="Y37" s="647"/>
      <c r="Z37" s="648">
        <v>1.8</v>
      </c>
      <c r="AA37" s="648"/>
      <c r="AB37" s="648"/>
      <c r="AC37" s="648"/>
      <c r="AD37" s="649" t="s">
        <v>235</v>
      </c>
      <c r="AE37" s="649"/>
      <c r="AF37" s="649"/>
      <c r="AG37" s="649"/>
      <c r="AH37" s="649"/>
      <c r="AI37" s="649"/>
      <c r="AJ37" s="649"/>
      <c r="AK37" s="649"/>
      <c r="AL37" s="650" t="s">
        <v>128</v>
      </c>
      <c r="AM37" s="651"/>
      <c r="AN37" s="651"/>
      <c r="AO37" s="652"/>
      <c r="AQ37" s="723" t="s">
        <v>333</v>
      </c>
      <c r="AR37" s="724"/>
      <c r="AS37" s="724"/>
      <c r="AT37" s="724"/>
      <c r="AU37" s="724"/>
      <c r="AV37" s="724"/>
      <c r="AW37" s="724"/>
      <c r="AX37" s="724"/>
      <c r="AY37" s="725"/>
      <c r="AZ37" s="645">
        <v>610000</v>
      </c>
      <c r="BA37" s="646"/>
      <c r="BB37" s="646"/>
      <c r="BC37" s="646"/>
      <c r="BD37" s="682"/>
      <c r="BE37" s="682"/>
      <c r="BF37" s="712"/>
      <c r="BG37" s="660" t="s">
        <v>334</v>
      </c>
      <c r="BH37" s="661"/>
      <c r="BI37" s="661"/>
      <c r="BJ37" s="661"/>
      <c r="BK37" s="661"/>
      <c r="BL37" s="661"/>
      <c r="BM37" s="661"/>
      <c r="BN37" s="661"/>
      <c r="BO37" s="661"/>
      <c r="BP37" s="661"/>
      <c r="BQ37" s="661"/>
      <c r="BR37" s="661"/>
      <c r="BS37" s="661"/>
      <c r="BT37" s="661"/>
      <c r="BU37" s="662"/>
      <c r="BV37" s="645">
        <v>295262</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737694</v>
      </c>
      <c r="CS37" s="682"/>
      <c r="CT37" s="682"/>
      <c r="CU37" s="682"/>
      <c r="CV37" s="682"/>
      <c r="CW37" s="682"/>
      <c r="CX37" s="682"/>
      <c r="CY37" s="683"/>
      <c r="CZ37" s="650">
        <v>3.2</v>
      </c>
      <c r="DA37" s="680"/>
      <c r="DB37" s="680"/>
      <c r="DC37" s="684"/>
      <c r="DD37" s="654">
        <v>737694</v>
      </c>
      <c r="DE37" s="682"/>
      <c r="DF37" s="682"/>
      <c r="DG37" s="682"/>
      <c r="DH37" s="682"/>
      <c r="DI37" s="682"/>
      <c r="DJ37" s="682"/>
      <c r="DK37" s="683"/>
      <c r="DL37" s="654">
        <v>729809</v>
      </c>
      <c r="DM37" s="682"/>
      <c r="DN37" s="682"/>
      <c r="DO37" s="682"/>
      <c r="DP37" s="682"/>
      <c r="DQ37" s="682"/>
      <c r="DR37" s="682"/>
      <c r="DS37" s="682"/>
      <c r="DT37" s="682"/>
      <c r="DU37" s="682"/>
      <c r="DV37" s="683"/>
      <c r="DW37" s="650">
        <v>5.8</v>
      </c>
      <c r="DX37" s="680"/>
      <c r="DY37" s="680"/>
      <c r="DZ37" s="680"/>
      <c r="EA37" s="680"/>
      <c r="EB37" s="680"/>
      <c r="EC37" s="681"/>
    </row>
    <row r="38" spans="2:133" ht="11.25" customHeight="1">
      <c r="B38" s="642" t="s">
        <v>336</v>
      </c>
      <c r="C38" s="643"/>
      <c r="D38" s="643"/>
      <c r="E38" s="643"/>
      <c r="F38" s="643"/>
      <c r="G38" s="643"/>
      <c r="H38" s="643"/>
      <c r="I38" s="643"/>
      <c r="J38" s="643"/>
      <c r="K38" s="643"/>
      <c r="L38" s="643"/>
      <c r="M38" s="643"/>
      <c r="N38" s="643"/>
      <c r="O38" s="643"/>
      <c r="P38" s="643"/>
      <c r="Q38" s="644"/>
      <c r="R38" s="645">
        <v>286215</v>
      </c>
      <c r="S38" s="646"/>
      <c r="T38" s="646"/>
      <c r="U38" s="646"/>
      <c r="V38" s="646"/>
      <c r="W38" s="646"/>
      <c r="X38" s="646"/>
      <c r="Y38" s="647"/>
      <c r="Z38" s="648">
        <v>1.2</v>
      </c>
      <c r="AA38" s="648"/>
      <c r="AB38" s="648"/>
      <c r="AC38" s="648"/>
      <c r="AD38" s="649">
        <v>6475</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v>12999</v>
      </c>
      <c r="BA38" s="646"/>
      <c r="BB38" s="646"/>
      <c r="BC38" s="646"/>
      <c r="BD38" s="682"/>
      <c r="BE38" s="682"/>
      <c r="BF38" s="712"/>
      <c r="BG38" s="660" t="s">
        <v>338</v>
      </c>
      <c r="BH38" s="661"/>
      <c r="BI38" s="661"/>
      <c r="BJ38" s="661"/>
      <c r="BK38" s="661"/>
      <c r="BL38" s="661"/>
      <c r="BM38" s="661"/>
      <c r="BN38" s="661"/>
      <c r="BO38" s="661"/>
      <c r="BP38" s="661"/>
      <c r="BQ38" s="661"/>
      <c r="BR38" s="661"/>
      <c r="BS38" s="661"/>
      <c r="BT38" s="661"/>
      <c r="BU38" s="662"/>
      <c r="BV38" s="645">
        <v>8262</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2163062</v>
      </c>
      <c r="CS38" s="646"/>
      <c r="CT38" s="646"/>
      <c r="CU38" s="646"/>
      <c r="CV38" s="646"/>
      <c r="CW38" s="646"/>
      <c r="CX38" s="646"/>
      <c r="CY38" s="647"/>
      <c r="CZ38" s="650">
        <v>9.3000000000000007</v>
      </c>
      <c r="DA38" s="680"/>
      <c r="DB38" s="680"/>
      <c r="DC38" s="684"/>
      <c r="DD38" s="654">
        <v>1725838</v>
      </c>
      <c r="DE38" s="646"/>
      <c r="DF38" s="646"/>
      <c r="DG38" s="646"/>
      <c r="DH38" s="646"/>
      <c r="DI38" s="646"/>
      <c r="DJ38" s="646"/>
      <c r="DK38" s="647"/>
      <c r="DL38" s="654">
        <v>1667565</v>
      </c>
      <c r="DM38" s="646"/>
      <c r="DN38" s="646"/>
      <c r="DO38" s="646"/>
      <c r="DP38" s="646"/>
      <c r="DQ38" s="646"/>
      <c r="DR38" s="646"/>
      <c r="DS38" s="646"/>
      <c r="DT38" s="646"/>
      <c r="DU38" s="646"/>
      <c r="DV38" s="647"/>
      <c r="DW38" s="650">
        <v>13.2</v>
      </c>
      <c r="DX38" s="680"/>
      <c r="DY38" s="680"/>
      <c r="DZ38" s="680"/>
      <c r="EA38" s="680"/>
      <c r="EB38" s="680"/>
      <c r="EC38" s="681"/>
    </row>
    <row r="39" spans="2:133" ht="11.25" customHeight="1">
      <c r="B39" s="642" t="s">
        <v>340</v>
      </c>
      <c r="C39" s="643"/>
      <c r="D39" s="643"/>
      <c r="E39" s="643"/>
      <c r="F39" s="643"/>
      <c r="G39" s="643"/>
      <c r="H39" s="643"/>
      <c r="I39" s="643"/>
      <c r="J39" s="643"/>
      <c r="K39" s="643"/>
      <c r="L39" s="643"/>
      <c r="M39" s="643"/>
      <c r="N39" s="643"/>
      <c r="O39" s="643"/>
      <c r="P39" s="643"/>
      <c r="Q39" s="644"/>
      <c r="R39" s="645">
        <v>2073500</v>
      </c>
      <c r="S39" s="646"/>
      <c r="T39" s="646"/>
      <c r="U39" s="646"/>
      <c r="V39" s="646"/>
      <c r="W39" s="646"/>
      <c r="X39" s="646"/>
      <c r="Y39" s="647"/>
      <c r="Z39" s="648">
        <v>8.8000000000000007</v>
      </c>
      <c r="AA39" s="648"/>
      <c r="AB39" s="648"/>
      <c r="AC39" s="648"/>
      <c r="AD39" s="649" t="s">
        <v>128</v>
      </c>
      <c r="AE39" s="649"/>
      <c r="AF39" s="649"/>
      <c r="AG39" s="649"/>
      <c r="AH39" s="649"/>
      <c r="AI39" s="649"/>
      <c r="AJ39" s="649"/>
      <c r="AK39" s="649"/>
      <c r="AL39" s="650" t="s">
        <v>235</v>
      </c>
      <c r="AM39" s="651"/>
      <c r="AN39" s="651"/>
      <c r="AO39" s="652"/>
      <c r="AQ39" s="723" t="s">
        <v>341</v>
      </c>
      <c r="AR39" s="724"/>
      <c r="AS39" s="724"/>
      <c r="AT39" s="724"/>
      <c r="AU39" s="724"/>
      <c r="AV39" s="724"/>
      <c r="AW39" s="724"/>
      <c r="AX39" s="724"/>
      <c r="AY39" s="725"/>
      <c r="AZ39" s="645" t="s">
        <v>128</v>
      </c>
      <c r="BA39" s="646"/>
      <c r="BB39" s="646"/>
      <c r="BC39" s="646"/>
      <c r="BD39" s="682"/>
      <c r="BE39" s="682"/>
      <c r="BF39" s="712"/>
      <c r="BG39" s="660" t="s">
        <v>342</v>
      </c>
      <c r="BH39" s="661"/>
      <c r="BI39" s="661"/>
      <c r="BJ39" s="661"/>
      <c r="BK39" s="661"/>
      <c r="BL39" s="661"/>
      <c r="BM39" s="661"/>
      <c r="BN39" s="661"/>
      <c r="BO39" s="661"/>
      <c r="BP39" s="661"/>
      <c r="BQ39" s="661"/>
      <c r="BR39" s="661"/>
      <c r="BS39" s="661"/>
      <c r="BT39" s="661"/>
      <c r="BU39" s="662"/>
      <c r="BV39" s="645">
        <v>13861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723284</v>
      </c>
      <c r="CS39" s="682"/>
      <c r="CT39" s="682"/>
      <c r="CU39" s="682"/>
      <c r="CV39" s="682"/>
      <c r="CW39" s="682"/>
      <c r="CX39" s="682"/>
      <c r="CY39" s="683"/>
      <c r="CZ39" s="650">
        <v>3.1</v>
      </c>
      <c r="DA39" s="680"/>
      <c r="DB39" s="680"/>
      <c r="DC39" s="684"/>
      <c r="DD39" s="654">
        <v>576651</v>
      </c>
      <c r="DE39" s="682"/>
      <c r="DF39" s="682"/>
      <c r="DG39" s="682"/>
      <c r="DH39" s="682"/>
      <c r="DI39" s="682"/>
      <c r="DJ39" s="682"/>
      <c r="DK39" s="683"/>
      <c r="DL39" s="654" t="s">
        <v>235</v>
      </c>
      <c r="DM39" s="682"/>
      <c r="DN39" s="682"/>
      <c r="DO39" s="682"/>
      <c r="DP39" s="682"/>
      <c r="DQ39" s="682"/>
      <c r="DR39" s="682"/>
      <c r="DS39" s="682"/>
      <c r="DT39" s="682"/>
      <c r="DU39" s="682"/>
      <c r="DV39" s="683"/>
      <c r="DW39" s="650" t="s">
        <v>235</v>
      </c>
      <c r="DX39" s="680"/>
      <c r="DY39" s="680"/>
      <c r="DZ39" s="680"/>
      <c r="EA39" s="680"/>
      <c r="EB39" s="680"/>
      <c r="EC39" s="681"/>
    </row>
    <row r="40" spans="2:133" ht="11.25" customHeight="1">
      <c r="B40" s="642" t="s">
        <v>344</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235</v>
      </c>
      <c r="AE40" s="649"/>
      <c r="AF40" s="649"/>
      <c r="AG40" s="649"/>
      <c r="AH40" s="649"/>
      <c r="AI40" s="649"/>
      <c r="AJ40" s="649"/>
      <c r="AK40" s="649"/>
      <c r="AL40" s="650" t="s">
        <v>128</v>
      </c>
      <c r="AM40" s="651"/>
      <c r="AN40" s="651"/>
      <c r="AO40" s="652"/>
      <c r="AQ40" s="723" t="s">
        <v>345</v>
      </c>
      <c r="AR40" s="724"/>
      <c r="AS40" s="724"/>
      <c r="AT40" s="724"/>
      <c r="AU40" s="724"/>
      <c r="AV40" s="724"/>
      <c r="AW40" s="724"/>
      <c r="AX40" s="724"/>
      <c r="AY40" s="725"/>
      <c r="AZ40" s="645" t="s">
        <v>235</v>
      </c>
      <c r="BA40" s="646"/>
      <c r="BB40" s="646"/>
      <c r="BC40" s="646"/>
      <c r="BD40" s="682"/>
      <c r="BE40" s="682"/>
      <c r="BF40" s="712"/>
      <c r="BG40" s="726" t="s">
        <v>346</v>
      </c>
      <c r="BH40" s="727"/>
      <c r="BI40" s="727"/>
      <c r="BJ40" s="727"/>
      <c r="BK40" s="727"/>
      <c r="BL40" s="236"/>
      <c r="BM40" s="661" t="s">
        <v>347</v>
      </c>
      <c r="BN40" s="661"/>
      <c r="BO40" s="661"/>
      <c r="BP40" s="661"/>
      <c r="BQ40" s="661"/>
      <c r="BR40" s="661"/>
      <c r="BS40" s="661"/>
      <c r="BT40" s="661"/>
      <c r="BU40" s="662"/>
      <c r="BV40" s="645">
        <v>84</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86606</v>
      </c>
      <c r="CS40" s="646"/>
      <c r="CT40" s="646"/>
      <c r="CU40" s="646"/>
      <c r="CV40" s="646"/>
      <c r="CW40" s="646"/>
      <c r="CX40" s="646"/>
      <c r="CY40" s="647"/>
      <c r="CZ40" s="650">
        <v>0.4</v>
      </c>
      <c r="DA40" s="680"/>
      <c r="DB40" s="680"/>
      <c r="DC40" s="684"/>
      <c r="DD40" s="654">
        <v>1606</v>
      </c>
      <c r="DE40" s="646"/>
      <c r="DF40" s="646"/>
      <c r="DG40" s="646"/>
      <c r="DH40" s="646"/>
      <c r="DI40" s="646"/>
      <c r="DJ40" s="646"/>
      <c r="DK40" s="647"/>
      <c r="DL40" s="654">
        <v>1606</v>
      </c>
      <c r="DM40" s="646"/>
      <c r="DN40" s="646"/>
      <c r="DO40" s="646"/>
      <c r="DP40" s="646"/>
      <c r="DQ40" s="646"/>
      <c r="DR40" s="646"/>
      <c r="DS40" s="646"/>
      <c r="DT40" s="646"/>
      <c r="DU40" s="646"/>
      <c r="DV40" s="647"/>
      <c r="DW40" s="650">
        <v>0</v>
      </c>
      <c r="DX40" s="680"/>
      <c r="DY40" s="680"/>
      <c r="DZ40" s="680"/>
      <c r="EA40" s="680"/>
      <c r="EB40" s="680"/>
      <c r="EC40" s="681"/>
    </row>
    <row r="41" spans="2:133" ht="11.25" customHeight="1">
      <c r="B41" s="642" t="s">
        <v>349</v>
      </c>
      <c r="C41" s="643"/>
      <c r="D41" s="643"/>
      <c r="E41" s="643"/>
      <c r="F41" s="643"/>
      <c r="G41" s="643"/>
      <c r="H41" s="643"/>
      <c r="I41" s="643"/>
      <c r="J41" s="643"/>
      <c r="K41" s="643"/>
      <c r="L41" s="643"/>
      <c r="M41" s="643"/>
      <c r="N41" s="643"/>
      <c r="O41" s="643"/>
      <c r="P41" s="643"/>
      <c r="Q41" s="644"/>
      <c r="R41" s="645">
        <v>590600</v>
      </c>
      <c r="S41" s="646"/>
      <c r="T41" s="646"/>
      <c r="U41" s="646"/>
      <c r="V41" s="646"/>
      <c r="W41" s="646"/>
      <c r="X41" s="646"/>
      <c r="Y41" s="647"/>
      <c r="Z41" s="648">
        <v>2.5</v>
      </c>
      <c r="AA41" s="648"/>
      <c r="AB41" s="648"/>
      <c r="AC41" s="648"/>
      <c r="AD41" s="649" t="s">
        <v>128</v>
      </c>
      <c r="AE41" s="649"/>
      <c r="AF41" s="649"/>
      <c r="AG41" s="649"/>
      <c r="AH41" s="649"/>
      <c r="AI41" s="649"/>
      <c r="AJ41" s="649"/>
      <c r="AK41" s="649"/>
      <c r="AL41" s="650" t="s">
        <v>235</v>
      </c>
      <c r="AM41" s="651"/>
      <c r="AN41" s="651"/>
      <c r="AO41" s="652"/>
      <c r="AQ41" s="723" t="s">
        <v>350</v>
      </c>
      <c r="AR41" s="724"/>
      <c r="AS41" s="724"/>
      <c r="AT41" s="724"/>
      <c r="AU41" s="724"/>
      <c r="AV41" s="724"/>
      <c r="AW41" s="724"/>
      <c r="AX41" s="724"/>
      <c r="AY41" s="725"/>
      <c r="AZ41" s="645">
        <v>479233</v>
      </c>
      <c r="BA41" s="646"/>
      <c r="BB41" s="646"/>
      <c r="BC41" s="646"/>
      <c r="BD41" s="682"/>
      <c r="BE41" s="682"/>
      <c r="BF41" s="712"/>
      <c r="BG41" s="726"/>
      <c r="BH41" s="727"/>
      <c r="BI41" s="727"/>
      <c r="BJ41" s="727"/>
      <c r="BK41" s="727"/>
      <c r="BL41" s="236"/>
      <c r="BM41" s="661" t="s">
        <v>351</v>
      </c>
      <c r="BN41" s="661"/>
      <c r="BO41" s="661"/>
      <c r="BP41" s="661"/>
      <c r="BQ41" s="661"/>
      <c r="BR41" s="661"/>
      <c r="BS41" s="661"/>
      <c r="BT41" s="661"/>
      <c r="BU41" s="662"/>
      <c r="BV41" s="645" t="s">
        <v>235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235</v>
      </c>
      <c r="CS41" s="682"/>
      <c r="CT41" s="682"/>
      <c r="CU41" s="682"/>
      <c r="CV41" s="682"/>
      <c r="CW41" s="682"/>
      <c r="CX41" s="682"/>
      <c r="CY41" s="683"/>
      <c r="CZ41" s="650" t="s">
        <v>235</v>
      </c>
      <c r="DA41" s="680"/>
      <c r="DB41" s="680"/>
      <c r="DC41" s="684"/>
      <c r="DD41" s="654" t="s">
        <v>315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353</v>
      </c>
      <c r="C42" s="695"/>
      <c r="D42" s="695"/>
      <c r="E42" s="695"/>
      <c r="F42" s="695"/>
      <c r="G42" s="695"/>
      <c r="H42" s="695"/>
      <c r="I42" s="695"/>
      <c r="J42" s="695"/>
      <c r="K42" s="695"/>
      <c r="L42" s="695"/>
      <c r="M42" s="695"/>
      <c r="N42" s="695"/>
      <c r="O42" s="695"/>
      <c r="P42" s="695"/>
      <c r="Q42" s="696"/>
      <c r="R42" s="730">
        <v>23482417</v>
      </c>
      <c r="S42" s="731"/>
      <c r="T42" s="731"/>
      <c r="U42" s="731"/>
      <c r="V42" s="731"/>
      <c r="W42" s="731"/>
      <c r="X42" s="731"/>
      <c r="Y42" s="739"/>
      <c r="Z42" s="740">
        <v>100</v>
      </c>
      <c r="AA42" s="740"/>
      <c r="AB42" s="740"/>
      <c r="AC42" s="740"/>
      <c r="AD42" s="741">
        <v>12063892</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1683829</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316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2499338</v>
      </c>
      <c r="CS42" s="646"/>
      <c r="CT42" s="646"/>
      <c r="CU42" s="646"/>
      <c r="CV42" s="646"/>
      <c r="CW42" s="646"/>
      <c r="CX42" s="646"/>
      <c r="CY42" s="647"/>
      <c r="CZ42" s="650">
        <v>10.7</v>
      </c>
      <c r="DA42" s="651"/>
      <c r="DB42" s="651"/>
      <c r="DC42" s="663"/>
      <c r="DD42" s="654">
        <v>370487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63478</v>
      </c>
      <c r="CS43" s="682"/>
      <c r="CT43" s="682"/>
      <c r="CU43" s="682"/>
      <c r="CV43" s="682"/>
      <c r="CW43" s="682"/>
      <c r="CX43" s="682"/>
      <c r="CY43" s="683"/>
      <c r="CZ43" s="650">
        <v>0.3</v>
      </c>
      <c r="DA43" s="680"/>
      <c r="DB43" s="680"/>
      <c r="DC43" s="684"/>
      <c r="DD43" s="654">
        <v>63478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305</v>
      </c>
      <c r="CE44" s="758"/>
      <c r="CF44" s="642" t="s">
        <v>358</v>
      </c>
      <c r="CG44" s="643"/>
      <c r="CH44" s="643"/>
      <c r="CI44" s="643"/>
      <c r="CJ44" s="643"/>
      <c r="CK44" s="643"/>
      <c r="CL44" s="643"/>
      <c r="CM44" s="643"/>
      <c r="CN44" s="643"/>
      <c r="CO44" s="643"/>
      <c r="CP44" s="643"/>
      <c r="CQ44" s="644"/>
      <c r="CR44" s="645">
        <v>2444946</v>
      </c>
      <c r="CS44" s="646"/>
      <c r="CT44" s="646"/>
      <c r="CU44" s="646"/>
      <c r="CV44" s="646"/>
      <c r="CW44" s="646"/>
      <c r="CX44" s="646"/>
      <c r="CY44" s="647"/>
      <c r="CZ44" s="650">
        <v>10.5</v>
      </c>
      <c r="DA44" s="651"/>
      <c r="DB44" s="651"/>
      <c r="DC44" s="663"/>
      <c r="DD44" s="654">
        <v>356750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359</v>
      </c>
      <c r="CG45" s="643"/>
      <c r="CH45" s="643"/>
      <c r="CI45" s="643"/>
      <c r="CJ45" s="643"/>
      <c r="CK45" s="643"/>
      <c r="CL45" s="643"/>
      <c r="CM45" s="643"/>
      <c r="CN45" s="643"/>
      <c r="CO45" s="643"/>
      <c r="CP45" s="643"/>
      <c r="CQ45" s="644"/>
      <c r="CR45" s="645">
        <v>823121</v>
      </c>
      <c r="CS45" s="682"/>
      <c r="CT45" s="682"/>
      <c r="CU45" s="682"/>
      <c r="CV45" s="682"/>
      <c r="CW45" s="682"/>
      <c r="CX45" s="682"/>
      <c r="CY45" s="683"/>
      <c r="CZ45" s="650">
        <v>3.5</v>
      </c>
      <c r="DA45" s="680"/>
      <c r="DB45" s="680"/>
      <c r="DC45" s="684"/>
      <c r="DD45" s="654">
        <v>38006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1609041</v>
      </c>
      <c r="CS46" s="646"/>
      <c r="CT46" s="646"/>
      <c r="CU46" s="646"/>
      <c r="CV46" s="646"/>
      <c r="CW46" s="646"/>
      <c r="CX46" s="646"/>
      <c r="CY46" s="647"/>
      <c r="CZ46" s="650">
        <v>6.9</v>
      </c>
      <c r="DA46" s="651"/>
      <c r="DB46" s="651"/>
      <c r="DC46" s="663"/>
      <c r="DD46" s="654">
        <v>312623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54392</v>
      </c>
      <c r="CS47" s="682"/>
      <c r="CT47" s="682"/>
      <c r="CU47" s="682"/>
      <c r="CV47" s="682"/>
      <c r="CW47" s="682"/>
      <c r="CX47" s="682"/>
      <c r="CY47" s="683"/>
      <c r="CZ47" s="650">
        <v>0.2</v>
      </c>
      <c r="DA47" s="680"/>
      <c r="DB47" s="680"/>
      <c r="DC47" s="684"/>
      <c r="DD47" s="654">
        <v>13737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364</v>
      </c>
      <c r="CD48" s="761"/>
      <c r="CE48" s="762"/>
      <c r="CF48" s="642" t="s">
        <v>365</v>
      </c>
      <c r="CG48" s="643"/>
      <c r="CH48" s="643"/>
      <c r="CI48" s="643"/>
      <c r="CJ48" s="643"/>
      <c r="CK48" s="643"/>
      <c r="CL48" s="643"/>
      <c r="CM48" s="643"/>
      <c r="CN48" s="643"/>
      <c r="CO48" s="643"/>
      <c r="CP48" s="643"/>
      <c r="CQ48" s="644"/>
      <c r="CR48" s="645" t="s">
        <v>235</v>
      </c>
      <c r="CS48" s="646"/>
      <c r="CT48" s="646"/>
      <c r="CU48" s="646"/>
      <c r="CV48" s="646"/>
      <c r="CW48" s="646"/>
      <c r="CX48" s="646"/>
      <c r="CY48" s="647"/>
      <c r="CZ48" s="650" t="s">
        <v>128</v>
      </c>
      <c r="DA48" s="651"/>
      <c r="DB48" s="651"/>
      <c r="DC48" s="663"/>
      <c r="DD48" s="654" t="s">
        <v>235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366</v>
      </c>
      <c r="CE49" s="695"/>
      <c r="CF49" s="695"/>
      <c r="CG49" s="695"/>
      <c r="CH49" s="695"/>
      <c r="CI49" s="695"/>
      <c r="CJ49" s="695"/>
      <c r="CK49" s="695"/>
      <c r="CL49" s="695"/>
      <c r="CM49" s="695"/>
      <c r="CN49" s="695"/>
      <c r="CO49" s="695"/>
      <c r="CP49" s="695"/>
      <c r="CQ49" s="696"/>
      <c r="CR49" s="730">
        <v>23309036</v>
      </c>
      <c r="CS49" s="716"/>
      <c r="CT49" s="716"/>
      <c r="CU49" s="716"/>
      <c r="CV49" s="716"/>
      <c r="CW49" s="716"/>
      <c r="CX49" s="716"/>
      <c r="CY49" s="747"/>
      <c r="CZ49" s="742">
        <v>100</v>
      </c>
      <c r="DA49" s="748"/>
      <c r="DB49" s="748"/>
      <c r="DC49" s="749"/>
      <c r="DD49" s="750">
        <v>14915019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d3kMNQadYuveFe2SjyrnOHvLO/8g1toWepGo17aNV7o6wsWlBHbfxEKzWIv97IeIjM4Tf9r3xJkXWXZu5Hhxxg==" saltValue="L04A8yjybTzS4sLm25xL5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389</v>
      </c>
      <c r="C7" s="778"/>
      <c r="D7" s="778"/>
      <c r="E7" s="778"/>
      <c r="F7" s="778"/>
      <c r="G7" s="778"/>
      <c r="H7" s="778"/>
      <c r="I7" s="778"/>
      <c r="J7" s="778"/>
      <c r="K7" s="778"/>
      <c r="L7" s="778"/>
      <c r="M7" s="778"/>
      <c r="N7" s="778"/>
      <c r="O7" s="778"/>
      <c r="P7" s="779"/>
      <c r="Q7" s="780">
        <v>23825</v>
      </c>
      <c r="R7" s="781"/>
      <c r="S7" s="781"/>
      <c r="T7" s="781"/>
      <c r="U7" s="781"/>
      <c r="V7" s="781">
        <v>23607</v>
      </c>
      <c r="W7" s="781"/>
      <c r="X7" s="781"/>
      <c r="Y7" s="781"/>
      <c r="Z7" s="781"/>
      <c r="AA7" s="781">
        <v>218</v>
      </c>
      <c r="AB7" s="781"/>
      <c r="AC7" s="781"/>
      <c r="AD7" s="781"/>
      <c r="AE7" s="782"/>
      <c r="AF7" s="783">
        <v>194</v>
      </c>
      <c r="AG7" s="784"/>
      <c r="AH7" s="784"/>
      <c r="AI7" s="784"/>
      <c r="AJ7" s="785"/>
      <c r="AK7" s="820" t="s">
        <v>597</v>
      </c>
      <c r="AL7" s="821"/>
      <c r="AM7" s="821"/>
      <c r="AN7" s="821"/>
      <c r="AO7" s="821"/>
      <c r="AP7" s="821">
        <v>21107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608</v>
      </c>
      <c r="BT7" s="825"/>
      <c r="BU7" s="825"/>
      <c r="BV7" s="825"/>
      <c r="BW7" s="825"/>
      <c r="BX7" s="825"/>
      <c r="BY7" s="825"/>
      <c r="BZ7" s="825"/>
      <c r="CA7" s="825"/>
      <c r="CB7" s="825"/>
      <c r="CC7" s="825"/>
      <c r="CD7" s="825"/>
      <c r="CE7" s="825"/>
      <c r="CF7" s="825"/>
      <c r="CG7" s="826"/>
      <c r="CH7" s="817">
        <v>0</v>
      </c>
      <c r="CI7" s="818"/>
      <c r="CJ7" s="818"/>
      <c r="CK7" s="818"/>
      <c r="CL7" s="819"/>
      <c r="CM7" s="817">
        <v>41</v>
      </c>
      <c r="CN7" s="818"/>
      <c r="CO7" s="818"/>
      <c r="CP7" s="818"/>
      <c r="CQ7" s="819"/>
      <c r="CR7" s="817">
        <v>3</v>
      </c>
      <c r="CS7" s="818"/>
      <c r="CT7" s="818"/>
      <c r="CU7" s="818"/>
      <c r="CV7" s="819"/>
      <c r="CW7" s="817" t="s">
        <v>597</v>
      </c>
      <c r="CX7" s="818"/>
      <c r="CY7" s="818"/>
      <c r="CZ7" s="818"/>
      <c r="DA7" s="819"/>
      <c r="DB7" s="817" t="s">
        <v>597</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c r="A8" s="262">
        <v>2</v>
      </c>
      <c r="B8" s="801" t="s">
        <v>390</v>
      </c>
      <c r="C8" s="802"/>
      <c r="D8" s="802"/>
      <c r="E8" s="802"/>
      <c r="F8" s="802"/>
      <c r="G8" s="802"/>
      <c r="H8" s="802"/>
      <c r="I8" s="802"/>
      <c r="J8" s="802"/>
      <c r="K8" s="802"/>
      <c r="L8" s="802"/>
      <c r="M8" s="802"/>
      <c r="N8" s="802"/>
      <c r="O8" s="802"/>
      <c r="P8" s="803"/>
      <c r="Q8" s="804">
        <v>20</v>
      </c>
      <c r="R8" s="805"/>
      <c r="S8" s="805"/>
      <c r="T8" s="805"/>
      <c r="U8" s="805"/>
      <c r="V8" s="805">
        <v>65</v>
      </c>
      <c r="W8" s="805"/>
      <c r="X8" s="805"/>
      <c r="Y8" s="805"/>
      <c r="Z8" s="805"/>
      <c r="AA8" s="805">
        <v>-44</v>
      </c>
      <c r="AB8" s="805"/>
      <c r="AC8" s="805"/>
      <c r="AD8" s="805"/>
      <c r="AE8" s="806"/>
      <c r="AF8" s="807">
        <v>-44</v>
      </c>
      <c r="AG8" s="808"/>
      <c r="AH8" s="808"/>
      <c r="AI8" s="808"/>
      <c r="AJ8" s="809"/>
      <c r="AK8" s="810" t="s">
        <v>597</v>
      </c>
      <c r="AL8" s="811"/>
      <c r="AM8" s="811"/>
      <c r="AN8" s="811"/>
      <c r="AO8" s="811"/>
      <c r="AP8" s="811">
        <v>10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609</v>
      </c>
      <c r="BT8" s="815"/>
      <c r="BU8" s="815"/>
      <c r="BV8" s="815"/>
      <c r="BW8" s="815"/>
      <c r="BX8" s="815"/>
      <c r="BY8" s="815"/>
      <c r="BZ8" s="815"/>
      <c r="CA8" s="815"/>
      <c r="CB8" s="815"/>
      <c r="CC8" s="815"/>
      <c r="CD8" s="815"/>
      <c r="CE8" s="815"/>
      <c r="CF8" s="815"/>
      <c r="CG8" s="816"/>
      <c r="CH8" s="827">
        <v>3</v>
      </c>
      <c r="CI8" s="828"/>
      <c r="CJ8" s="828"/>
      <c r="CK8" s="828"/>
      <c r="CL8" s="829"/>
      <c r="CM8" s="827">
        <v>162</v>
      </c>
      <c r="CN8" s="828"/>
      <c r="CO8" s="828"/>
      <c r="CP8" s="828"/>
      <c r="CQ8" s="829"/>
      <c r="CR8" s="827">
        <v>3</v>
      </c>
      <c r="CS8" s="828"/>
      <c r="CT8" s="828"/>
      <c r="CU8" s="828"/>
      <c r="CV8" s="829"/>
      <c r="CW8" s="827" t="s">
        <v>597</v>
      </c>
      <c r="CX8" s="828"/>
      <c r="CY8" s="828"/>
      <c r="CZ8" s="828"/>
      <c r="DA8" s="829"/>
      <c r="DB8" s="827" t="s">
        <v>597</v>
      </c>
      <c r="DC8" s="828"/>
      <c r="DD8" s="828"/>
      <c r="DE8" s="828"/>
      <c r="DF8" s="829"/>
      <c r="DG8" s="827" t="s">
        <v>597</v>
      </c>
      <c r="DH8" s="828"/>
      <c r="DI8" s="828"/>
      <c r="DJ8" s="828"/>
      <c r="DK8" s="829"/>
      <c r="DL8" s="827" t="s">
        <v>597</v>
      </c>
      <c r="DM8" s="828"/>
      <c r="DN8" s="828"/>
      <c r="DO8" s="828"/>
      <c r="DP8" s="829"/>
      <c r="DQ8" s="827" t="s">
        <v>597</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610</v>
      </c>
      <c r="BT9" s="815"/>
      <c r="BU9" s="815"/>
      <c r="BV9" s="815"/>
      <c r="BW9" s="815"/>
      <c r="BX9" s="815"/>
      <c r="BY9" s="815"/>
      <c r="BZ9" s="815"/>
      <c r="CA9" s="815"/>
      <c r="CB9" s="815"/>
      <c r="CC9" s="815"/>
      <c r="CD9" s="815"/>
      <c r="CE9" s="815"/>
      <c r="CF9" s="815"/>
      <c r="CG9" s="816"/>
      <c r="CH9" s="827">
        <v>-1</v>
      </c>
      <c r="CI9" s="828"/>
      <c r="CJ9" s="828"/>
      <c r="CK9" s="828"/>
      <c r="CL9" s="829"/>
      <c r="CM9" s="827">
        <v>52</v>
      </c>
      <c r="CN9" s="828"/>
      <c r="CO9" s="828"/>
      <c r="CP9" s="828"/>
      <c r="CQ9" s="829"/>
      <c r="CR9" s="827">
        <v>44</v>
      </c>
      <c r="CS9" s="828"/>
      <c r="CT9" s="828"/>
      <c r="CU9" s="828"/>
      <c r="CV9" s="829"/>
      <c r="CW9" s="827">
        <v>24</v>
      </c>
      <c r="CX9" s="828"/>
      <c r="CY9" s="828"/>
      <c r="CZ9" s="828"/>
      <c r="DA9" s="829"/>
      <c r="DB9" s="827" t="s">
        <v>597</v>
      </c>
      <c r="DC9" s="828"/>
      <c r="DD9" s="828"/>
      <c r="DE9" s="828"/>
      <c r="DF9" s="829"/>
      <c r="DG9" s="827" t="s">
        <v>597</v>
      </c>
      <c r="DH9" s="828"/>
      <c r="DI9" s="828"/>
      <c r="DJ9" s="828"/>
      <c r="DK9" s="829"/>
      <c r="DL9" s="827" t="s">
        <v>597</v>
      </c>
      <c r="DM9" s="828"/>
      <c r="DN9" s="828"/>
      <c r="DO9" s="828"/>
      <c r="DP9" s="829"/>
      <c r="DQ9" s="827" t="s">
        <v>597</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611</v>
      </c>
      <c r="BT10" s="815"/>
      <c r="BU10" s="815"/>
      <c r="BV10" s="815"/>
      <c r="BW10" s="815"/>
      <c r="BX10" s="815"/>
      <c r="BY10" s="815"/>
      <c r="BZ10" s="815"/>
      <c r="CA10" s="815"/>
      <c r="CB10" s="815"/>
      <c r="CC10" s="815"/>
      <c r="CD10" s="815"/>
      <c r="CE10" s="815"/>
      <c r="CF10" s="815"/>
      <c r="CG10" s="816"/>
      <c r="CH10" s="827">
        <v>2</v>
      </c>
      <c r="CI10" s="828"/>
      <c r="CJ10" s="828"/>
      <c r="CK10" s="828"/>
      <c r="CL10" s="829"/>
      <c r="CM10" s="827">
        <v>31</v>
      </c>
      <c r="CN10" s="828"/>
      <c r="CO10" s="828"/>
      <c r="CP10" s="828"/>
      <c r="CQ10" s="829"/>
      <c r="CR10" s="827">
        <v>4</v>
      </c>
      <c r="CS10" s="828"/>
      <c r="CT10" s="828"/>
      <c r="CU10" s="828"/>
      <c r="CV10" s="829"/>
      <c r="CW10" s="827">
        <v>5</v>
      </c>
      <c r="CX10" s="828"/>
      <c r="CY10" s="828"/>
      <c r="CZ10" s="828"/>
      <c r="DA10" s="829"/>
      <c r="DB10" s="827" t="s">
        <v>597</v>
      </c>
      <c r="DC10" s="828"/>
      <c r="DD10" s="828"/>
      <c r="DE10" s="828"/>
      <c r="DF10" s="829"/>
      <c r="DG10" s="827" t="s">
        <v>597</v>
      </c>
      <c r="DH10" s="828"/>
      <c r="DI10" s="828"/>
      <c r="DJ10" s="828"/>
      <c r="DK10" s="829"/>
      <c r="DL10" s="827" t="s">
        <v>597</v>
      </c>
      <c r="DM10" s="828"/>
      <c r="DN10" s="828"/>
      <c r="DO10" s="828"/>
      <c r="DP10" s="829"/>
      <c r="DQ10" s="827" t="s">
        <v>597</v>
      </c>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392</v>
      </c>
      <c r="B23" s="836" t="s">
        <v>393</v>
      </c>
      <c r="C23" s="837"/>
      <c r="D23" s="837"/>
      <c r="E23" s="837"/>
      <c r="F23" s="837"/>
      <c r="G23" s="837"/>
      <c r="H23" s="837"/>
      <c r="I23" s="837"/>
      <c r="J23" s="837"/>
      <c r="K23" s="837"/>
      <c r="L23" s="837"/>
      <c r="M23" s="837"/>
      <c r="N23" s="837"/>
      <c r="O23" s="837"/>
      <c r="P23" s="838"/>
      <c r="Q23" s="839">
        <v>23845</v>
      </c>
      <c r="R23" s="840"/>
      <c r="S23" s="840"/>
      <c r="T23" s="840"/>
      <c r="U23" s="840"/>
      <c r="V23" s="840">
        <v>23672</v>
      </c>
      <c r="W23" s="840"/>
      <c r="X23" s="840"/>
      <c r="Y23" s="840"/>
      <c r="Z23" s="840"/>
      <c r="AA23" s="840">
        <v>173</v>
      </c>
      <c r="AB23" s="840"/>
      <c r="AC23" s="840"/>
      <c r="AD23" s="840"/>
      <c r="AE23" s="841"/>
      <c r="AF23" s="842">
        <v>150</v>
      </c>
      <c r="AG23" s="840"/>
      <c r="AH23" s="840"/>
      <c r="AI23" s="840"/>
      <c r="AJ23" s="843"/>
      <c r="AK23" s="844"/>
      <c r="AL23" s="845"/>
      <c r="AM23" s="845"/>
      <c r="AN23" s="845"/>
      <c r="AO23" s="845"/>
      <c r="AP23" s="840">
        <v>21118</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405</v>
      </c>
      <c r="C28" s="778"/>
      <c r="D28" s="778"/>
      <c r="E28" s="778"/>
      <c r="F28" s="778"/>
      <c r="G28" s="778"/>
      <c r="H28" s="778"/>
      <c r="I28" s="778"/>
      <c r="J28" s="778"/>
      <c r="K28" s="778"/>
      <c r="L28" s="778"/>
      <c r="M28" s="778"/>
      <c r="N28" s="778"/>
      <c r="O28" s="778"/>
      <c r="P28" s="779"/>
      <c r="Q28" s="868">
        <v>6372</v>
      </c>
      <c r="R28" s="869"/>
      <c r="S28" s="869"/>
      <c r="T28" s="869"/>
      <c r="U28" s="869"/>
      <c r="V28" s="869">
        <v>6023</v>
      </c>
      <c r="W28" s="869"/>
      <c r="X28" s="869"/>
      <c r="Y28" s="869"/>
      <c r="Z28" s="869"/>
      <c r="AA28" s="869">
        <v>349</v>
      </c>
      <c r="AB28" s="869"/>
      <c r="AC28" s="869"/>
      <c r="AD28" s="869"/>
      <c r="AE28" s="870"/>
      <c r="AF28" s="871">
        <v>349</v>
      </c>
      <c r="AG28" s="869"/>
      <c r="AH28" s="869"/>
      <c r="AI28" s="869"/>
      <c r="AJ28" s="872"/>
      <c r="AK28" s="873">
        <v>479</v>
      </c>
      <c r="AL28" s="864"/>
      <c r="AM28" s="864"/>
      <c r="AN28" s="864"/>
      <c r="AO28" s="864"/>
      <c r="AP28" s="864" t="s">
        <v>597</v>
      </c>
      <c r="AQ28" s="864"/>
      <c r="AR28" s="864"/>
      <c r="AS28" s="864"/>
      <c r="AT28" s="864"/>
      <c r="AU28" s="864" t="s">
        <v>597</v>
      </c>
      <c r="AV28" s="864"/>
      <c r="AW28" s="864"/>
      <c r="AX28" s="864"/>
      <c r="AY28" s="864"/>
      <c r="AZ28" s="865" t="s">
        <v>597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406</v>
      </c>
      <c r="C29" s="802"/>
      <c r="D29" s="802"/>
      <c r="E29" s="802"/>
      <c r="F29" s="802"/>
      <c r="G29" s="802"/>
      <c r="H29" s="802"/>
      <c r="I29" s="802"/>
      <c r="J29" s="802"/>
      <c r="K29" s="802"/>
      <c r="L29" s="802"/>
      <c r="M29" s="802"/>
      <c r="N29" s="802"/>
      <c r="O29" s="802"/>
      <c r="P29" s="803"/>
      <c r="Q29" s="804">
        <v>6013</v>
      </c>
      <c r="R29" s="805"/>
      <c r="S29" s="805"/>
      <c r="T29" s="805"/>
      <c r="U29" s="805"/>
      <c r="V29" s="805">
        <v>5851</v>
      </c>
      <c r="W29" s="805"/>
      <c r="X29" s="805"/>
      <c r="Y29" s="805"/>
      <c r="Z29" s="805"/>
      <c r="AA29" s="805">
        <v>162</v>
      </c>
      <c r="AB29" s="805"/>
      <c r="AC29" s="805"/>
      <c r="AD29" s="805"/>
      <c r="AE29" s="806"/>
      <c r="AF29" s="807">
        <v>162</v>
      </c>
      <c r="AG29" s="808"/>
      <c r="AH29" s="808"/>
      <c r="AI29" s="808"/>
      <c r="AJ29" s="809"/>
      <c r="AK29" s="876">
        <v>890</v>
      </c>
      <c r="AL29" s="877"/>
      <c r="AM29" s="877"/>
      <c r="AN29" s="877"/>
      <c r="AO29" s="877"/>
      <c r="AP29" s="877" t="s">
        <v>597</v>
      </c>
      <c r="AQ29" s="877"/>
      <c r="AR29" s="877"/>
      <c r="AS29" s="877"/>
      <c r="AT29" s="877"/>
      <c r="AU29" s="877" t="s">
        <v>597</v>
      </c>
      <c r="AV29" s="877"/>
      <c r="AW29" s="877"/>
      <c r="AX29" s="877"/>
      <c r="AY29" s="877"/>
      <c r="AZ29" s="878" t="s">
        <v>597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407</v>
      </c>
      <c r="C30" s="802"/>
      <c r="D30" s="802"/>
      <c r="E30" s="802"/>
      <c r="F30" s="802"/>
      <c r="G30" s="802"/>
      <c r="H30" s="802"/>
      <c r="I30" s="802"/>
      <c r="J30" s="802"/>
      <c r="K30" s="802"/>
      <c r="L30" s="802"/>
      <c r="M30" s="802"/>
      <c r="N30" s="802"/>
      <c r="O30" s="802"/>
      <c r="P30" s="803"/>
      <c r="Q30" s="804">
        <v>785</v>
      </c>
      <c r="R30" s="805"/>
      <c r="S30" s="805"/>
      <c r="T30" s="805"/>
      <c r="U30" s="805"/>
      <c r="V30" s="805">
        <v>785</v>
      </c>
      <c r="W30" s="805"/>
      <c r="X30" s="805"/>
      <c r="Y30" s="805"/>
      <c r="Z30" s="805"/>
      <c r="AA30" s="805">
        <v>1</v>
      </c>
      <c r="AB30" s="805"/>
      <c r="AC30" s="805"/>
      <c r="AD30" s="805"/>
      <c r="AE30" s="806"/>
      <c r="AF30" s="807">
        <v>1</v>
      </c>
      <c r="AG30" s="808"/>
      <c r="AH30" s="808"/>
      <c r="AI30" s="808"/>
      <c r="AJ30" s="809"/>
      <c r="AK30" s="876">
        <v>193</v>
      </c>
      <c r="AL30" s="877"/>
      <c r="AM30" s="877"/>
      <c r="AN30" s="877"/>
      <c r="AO30" s="877"/>
      <c r="AP30" s="877" t="s">
        <v>597</v>
      </c>
      <c r="AQ30" s="877"/>
      <c r="AR30" s="877"/>
      <c r="AS30" s="877"/>
      <c r="AT30" s="877"/>
      <c r="AU30" s="877" t="s">
        <v>597</v>
      </c>
      <c r="AV30" s="877"/>
      <c r="AW30" s="877"/>
      <c r="AX30" s="877"/>
      <c r="AY30" s="877"/>
      <c r="AZ30" s="878" t="s">
        <v>597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408</v>
      </c>
      <c r="C31" s="802"/>
      <c r="D31" s="802"/>
      <c r="E31" s="802"/>
      <c r="F31" s="802"/>
      <c r="G31" s="802"/>
      <c r="H31" s="802"/>
      <c r="I31" s="802"/>
      <c r="J31" s="802"/>
      <c r="K31" s="802"/>
      <c r="L31" s="802"/>
      <c r="M31" s="802"/>
      <c r="N31" s="802"/>
      <c r="O31" s="802"/>
      <c r="P31" s="803"/>
      <c r="Q31" s="804">
        <v>31</v>
      </c>
      <c r="R31" s="805"/>
      <c r="S31" s="805"/>
      <c r="T31" s="805"/>
      <c r="U31" s="805"/>
      <c r="V31" s="805">
        <v>148</v>
      </c>
      <c r="W31" s="805"/>
      <c r="X31" s="805"/>
      <c r="Y31" s="805"/>
      <c r="Z31" s="805"/>
      <c r="AA31" s="805">
        <v>-117</v>
      </c>
      <c r="AB31" s="805"/>
      <c r="AC31" s="805"/>
      <c r="AD31" s="805"/>
      <c r="AE31" s="806"/>
      <c r="AF31" s="807">
        <v>-117</v>
      </c>
      <c r="AG31" s="808"/>
      <c r="AH31" s="808"/>
      <c r="AI31" s="808"/>
      <c r="AJ31" s="809"/>
      <c r="AK31" s="876" t="s">
        <v>597</v>
      </c>
      <c r="AL31" s="877"/>
      <c r="AM31" s="877"/>
      <c r="AN31" s="877"/>
      <c r="AO31" s="877"/>
      <c r="AP31" s="877" t="s">
        <v>597</v>
      </c>
      <c r="AQ31" s="877"/>
      <c r="AR31" s="877"/>
      <c r="AS31" s="877"/>
      <c r="AT31" s="877"/>
      <c r="AU31" s="877" t="s">
        <v>597</v>
      </c>
      <c r="AV31" s="877"/>
      <c r="AW31" s="877"/>
      <c r="AX31" s="877"/>
      <c r="AY31" s="877"/>
      <c r="AZ31" s="878" t="s">
        <v>597</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409</v>
      </c>
      <c r="C32" s="802"/>
      <c r="D32" s="802"/>
      <c r="E32" s="802"/>
      <c r="F32" s="802"/>
      <c r="G32" s="802"/>
      <c r="H32" s="802"/>
      <c r="I32" s="802"/>
      <c r="J32" s="802"/>
      <c r="K32" s="802"/>
      <c r="L32" s="802"/>
      <c r="M32" s="802"/>
      <c r="N32" s="802"/>
      <c r="O32" s="802"/>
      <c r="P32" s="803"/>
      <c r="Q32" s="804">
        <v>1257</v>
      </c>
      <c r="R32" s="805"/>
      <c r="S32" s="805"/>
      <c r="T32" s="805"/>
      <c r="U32" s="805"/>
      <c r="V32" s="805">
        <v>1278</v>
      </c>
      <c r="W32" s="805"/>
      <c r="X32" s="805"/>
      <c r="Y32" s="805"/>
      <c r="Z32" s="805"/>
      <c r="AA32" s="805">
        <v>-21</v>
      </c>
      <c r="AB32" s="805"/>
      <c r="AC32" s="805"/>
      <c r="AD32" s="805"/>
      <c r="AE32" s="806"/>
      <c r="AF32" s="807">
        <v>1334</v>
      </c>
      <c r="AG32" s="808"/>
      <c r="AH32" s="808"/>
      <c r="AI32" s="808"/>
      <c r="AJ32" s="809"/>
      <c r="AK32" s="876">
        <v>11</v>
      </c>
      <c r="AL32" s="877"/>
      <c r="AM32" s="877"/>
      <c r="AN32" s="877"/>
      <c r="AO32" s="877"/>
      <c r="AP32" s="877">
        <v>1496</v>
      </c>
      <c r="AQ32" s="877"/>
      <c r="AR32" s="877"/>
      <c r="AS32" s="877"/>
      <c r="AT32" s="877"/>
      <c r="AU32" s="877">
        <v>237</v>
      </c>
      <c r="AV32" s="877"/>
      <c r="AW32" s="877"/>
      <c r="AX32" s="877"/>
      <c r="AY32" s="877"/>
      <c r="AZ32" s="878" t="s">
        <v>597</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411</v>
      </c>
      <c r="C33" s="802"/>
      <c r="D33" s="802"/>
      <c r="E33" s="802"/>
      <c r="F33" s="802"/>
      <c r="G33" s="802"/>
      <c r="H33" s="802"/>
      <c r="I33" s="802"/>
      <c r="J33" s="802"/>
      <c r="K33" s="802"/>
      <c r="L33" s="802"/>
      <c r="M33" s="802"/>
      <c r="N33" s="802"/>
      <c r="O33" s="802"/>
      <c r="P33" s="803"/>
      <c r="Q33" s="804">
        <v>1181</v>
      </c>
      <c r="R33" s="805"/>
      <c r="S33" s="805"/>
      <c r="T33" s="805"/>
      <c r="U33" s="805"/>
      <c r="V33" s="805">
        <v>1168</v>
      </c>
      <c r="W33" s="805"/>
      <c r="X33" s="805"/>
      <c r="Y33" s="805"/>
      <c r="Z33" s="805"/>
      <c r="AA33" s="805">
        <v>13</v>
      </c>
      <c r="AB33" s="805"/>
      <c r="AC33" s="805"/>
      <c r="AD33" s="805"/>
      <c r="AE33" s="806"/>
      <c r="AF33" s="807">
        <v>38</v>
      </c>
      <c r="AG33" s="808"/>
      <c r="AH33" s="808"/>
      <c r="AI33" s="808"/>
      <c r="AJ33" s="809"/>
      <c r="AK33" s="876">
        <v>610</v>
      </c>
      <c r="AL33" s="877"/>
      <c r="AM33" s="877"/>
      <c r="AN33" s="877"/>
      <c r="AO33" s="877"/>
      <c r="AP33" s="877">
        <v>10626</v>
      </c>
      <c r="AQ33" s="877"/>
      <c r="AR33" s="877"/>
      <c r="AS33" s="877"/>
      <c r="AT33" s="877"/>
      <c r="AU33" s="877">
        <v>8033</v>
      </c>
      <c r="AV33" s="877"/>
      <c r="AW33" s="877"/>
      <c r="AX33" s="877"/>
      <c r="AY33" s="877"/>
      <c r="AZ33" s="878" t="s">
        <v>597</v>
      </c>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392</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1767</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598</v>
      </c>
      <c r="C68" s="916"/>
      <c r="D68" s="916"/>
      <c r="E68" s="916"/>
      <c r="F68" s="916"/>
      <c r="G68" s="916"/>
      <c r="H68" s="916"/>
      <c r="I68" s="916"/>
      <c r="J68" s="916"/>
      <c r="K68" s="916"/>
      <c r="L68" s="916"/>
      <c r="M68" s="916"/>
      <c r="N68" s="916"/>
      <c r="O68" s="916"/>
      <c r="P68" s="917"/>
      <c r="Q68" s="918">
        <v>118</v>
      </c>
      <c r="R68" s="912"/>
      <c r="S68" s="912"/>
      <c r="T68" s="912"/>
      <c r="U68" s="912"/>
      <c r="V68" s="912">
        <v>116</v>
      </c>
      <c r="W68" s="912"/>
      <c r="X68" s="912"/>
      <c r="Y68" s="912"/>
      <c r="Z68" s="912"/>
      <c r="AA68" s="912">
        <v>1</v>
      </c>
      <c r="AB68" s="912"/>
      <c r="AC68" s="912"/>
      <c r="AD68" s="912"/>
      <c r="AE68" s="912"/>
      <c r="AF68" s="912" t="s">
        <v>597</v>
      </c>
      <c r="AG68" s="912"/>
      <c r="AH68" s="912"/>
      <c r="AI68" s="912"/>
      <c r="AJ68" s="912"/>
      <c r="AK68" s="912">
        <v>17</v>
      </c>
      <c r="AL68" s="912"/>
      <c r="AM68" s="912"/>
      <c r="AN68" s="912"/>
      <c r="AO68" s="912"/>
      <c r="AP68" s="912" t="s">
        <v>597</v>
      </c>
      <c r="AQ68" s="912"/>
      <c r="AR68" s="912"/>
      <c r="AS68" s="912"/>
      <c r="AT68" s="912"/>
      <c r="AU68" s="912" t="s">
        <v>597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599</v>
      </c>
      <c r="C69" s="920"/>
      <c r="D69" s="920"/>
      <c r="E69" s="920"/>
      <c r="F69" s="920"/>
      <c r="G69" s="920"/>
      <c r="H69" s="920"/>
      <c r="I69" s="920"/>
      <c r="J69" s="920"/>
      <c r="K69" s="920"/>
      <c r="L69" s="920"/>
      <c r="M69" s="920"/>
      <c r="N69" s="920"/>
      <c r="O69" s="920"/>
      <c r="P69" s="921"/>
      <c r="Q69" s="922">
        <v>84</v>
      </c>
      <c r="R69" s="877"/>
      <c r="S69" s="877"/>
      <c r="T69" s="877"/>
      <c r="U69" s="877"/>
      <c r="V69" s="877">
        <v>68</v>
      </c>
      <c r="W69" s="877"/>
      <c r="X69" s="877"/>
      <c r="Y69" s="877"/>
      <c r="Z69" s="877"/>
      <c r="AA69" s="877">
        <v>16</v>
      </c>
      <c r="AB69" s="877"/>
      <c r="AC69" s="877"/>
      <c r="AD69" s="877"/>
      <c r="AE69" s="877"/>
      <c r="AF69" s="877" t="s">
        <v>597</v>
      </c>
      <c r="AG69" s="877"/>
      <c r="AH69" s="877"/>
      <c r="AI69" s="877"/>
      <c r="AJ69" s="877"/>
      <c r="AK69" s="877" t="s">
        <v>597</v>
      </c>
      <c r="AL69" s="877"/>
      <c r="AM69" s="877"/>
      <c r="AN69" s="877"/>
      <c r="AO69" s="877"/>
      <c r="AP69" s="877" t="s">
        <v>597</v>
      </c>
      <c r="AQ69" s="877"/>
      <c r="AR69" s="877"/>
      <c r="AS69" s="877"/>
      <c r="AT69" s="877"/>
      <c r="AU69" s="877" t="s">
        <v>597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600</v>
      </c>
      <c r="C70" s="920"/>
      <c r="D70" s="920"/>
      <c r="E70" s="920"/>
      <c r="F70" s="920"/>
      <c r="G70" s="920"/>
      <c r="H70" s="920"/>
      <c r="I70" s="920"/>
      <c r="J70" s="920"/>
      <c r="K70" s="920"/>
      <c r="L70" s="920"/>
      <c r="M70" s="920"/>
      <c r="N70" s="920"/>
      <c r="O70" s="920"/>
      <c r="P70" s="921"/>
      <c r="Q70" s="922">
        <v>131</v>
      </c>
      <c r="R70" s="877"/>
      <c r="S70" s="877"/>
      <c r="T70" s="877"/>
      <c r="U70" s="877"/>
      <c r="V70" s="877">
        <v>95</v>
      </c>
      <c r="W70" s="877"/>
      <c r="X70" s="877"/>
      <c r="Y70" s="877"/>
      <c r="Z70" s="877"/>
      <c r="AA70" s="877">
        <v>36</v>
      </c>
      <c r="AB70" s="877"/>
      <c r="AC70" s="877"/>
      <c r="AD70" s="877"/>
      <c r="AE70" s="877"/>
      <c r="AF70" s="877" t="s">
        <v>597</v>
      </c>
      <c r="AG70" s="877"/>
      <c r="AH70" s="877"/>
      <c r="AI70" s="877"/>
      <c r="AJ70" s="877"/>
      <c r="AK70" s="877" t="s">
        <v>597</v>
      </c>
      <c r="AL70" s="877"/>
      <c r="AM70" s="877"/>
      <c r="AN70" s="877"/>
      <c r="AO70" s="877"/>
      <c r="AP70" s="877" t="s">
        <v>597</v>
      </c>
      <c r="AQ70" s="877"/>
      <c r="AR70" s="877"/>
      <c r="AS70" s="877"/>
      <c r="AT70" s="877"/>
      <c r="AU70" s="877" t="s">
        <v>597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601</v>
      </c>
      <c r="C71" s="920"/>
      <c r="D71" s="920"/>
      <c r="E71" s="920"/>
      <c r="F71" s="920"/>
      <c r="G71" s="920"/>
      <c r="H71" s="920"/>
      <c r="I71" s="920"/>
      <c r="J71" s="920"/>
      <c r="K71" s="920"/>
      <c r="L71" s="920"/>
      <c r="M71" s="920"/>
      <c r="N71" s="920"/>
      <c r="O71" s="920"/>
      <c r="P71" s="921"/>
      <c r="Q71" s="922">
        <v>13584</v>
      </c>
      <c r="R71" s="877"/>
      <c r="S71" s="877"/>
      <c r="T71" s="877"/>
      <c r="U71" s="877"/>
      <c r="V71" s="877">
        <v>13134</v>
      </c>
      <c r="W71" s="877"/>
      <c r="X71" s="877"/>
      <c r="Y71" s="877"/>
      <c r="Z71" s="877"/>
      <c r="AA71" s="877">
        <v>450</v>
      </c>
      <c r="AB71" s="877"/>
      <c r="AC71" s="877"/>
      <c r="AD71" s="877"/>
      <c r="AE71" s="877"/>
      <c r="AF71" s="877" t="s">
        <v>597</v>
      </c>
      <c r="AG71" s="877"/>
      <c r="AH71" s="877"/>
      <c r="AI71" s="877"/>
      <c r="AJ71" s="877"/>
      <c r="AK71" s="877">
        <v>156</v>
      </c>
      <c r="AL71" s="877"/>
      <c r="AM71" s="877"/>
      <c r="AN71" s="877"/>
      <c r="AO71" s="877"/>
      <c r="AP71" s="877">
        <v>3643</v>
      </c>
      <c r="AQ71" s="877"/>
      <c r="AR71" s="877"/>
      <c r="AS71" s="877"/>
      <c r="AT71" s="877"/>
      <c r="AU71" s="877">
        <v>1092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392</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v>3643</v>
      </c>
      <c r="AQ88" s="888"/>
      <c r="AR88" s="888"/>
      <c r="AS88" s="888"/>
      <c r="AT88" s="888"/>
      <c r="AU88" s="888">
        <v>1092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54</v>
      </c>
      <c r="CS102" s="896"/>
      <c r="CT102" s="896"/>
      <c r="CU102" s="896"/>
      <c r="CV102" s="939"/>
      <c r="CW102" s="938">
        <v>29</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308</v>
      </c>
      <c r="AG109" s="941"/>
      <c r="AH109" s="941"/>
      <c r="AI109" s="941"/>
      <c r="AJ109" s="942"/>
      <c r="AK109" s="940" t="s">
        <v>307</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308</v>
      </c>
      <c r="BW109" s="941"/>
      <c r="BX109" s="941"/>
      <c r="BY109" s="941"/>
      <c r="BZ109" s="942"/>
      <c r="CA109" s="940" t="s">
        <v>307</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308</v>
      </c>
      <c r="DM109" s="941"/>
      <c r="DN109" s="941"/>
      <c r="DO109" s="941"/>
      <c r="DP109" s="942"/>
      <c r="DQ109" s="940" t="s">
        <v>307</v>
      </c>
      <c r="DR109" s="941"/>
      <c r="DS109" s="941"/>
      <c r="DT109" s="941"/>
      <c r="DU109" s="942"/>
      <c r="DV109" s="940" t="s">
        <v>435</v>
      </c>
      <c r="DW109" s="941"/>
      <c r="DX109" s="941"/>
      <c r="DY109" s="941"/>
      <c r="DZ109" s="943"/>
    </row>
    <row r="110" spans="1:131" s="247" customFormat="1" ht="26.25" customHeight="1">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2612674</v>
      </c>
      <c r="AB110" s="948"/>
      <c r="AC110" s="948"/>
      <c r="AD110" s="948"/>
      <c r="AE110" s="949"/>
      <c r="AF110" s="950">
        <v>2187290</v>
      </c>
      <c r="AG110" s="948"/>
      <c r="AH110" s="948"/>
      <c r="AI110" s="948"/>
      <c r="AJ110" s="949"/>
      <c r="AK110" s="950">
        <v>2217247</v>
      </c>
      <c r="AL110" s="948"/>
      <c r="AM110" s="948"/>
      <c r="AN110" s="948"/>
      <c r="AO110" s="949"/>
      <c r="AP110" s="951">
        <v>20.399999999999999</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21306188</v>
      </c>
      <c r="BR110" s="983"/>
      <c r="BS110" s="983"/>
      <c r="BT110" s="983"/>
      <c r="BU110" s="983"/>
      <c r="BV110" s="983">
        <v>21133776</v>
      </c>
      <c r="BW110" s="983"/>
      <c r="BX110" s="983"/>
      <c r="BY110" s="983"/>
      <c r="BZ110" s="983"/>
      <c r="CA110" s="983">
        <v>21117907</v>
      </c>
      <c r="CB110" s="983"/>
      <c r="CC110" s="983"/>
      <c r="CD110" s="983"/>
      <c r="CE110" s="983"/>
      <c r="CF110" s="997">
        <v>193.8</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643569</v>
      </c>
      <c r="DH110" s="983"/>
      <c r="DI110" s="983"/>
      <c r="DJ110" s="983"/>
      <c r="DK110" s="983"/>
      <c r="DL110" s="983">
        <v>603649</v>
      </c>
      <c r="DM110" s="983"/>
      <c r="DN110" s="983"/>
      <c r="DO110" s="983"/>
      <c r="DP110" s="983"/>
      <c r="DQ110" s="983">
        <v>565010</v>
      </c>
      <c r="DR110" s="983"/>
      <c r="DS110" s="983"/>
      <c r="DT110" s="983"/>
      <c r="DU110" s="983"/>
      <c r="DV110" s="984">
        <v>5.2</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442</v>
      </c>
      <c r="AG111" s="990"/>
      <c r="AH111" s="990"/>
      <c r="AI111" s="990"/>
      <c r="AJ111" s="991"/>
      <c r="AK111" s="992" t="s">
        <v>442</v>
      </c>
      <c r="AL111" s="990"/>
      <c r="AM111" s="990"/>
      <c r="AN111" s="990"/>
      <c r="AO111" s="991"/>
      <c r="AP111" s="993" t="s">
        <v>442</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643569</v>
      </c>
      <c r="BR111" s="976"/>
      <c r="BS111" s="976"/>
      <c r="BT111" s="976"/>
      <c r="BU111" s="976"/>
      <c r="BV111" s="976">
        <v>603649</v>
      </c>
      <c r="BW111" s="976"/>
      <c r="BX111" s="976"/>
      <c r="BY111" s="976"/>
      <c r="BZ111" s="976"/>
      <c r="CA111" s="976">
        <v>565010</v>
      </c>
      <c r="CB111" s="976"/>
      <c r="CC111" s="976"/>
      <c r="CD111" s="976"/>
      <c r="CE111" s="976"/>
      <c r="CF111" s="970">
        <v>5.2</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445</v>
      </c>
      <c r="DH111" s="976"/>
      <c r="DI111" s="976"/>
      <c r="DJ111" s="976"/>
      <c r="DK111" s="976"/>
      <c r="DL111" s="976" t="s">
        <v>445</v>
      </c>
      <c r="DM111" s="976"/>
      <c r="DN111" s="976"/>
      <c r="DO111" s="976"/>
      <c r="DP111" s="976"/>
      <c r="DQ111" s="976" t="s">
        <v>445</v>
      </c>
      <c r="DR111" s="976"/>
      <c r="DS111" s="976"/>
      <c r="DT111" s="976"/>
      <c r="DU111" s="976"/>
      <c r="DV111" s="977" t="s">
        <v>442</v>
      </c>
      <c r="DW111" s="977"/>
      <c r="DX111" s="977"/>
      <c r="DY111" s="977"/>
      <c r="DZ111" s="978"/>
    </row>
    <row r="112" spans="1:131" s="247" customFormat="1" ht="26.25" customHeight="1">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448</v>
      </c>
      <c r="AG112" s="1015"/>
      <c r="AH112" s="1015"/>
      <c r="AI112" s="1015"/>
      <c r="AJ112" s="1016"/>
      <c r="AK112" s="1017" t="s">
        <v>448</v>
      </c>
      <c r="AL112" s="1015"/>
      <c r="AM112" s="1015"/>
      <c r="AN112" s="1015"/>
      <c r="AO112" s="1016"/>
      <c r="AP112" s="1018" t="s">
        <v>445</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8663495</v>
      </c>
      <c r="BR112" s="976"/>
      <c r="BS112" s="976"/>
      <c r="BT112" s="976"/>
      <c r="BU112" s="976"/>
      <c r="BV112" s="976">
        <v>8567366</v>
      </c>
      <c r="BW112" s="976"/>
      <c r="BX112" s="976"/>
      <c r="BY112" s="976"/>
      <c r="BZ112" s="976"/>
      <c r="CA112" s="976">
        <v>8269744</v>
      </c>
      <c r="CB112" s="976"/>
      <c r="CC112" s="976"/>
      <c r="CD112" s="976"/>
      <c r="CE112" s="976"/>
      <c r="CF112" s="970">
        <v>75.900000000000006</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448</v>
      </c>
      <c r="DH112" s="976"/>
      <c r="DI112" s="976"/>
      <c r="DJ112" s="976"/>
      <c r="DK112" s="976"/>
      <c r="DL112" s="976" t="s">
        <v>445</v>
      </c>
      <c r="DM112" s="976"/>
      <c r="DN112" s="976"/>
      <c r="DO112" s="976"/>
      <c r="DP112" s="976"/>
      <c r="DQ112" s="976" t="s">
        <v>448</v>
      </c>
      <c r="DR112" s="976"/>
      <c r="DS112" s="976"/>
      <c r="DT112" s="976"/>
      <c r="DU112" s="976"/>
      <c r="DV112" s="977" t="s">
        <v>448</v>
      </c>
      <c r="DW112" s="977"/>
      <c r="DX112" s="977"/>
      <c r="DY112" s="977"/>
      <c r="DZ112" s="978"/>
    </row>
    <row r="113" spans="1:130" s="247" customFormat="1" ht="26.25" customHeight="1">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500887</v>
      </c>
      <c r="AB113" s="990"/>
      <c r="AC113" s="990"/>
      <c r="AD113" s="990"/>
      <c r="AE113" s="991"/>
      <c r="AF113" s="992">
        <v>547261</v>
      </c>
      <c r="AG113" s="990"/>
      <c r="AH113" s="990"/>
      <c r="AI113" s="990"/>
      <c r="AJ113" s="991"/>
      <c r="AK113" s="992">
        <v>205903</v>
      </c>
      <c r="AL113" s="990"/>
      <c r="AM113" s="990"/>
      <c r="AN113" s="990"/>
      <c r="AO113" s="991"/>
      <c r="AP113" s="993">
        <v>1.9</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1055198</v>
      </c>
      <c r="BR113" s="976"/>
      <c r="BS113" s="976"/>
      <c r="BT113" s="976"/>
      <c r="BU113" s="976"/>
      <c r="BV113" s="976">
        <v>1131813</v>
      </c>
      <c r="BW113" s="976"/>
      <c r="BX113" s="976"/>
      <c r="BY113" s="976"/>
      <c r="BZ113" s="976"/>
      <c r="CA113" s="976">
        <v>1091831</v>
      </c>
      <c r="CB113" s="976"/>
      <c r="CC113" s="976"/>
      <c r="CD113" s="976"/>
      <c r="CE113" s="976"/>
      <c r="CF113" s="970">
        <v>10</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448</v>
      </c>
      <c r="DH113" s="1015"/>
      <c r="DI113" s="1015"/>
      <c r="DJ113" s="1015"/>
      <c r="DK113" s="1016"/>
      <c r="DL113" s="1017" t="s">
        <v>448</v>
      </c>
      <c r="DM113" s="1015"/>
      <c r="DN113" s="1015"/>
      <c r="DO113" s="1015"/>
      <c r="DP113" s="1016"/>
      <c r="DQ113" s="1017" t="s">
        <v>448</v>
      </c>
      <c r="DR113" s="1015"/>
      <c r="DS113" s="1015"/>
      <c r="DT113" s="1015"/>
      <c r="DU113" s="1016"/>
      <c r="DV113" s="1018" t="s">
        <v>448</v>
      </c>
      <c r="DW113" s="1019"/>
      <c r="DX113" s="1019"/>
      <c r="DY113" s="1019"/>
      <c r="DZ113" s="1020"/>
    </row>
    <row r="114" spans="1:130" s="247" customFormat="1" ht="26.25" customHeight="1">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32654</v>
      </c>
      <c r="AB114" s="1015"/>
      <c r="AC114" s="1015"/>
      <c r="AD114" s="1015"/>
      <c r="AE114" s="1016"/>
      <c r="AF114" s="1017">
        <v>41886</v>
      </c>
      <c r="AG114" s="1015"/>
      <c r="AH114" s="1015"/>
      <c r="AI114" s="1015"/>
      <c r="AJ114" s="1016"/>
      <c r="AK114" s="1017">
        <v>62390</v>
      </c>
      <c r="AL114" s="1015"/>
      <c r="AM114" s="1015"/>
      <c r="AN114" s="1015"/>
      <c r="AO114" s="1016"/>
      <c r="AP114" s="1018">
        <v>0.6</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3119016</v>
      </c>
      <c r="BR114" s="976"/>
      <c r="BS114" s="976"/>
      <c r="BT114" s="976"/>
      <c r="BU114" s="976"/>
      <c r="BV114" s="976">
        <v>2939236</v>
      </c>
      <c r="BW114" s="976"/>
      <c r="BX114" s="976"/>
      <c r="BY114" s="976"/>
      <c r="BZ114" s="976"/>
      <c r="CA114" s="976">
        <v>3088803</v>
      </c>
      <c r="CB114" s="976"/>
      <c r="CC114" s="976"/>
      <c r="CD114" s="976"/>
      <c r="CE114" s="976"/>
      <c r="CF114" s="970">
        <v>28.4</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448</v>
      </c>
      <c r="DM114" s="1015"/>
      <c r="DN114" s="1015"/>
      <c r="DO114" s="1015"/>
      <c r="DP114" s="1016"/>
      <c r="DQ114" s="1017" t="s">
        <v>448</v>
      </c>
      <c r="DR114" s="1015"/>
      <c r="DS114" s="1015"/>
      <c r="DT114" s="1015"/>
      <c r="DU114" s="1016"/>
      <c r="DV114" s="1018" t="s">
        <v>448</v>
      </c>
      <c r="DW114" s="1019"/>
      <c r="DX114" s="1019"/>
      <c r="DY114" s="1019"/>
      <c r="DZ114" s="1020"/>
    </row>
    <row r="115" spans="1:130" s="247" customFormat="1" ht="26.25" customHeight="1">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28696</v>
      </c>
      <c r="AB115" s="990"/>
      <c r="AC115" s="990"/>
      <c r="AD115" s="990"/>
      <c r="AE115" s="991"/>
      <c r="AF115" s="992">
        <v>102768</v>
      </c>
      <c r="AG115" s="990"/>
      <c r="AH115" s="990"/>
      <c r="AI115" s="990"/>
      <c r="AJ115" s="991"/>
      <c r="AK115" s="992">
        <v>104772</v>
      </c>
      <c r="AL115" s="990"/>
      <c r="AM115" s="990"/>
      <c r="AN115" s="990"/>
      <c r="AO115" s="991"/>
      <c r="AP115" s="993">
        <v>1</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t="s">
        <v>448</v>
      </c>
      <c r="BR115" s="976"/>
      <c r="BS115" s="976"/>
      <c r="BT115" s="976"/>
      <c r="BU115" s="976"/>
      <c r="BV115" s="976" t="s">
        <v>448</v>
      </c>
      <c r="BW115" s="976"/>
      <c r="BX115" s="976"/>
      <c r="BY115" s="976"/>
      <c r="BZ115" s="976"/>
      <c r="CA115" s="976" t="s">
        <v>448</v>
      </c>
      <c r="CB115" s="976"/>
      <c r="CC115" s="976"/>
      <c r="CD115" s="976"/>
      <c r="CE115" s="976"/>
      <c r="CF115" s="970" t="s">
        <v>445</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448</v>
      </c>
      <c r="DH115" s="1015"/>
      <c r="DI115" s="1015"/>
      <c r="DJ115" s="1015"/>
      <c r="DK115" s="1016"/>
      <c r="DL115" s="1017" t="s">
        <v>448</v>
      </c>
      <c r="DM115" s="1015"/>
      <c r="DN115" s="1015"/>
      <c r="DO115" s="1015"/>
      <c r="DP115" s="1016"/>
      <c r="DQ115" s="1017" t="s">
        <v>448</v>
      </c>
      <c r="DR115" s="1015"/>
      <c r="DS115" s="1015"/>
      <c r="DT115" s="1015"/>
      <c r="DU115" s="1016"/>
      <c r="DV115" s="1018" t="s">
        <v>445</v>
      </c>
      <c r="DW115" s="1019"/>
      <c r="DX115" s="1019"/>
      <c r="DY115" s="1019"/>
      <c r="DZ115" s="1020"/>
    </row>
    <row r="116" spans="1:130" s="247" customFormat="1" ht="26.25" customHeight="1">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410</v>
      </c>
      <c r="AB116" s="1015"/>
      <c r="AC116" s="1015"/>
      <c r="AD116" s="1015"/>
      <c r="AE116" s="1016"/>
      <c r="AF116" s="1017">
        <v>215</v>
      </c>
      <c r="AG116" s="1015"/>
      <c r="AH116" s="1015"/>
      <c r="AI116" s="1015"/>
      <c r="AJ116" s="1016"/>
      <c r="AK116" s="1017">
        <v>45</v>
      </c>
      <c r="AL116" s="1015"/>
      <c r="AM116" s="1015"/>
      <c r="AN116" s="1015"/>
      <c r="AO116" s="1016"/>
      <c r="AP116" s="1018">
        <v>0</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448</v>
      </c>
      <c r="BR116" s="976"/>
      <c r="BS116" s="976"/>
      <c r="BT116" s="976"/>
      <c r="BU116" s="976"/>
      <c r="BV116" s="976" t="s">
        <v>445</v>
      </c>
      <c r="BW116" s="976"/>
      <c r="BX116" s="976"/>
      <c r="BY116" s="976"/>
      <c r="BZ116" s="976"/>
      <c r="CA116" s="976" t="s">
        <v>445</v>
      </c>
      <c r="CB116" s="976"/>
      <c r="CC116" s="976"/>
      <c r="CD116" s="976"/>
      <c r="CE116" s="976"/>
      <c r="CF116" s="970" t="s">
        <v>448</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448</v>
      </c>
      <c r="DH116" s="1015"/>
      <c r="DI116" s="1015"/>
      <c r="DJ116" s="1015"/>
      <c r="DK116" s="1016"/>
      <c r="DL116" s="1017" t="s">
        <v>448</v>
      </c>
      <c r="DM116" s="1015"/>
      <c r="DN116" s="1015"/>
      <c r="DO116" s="1015"/>
      <c r="DP116" s="1016"/>
      <c r="DQ116" s="1017" t="s">
        <v>448</v>
      </c>
      <c r="DR116" s="1015"/>
      <c r="DS116" s="1015"/>
      <c r="DT116" s="1015"/>
      <c r="DU116" s="1016"/>
      <c r="DV116" s="1018" t="s">
        <v>445</v>
      </c>
      <c r="DW116" s="1019"/>
      <c r="DX116" s="1019"/>
      <c r="DY116" s="1019"/>
      <c r="DZ116" s="1020"/>
    </row>
    <row r="117" spans="1:130" s="247" customFormat="1" ht="26.25" customHeight="1">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3175321</v>
      </c>
      <c r="AB117" s="1033"/>
      <c r="AC117" s="1033"/>
      <c r="AD117" s="1033"/>
      <c r="AE117" s="1034"/>
      <c r="AF117" s="1035">
        <v>2879420</v>
      </c>
      <c r="AG117" s="1033"/>
      <c r="AH117" s="1033"/>
      <c r="AI117" s="1033"/>
      <c r="AJ117" s="1034"/>
      <c r="AK117" s="1035">
        <v>2590357</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448</v>
      </c>
      <c r="BR117" s="976"/>
      <c r="BS117" s="976"/>
      <c r="BT117" s="976"/>
      <c r="BU117" s="976"/>
      <c r="BV117" s="976" t="s">
        <v>445</v>
      </c>
      <c r="BW117" s="976"/>
      <c r="BX117" s="976"/>
      <c r="BY117" s="976"/>
      <c r="BZ117" s="976"/>
      <c r="CA117" s="976" t="s">
        <v>465</v>
      </c>
      <c r="CB117" s="976"/>
      <c r="CC117" s="976"/>
      <c r="CD117" s="976"/>
      <c r="CE117" s="976"/>
      <c r="CF117" s="970" t="s">
        <v>466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445</v>
      </c>
      <c r="DH117" s="1015"/>
      <c r="DI117" s="1015"/>
      <c r="DJ117" s="1015"/>
      <c r="DK117" s="1016"/>
      <c r="DL117" s="1017" t="s">
        <v>468</v>
      </c>
      <c r="DM117" s="1015"/>
      <c r="DN117" s="1015"/>
      <c r="DO117" s="1015"/>
      <c r="DP117" s="1016"/>
      <c r="DQ117" s="1017" t="s">
        <v>448</v>
      </c>
      <c r="DR117" s="1015"/>
      <c r="DS117" s="1015"/>
      <c r="DT117" s="1015"/>
      <c r="DU117" s="1016"/>
      <c r="DV117" s="1018" t="s">
        <v>448</v>
      </c>
      <c r="DW117" s="1019"/>
      <c r="DX117" s="1019"/>
      <c r="DY117" s="1019"/>
      <c r="DZ117" s="1020"/>
    </row>
    <row r="118" spans="1:130" s="247" customFormat="1" ht="26.25" customHeight="1">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308</v>
      </c>
      <c r="AG118" s="941"/>
      <c r="AH118" s="941"/>
      <c r="AI118" s="941"/>
      <c r="AJ118" s="942"/>
      <c r="AK118" s="940" t="s">
        <v>307</v>
      </c>
      <c r="AL118" s="941"/>
      <c r="AM118" s="941"/>
      <c r="AN118" s="941"/>
      <c r="AO118" s="942"/>
      <c r="AP118" s="1027" t="s">
        <v>435</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470</v>
      </c>
      <c r="BR118" s="1054"/>
      <c r="BS118" s="1054"/>
      <c r="BT118" s="1054"/>
      <c r="BU118" s="1054"/>
      <c r="BV118" s="1054" t="s">
        <v>445</v>
      </c>
      <c r="BW118" s="1054"/>
      <c r="BX118" s="1054"/>
      <c r="BY118" s="1054"/>
      <c r="BZ118" s="1054"/>
      <c r="CA118" s="1054" t="s">
        <v>471</v>
      </c>
      <c r="CB118" s="1054"/>
      <c r="CC118" s="1054"/>
      <c r="CD118" s="1054"/>
      <c r="CE118" s="1054"/>
      <c r="CF118" s="970" t="s">
        <v>415</v>
      </c>
      <c r="CG118" s="971"/>
      <c r="CH118" s="971"/>
      <c r="CI118" s="971"/>
      <c r="CJ118" s="971"/>
      <c r="CK118" s="1001"/>
      <c r="CL118" s="1002"/>
      <c r="CM118" s="972" t="s">
        <v>472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448</v>
      </c>
      <c r="DH118" s="1015"/>
      <c r="DI118" s="1015"/>
      <c r="DJ118" s="1015"/>
      <c r="DK118" s="1016"/>
      <c r="DL118" s="1017" t="s">
        <v>448</v>
      </c>
      <c r="DM118" s="1015"/>
      <c r="DN118" s="1015"/>
      <c r="DO118" s="1015"/>
      <c r="DP118" s="1016"/>
      <c r="DQ118" s="1017" t="s">
        <v>448</v>
      </c>
      <c r="DR118" s="1015"/>
      <c r="DS118" s="1015"/>
      <c r="DT118" s="1015"/>
      <c r="DU118" s="1016"/>
      <c r="DV118" s="1018" t="s">
        <v>471</v>
      </c>
      <c r="DW118" s="1019"/>
      <c r="DX118" s="1019"/>
      <c r="DY118" s="1019"/>
      <c r="DZ118" s="1020"/>
    </row>
    <row r="119" spans="1:130" s="247" customFormat="1" ht="26.25" customHeight="1">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28696</v>
      </c>
      <c r="AB119" s="948"/>
      <c r="AC119" s="948"/>
      <c r="AD119" s="948"/>
      <c r="AE119" s="949"/>
      <c r="AF119" s="950">
        <v>102768</v>
      </c>
      <c r="AG119" s="948"/>
      <c r="AH119" s="948"/>
      <c r="AI119" s="948"/>
      <c r="AJ119" s="949"/>
      <c r="AK119" s="950">
        <v>104772</v>
      </c>
      <c r="AL119" s="948"/>
      <c r="AM119" s="948"/>
      <c r="AN119" s="948"/>
      <c r="AO119" s="949"/>
      <c r="AP119" s="951">
        <v>1</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473</v>
      </c>
      <c r="BP119" s="1062"/>
      <c r="BQ119" s="1053">
        <v>34787466</v>
      </c>
      <c r="BR119" s="1054"/>
      <c r="BS119" s="1054"/>
      <c r="BT119" s="1054"/>
      <c r="BU119" s="1054"/>
      <c r="BV119" s="1054">
        <v>34375840</v>
      </c>
      <c r="BW119" s="1054"/>
      <c r="BX119" s="1054"/>
      <c r="BY119" s="1054"/>
      <c r="BZ119" s="1054"/>
      <c r="CA119" s="1054">
        <v>34133295</v>
      </c>
      <c r="CB119" s="1054"/>
      <c r="CC119" s="1054"/>
      <c r="CD119" s="1054"/>
      <c r="CE119" s="1054"/>
      <c r="CF119" s="1055"/>
      <c r="CG119" s="1056"/>
      <c r="CH119" s="1056"/>
      <c r="CI119" s="1056"/>
      <c r="CJ119" s="1057"/>
      <c r="CK119" s="1003"/>
      <c r="CL119" s="1004"/>
      <c r="CM119" s="1058" t="s">
        <v>474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415</v>
      </c>
      <c r="DH119" s="1040"/>
      <c r="DI119" s="1040"/>
      <c r="DJ119" s="1040"/>
      <c r="DK119" s="1041"/>
      <c r="DL119" s="1039" t="s">
        <v>475</v>
      </c>
      <c r="DM119" s="1040"/>
      <c r="DN119" s="1040"/>
      <c r="DO119" s="1040"/>
      <c r="DP119" s="1041"/>
      <c r="DQ119" s="1039" t="s">
        <v>476</v>
      </c>
      <c r="DR119" s="1040"/>
      <c r="DS119" s="1040"/>
      <c r="DT119" s="1040"/>
      <c r="DU119" s="1041"/>
      <c r="DV119" s="1042" t="s">
        <v>445</v>
      </c>
      <c r="DW119" s="1043"/>
      <c r="DX119" s="1043"/>
      <c r="DY119" s="1043"/>
      <c r="DZ119" s="1044"/>
    </row>
    <row r="120" spans="1:130" s="247" customFormat="1" ht="26.25" customHeight="1">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465</v>
      </c>
      <c r="AB120" s="1015"/>
      <c r="AC120" s="1015"/>
      <c r="AD120" s="1015"/>
      <c r="AE120" s="1016"/>
      <c r="AF120" s="1017" t="s">
        <v>445</v>
      </c>
      <c r="AG120" s="1015"/>
      <c r="AH120" s="1015"/>
      <c r="AI120" s="1015"/>
      <c r="AJ120" s="1016"/>
      <c r="AK120" s="1017" t="s">
        <v>466</v>
      </c>
      <c r="AL120" s="1015"/>
      <c r="AM120" s="1015"/>
      <c r="AN120" s="1015"/>
      <c r="AO120" s="1016"/>
      <c r="AP120" s="1018" t="s">
        <v>470</v>
      </c>
      <c r="AQ120" s="1019"/>
      <c r="AR120" s="1019"/>
      <c r="AS120" s="1019"/>
      <c r="AT120" s="1020"/>
      <c r="AU120" s="1045" t="s">
        <v>477</v>
      </c>
      <c r="AV120" s="1046"/>
      <c r="AW120" s="1046"/>
      <c r="AX120" s="1046"/>
      <c r="AY120" s="1047"/>
      <c r="AZ120" s="996" t="s">
        <v>478</v>
      </c>
      <c r="BA120" s="945"/>
      <c r="BB120" s="945"/>
      <c r="BC120" s="945"/>
      <c r="BD120" s="945"/>
      <c r="BE120" s="945"/>
      <c r="BF120" s="945"/>
      <c r="BG120" s="945"/>
      <c r="BH120" s="945"/>
      <c r="BI120" s="945"/>
      <c r="BJ120" s="945"/>
      <c r="BK120" s="945"/>
      <c r="BL120" s="945"/>
      <c r="BM120" s="945"/>
      <c r="BN120" s="945"/>
      <c r="BO120" s="945"/>
      <c r="BP120" s="946"/>
      <c r="BQ120" s="982">
        <v>2134837</v>
      </c>
      <c r="BR120" s="983"/>
      <c r="BS120" s="983"/>
      <c r="BT120" s="983"/>
      <c r="BU120" s="983"/>
      <c r="BV120" s="983">
        <v>1883743</v>
      </c>
      <c r="BW120" s="983"/>
      <c r="BX120" s="983"/>
      <c r="BY120" s="983"/>
      <c r="BZ120" s="983"/>
      <c r="CA120" s="983">
        <v>2225787</v>
      </c>
      <c r="CB120" s="983"/>
      <c r="CC120" s="983"/>
      <c r="CD120" s="983"/>
      <c r="CE120" s="983"/>
      <c r="CF120" s="997">
        <v>20.399999999999999</v>
      </c>
      <c r="CG120" s="998"/>
      <c r="CH120" s="998"/>
      <c r="CI120" s="998"/>
      <c r="CJ120" s="998"/>
      <c r="CK120" s="1063" t="s">
        <v>479</v>
      </c>
      <c r="CL120" s="1064"/>
      <c r="CM120" s="1064"/>
      <c r="CN120" s="1064"/>
      <c r="CO120" s="1065"/>
      <c r="CP120" s="1071" t="s">
        <v>480</v>
      </c>
      <c r="CQ120" s="1072"/>
      <c r="CR120" s="1072"/>
      <c r="CS120" s="1072"/>
      <c r="CT120" s="1072"/>
      <c r="CU120" s="1072"/>
      <c r="CV120" s="1072"/>
      <c r="CW120" s="1072"/>
      <c r="CX120" s="1072"/>
      <c r="CY120" s="1072"/>
      <c r="CZ120" s="1072"/>
      <c r="DA120" s="1072"/>
      <c r="DB120" s="1072"/>
      <c r="DC120" s="1072"/>
      <c r="DD120" s="1072"/>
      <c r="DE120" s="1072"/>
      <c r="DF120" s="1073"/>
      <c r="DG120" s="982" t="s">
        <v>448</v>
      </c>
      <c r="DH120" s="983"/>
      <c r="DI120" s="983"/>
      <c r="DJ120" s="983"/>
      <c r="DK120" s="983"/>
      <c r="DL120" s="983" t="s">
        <v>445</v>
      </c>
      <c r="DM120" s="983"/>
      <c r="DN120" s="983"/>
      <c r="DO120" s="983"/>
      <c r="DP120" s="983"/>
      <c r="DQ120" s="983">
        <v>8033044</v>
      </c>
      <c r="DR120" s="983"/>
      <c r="DS120" s="983"/>
      <c r="DT120" s="983"/>
      <c r="DU120" s="983"/>
      <c r="DV120" s="984">
        <v>73.7</v>
      </c>
      <c r="DW120" s="984"/>
      <c r="DX120" s="984"/>
      <c r="DY120" s="984"/>
      <c r="DZ120" s="985"/>
    </row>
    <row r="121" spans="1:130" s="247" customFormat="1" ht="26.25" customHeight="1">
      <c r="A121" s="1115"/>
      <c r="B121" s="1002"/>
      <c r="C121" s="1023" t="s">
        <v>481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476</v>
      </c>
      <c r="AB121" s="1015"/>
      <c r="AC121" s="1015"/>
      <c r="AD121" s="1015"/>
      <c r="AE121" s="1016"/>
      <c r="AF121" s="1017" t="s">
        <v>470</v>
      </c>
      <c r="AG121" s="1015"/>
      <c r="AH121" s="1015"/>
      <c r="AI121" s="1015"/>
      <c r="AJ121" s="1016"/>
      <c r="AK121" s="1017" t="s">
        <v>445</v>
      </c>
      <c r="AL121" s="1015"/>
      <c r="AM121" s="1015"/>
      <c r="AN121" s="1015"/>
      <c r="AO121" s="1016"/>
      <c r="AP121" s="1018" t="s">
        <v>466</v>
      </c>
      <c r="AQ121" s="1019"/>
      <c r="AR121" s="1019"/>
      <c r="AS121" s="1019"/>
      <c r="AT121" s="1020"/>
      <c r="AU121" s="1048"/>
      <c r="AV121" s="1049"/>
      <c r="AW121" s="1049"/>
      <c r="AX121" s="1049"/>
      <c r="AY121" s="1050"/>
      <c r="AZ121" s="1005" t="s">
        <v>482</v>
      </c>
      <c r="BA121" s="1006"/>
      <c r="BB121" s="1006"/>
      <c r="BC121" s="1006"/>
      <c r="BD121" s="1006"/>
      <c r="BE121" s="1006"/>
      <c r="BF121" s="1006"/>
      <c r="BG121" s="1006"/>
      <c r="BH121" s="1006"/>
      <c r="BI121" s="1006"/>
      <c r="BJ121" s="1006"/>
      <c r="BK121" s="1006"/>
      <c r="BL121" s="1006"/>
      <c r="BM121" s="1006"/>
      <c r="BN121" s="1006"/>
      <c r="BO121" s="1006"/>
      <c r="BP121" s="1007"/>
      <c r="BQ121" s="975">
        <v>4305905</v>
      </c>
      <c r="BR121" s="976"/>
      <c r="BS121" s="976"/>
      <c r="BT121" s="976"/>
      <c r="BU121" s="976"/>
      <c r="BV121" s="976">
        <v>4078748</v>
      </c>
      <c r="BW121" s="976"/>
      <c r="BX121" s="976"/>
      <c r="BY121" s="976"/>
      <c r="BZ121" s="976"/>
      <c r="CA121" s="976">
        <v>3863188</v>
      </c>
      <c r="CB121" s="976"/>
      <c r="CC121" s="976"/>
      <c r="CD121" s="976"/>
      <c r="CE121" s="976"/>
      <c r="CF121" s="970">
        <v>35.5</v>
      </c>
      <c r="CG121" s="971"/>
      <c r="CH121" s="971"/>
      <c r="CI121" s="971"/>
      <c r="CJ121" s="971"/>
      <c r="CK121" s="1066"/>
      <c r="CL121" s="1067"/>
      <c r="CM121" s="1067"/>
      <c r="CN121" s="1067"/>
      <c r="CO121" s="1068"/>
      <c r="CP121" s="1076" t="s">
        <v>409</v>
      </c>
      <c r="CQ121" s="1077"/>
      <c r="CR121" s="1077"/>
      <c r="CS121" s="1077"/>
      <c r="CT121" s="1077"/>
      <c r="CU121" s="1077"/>
      <c r="CV121" s="1077"/>
      <c r="CW121" s="1077"/>
      <c r="CX121" s="1077"/>
      <c r="CY121" s="1077"/>
      <c r="CZ121" s="1077"/>
      <c r="DA121" s="1077"/>
      <c r="DB121" s="1077"/>
      <c r="DC121" s="1077"/>
      <c r="DD121" s="1077"/>
      <c r="DE121" s="1077"/>
      <c r="DF121" s="1078"/>
      <c r="DG121" s="975">
        <v>161400</v>
      </c>
      <c r="DH121" s="976"/>
      <c r="DI121" s="976"/>
      <c r="DJ121" s="976"/>
      <c r="DK121" s="976"/>
      <c r="DL121" s="976">
        <v>184064</v>
      </c>
      <c r="DM121" s="976"/>
      <c r="DN121" s="976"/>
      <c r="DO121" s="976"/>
      <c r="DP121" s="976"/>
      <c r="DQ121" s="976">
        <v>236700</v>
      </c>
      <c r="DR121" s="976"/>
      <c r="DS121" s="976"/>
      <c r="DT121" s="976"/>
      <c r="DU121" s="976"/>
      <c r="DV121" s="977">
        <v>2.2000000000000002</v>
      </c>
      <c r="DW121" s="977"/>
      <c r="DX121" s="977"/>
      <c r="DY121" s="977"/>
      <c r="DZ121" s="978"/>
    </row>
    <row r="122" spans="1:130" s="247" customFormat="1" ht="26.25" customHeight="1">
      <c r="A122" s="1115"/>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466</v>
      </c>
      <c r="AB122" s="1015"/>
      <c r="AC122" s="1015"/>
      <c r="AD122" s="1015"/>
      <c r="AE122" s="1016"/>
      <c r="AF122" s="1017" t="s">
        <v>445</v>
      </c>
      <c r="AG122" s="1015"/>
      <c r="AH122" s="1015"/>
      <c r="AI122" s="1015"/>
      <c r="AJ122" s="1016"/>
      <c r="AK122" s="1017" t="s">
        <v>466</v>
      </c>
      <c r="AL122" s="1015"/>
      <c r="AM122" s="1015"/>
      <c r="AN122" s="1015"/>
      <c r="AO122" s="1016"/>
      <c r="AP122" s="1018" t="s">
        <v>448</v>
      </c>
      <c r="AQ122" s="1019"/>
      <c r="AR122" s="1019"/>
      <c r="AS122" s="1019"/>
      <c r="AT122" s="1020"/>
      <c r="AU122" s="1048"/>
      <c r="AV122" s="1049"/>
      <c r="AW122" s="1049"/>
      <c r="AX122" s="1049"/>
      <c r="AY122" s="1050"/>
      <c r="AZ122" s="1030" t="s">
        <v>483</v>
      </c>
      <c r="BA122" s="1021"/>
      <c r="BB122" s="1021"/>
      <c r="BC122" s="1021"/>
      <c r="BD122" s="1021"/>
      <c r="BE122" s="1021"/>
      <c r="BF122" s="1021"/>
      <c r="BG122" s="1021"/>
      <c r="BH122" s="1021"/>
      <c r="BI122" s="1021"/>
      <c r="BJ122" s="1021"/>
      <c r="BK122" s="1021"/>
      <c r="BL122" s="1021"/>
      <c r="BM122" s="1021"/>
      <c r="BN122" s="1021"/>
      <c r="BO122" s="1021"/>
      <c r="BP122" s="1022"/>
      <c r="BQ122" s="1053">
        <v>18193138</v>
      </c>
      <c r="BR122" s="1054"/>
      <c r="BS122" s="1054"/>
      <c r="BT122" s="1054"/>
      <c r="BU122" s="1054"/>
      <c r="BV122" s="1054">
        <v>18064888</v>
      </c>
      <c r="BW122" s="1054"/>
      <c r="BX122" s="1054"/>
      <c r="BY122" s="1054"/>
      <c r="BZ122" s="1054"/>
      <c r="CA122" s="1054">
        <v>17816988</v>
      </c>
      <c r="CB122" s="1054"/>
      <c r="CC122" s="1054"/>
      <c r="CD122" s="1054"/>
      <c r="CE122" s="1054"/>
      <c r="CF122" s="1074">
        <v>163.5</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445</v>
      </c>
      <c r="AB123" s="1015"/>
      <c r="AC123" s="1015"/>
      <c r="AD123" s="1015"/>
      <c r="AE123" s="1016"/>
      <c r="AF123" s="1017" t="s">
        <v>445</v>
      </c>
      <c r="AG123" s="1015"/>
      <c r="AH123" s="1015"/>
      <c r="AI123" s="1015"/>
      <c r="AJ123" s="1016"/>
      <c r="AK123" s="1017" t="s">
        <v>471</v>
      </c>
      <c r="AL123" s="1015"/>
      <c r="AM123" s="1015"/>
      <c r="AN123" s="1015"/>
      <c r="AO123" s="1016"/>
      <c r="AP123" s="1018" t="s">
        <v>470</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484</v>
      </c>
      <c r="BP123" s="1062"/>
      <c r="BQ123" s="1121">
        <v>24633880</v>
      </c>
      <c r="BR123" s="1122"/>
      <c r="BS123" s="1122"/>
      <c r="BT123" s="1122"/>
      <c r="BU123" s="1122"/>
      <c r="BV123" s="1122">
        <v>24027379</v>
      </c>
      <c r="BW123" s="1122"/>
      <c r="BX123" s="1122"/>
      <c r="BY123" s="1122"/>
      <c r="BZ123" s="1122"/>
      <c r="CA123" s="1122">
        <v>23905963</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466</v>
      </c>
      <c r="AB124" s="1015"/>
      <c r="AC124" s="1015"/>
      <c r="AD124" s="1015"/>
      <c r="AE124" s="1016"/>
      <c r="AF124" s="1017" t="s">
        <v>415</v>
      </c>
      <c r="AG124" s="1015"/>
      <c r="AH124" s="1015"/>
      <c r="AI124" s="1015"/>
      <c r="AJ124" s="1016"/>
      <c r="AK124" s="1017" t="s">
        <v>466</v>
      </c>
      <c r="AL124" s="1015"/>
      <c r="AM124" s="1015"/>
      <c r="AN124" s="1015"/>
      <c r="AO124" s="1016"/>
      <c r="AP124" s="1018" t="s">
        <v>485</v>
      </c>
      <c r="AQ124" s="1019"/>
      <c r="AR124" s="1019"/>
      <c r="AS124" s="1019"/>
      <c r="AT124" s="1020"/>
      <c r="AU124" s="1117" t="s">
        <v>486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94.2</v>
      </c>
      <c r="BR124" s="1084"/>
      <c r="BS124" s="1084"/>
      <c r="BT124" s="1084"/>
      <c r="BU124" s="1084"/>
      <c r="BV124" s="1084">
        <v>95.3</v>
      </c>
      <c r="BW124" s="1084"/>
      <c r="BX124" s="1084"/>
      <c r="BY124" s="1084"/>
      <c r="BZ124" s="1084"/>
      <c r="CA124" s="1084">
        <v>93.8</v>
      </c>
      <c r="CB124" s="1084"/>
      <c r="CC124" s="1084"/>
      <c r="CD124" s="1084"/>
      <c r="CE124" s="1084"/>
      <c r="CF124" s="1085"/>
      <c r="CG124" s="1086"/>
      <c r="CH124" s="1086"/>
      <c r="CI124" s="1086"/>
      <c r="CJ124" s="1087"/>
      <c r="CK124" s="1069"/>
      <c r="CL124" s="1069"/>
      <c r="CM124" s="1069"/>
      <c r="CN124" s="1069"/>
      <c r="CO124" s="1070"/>
      <c r="CP124" s="1076" t="s">
        <v>487</v>
      </c>
      <c r="CQ124" s="1077"/>
      <c r="CR124" s="1077"/>
      <c r="CS124" s="1077"/>
      <c r="CT124" s="1077"/>
      <c r="CU124" s="1077"/>
      <c r="CV124" s="1077"/>
      <c r="CW124" s="1077"/>
      <c r="CX124" s="1077"/>
      <c r="CY124" s="1077"/>
      <c r="CZ124" s="1077"/>
      <c r="DA124" s="1077"/>
      <c r="DB124" s="1077"/>
      <c r="DC124" s="1077"/>
      <c r="DD124" s="1077"/>
      <c r="DE124" s="1077"/>
      <c r="DF124" s="1078"/>
      <c r="DG124" s="1061">
        <v>8502095</v>
      </c>
      <c r="DH124" s="1040"/>
      <c r="DI124" s="1040"/>
      <c r="DJ124" s="1040"/>
      <c r="DK124" s="1041"/>
      <c r="DL124" s="1039">
        <v>8383302</v>
      </c>
      <c r="DM124" s="1040"/>
      <c r="DN124" s="1040"/>
      <c r="DO124" s="1040"/>
      <c r="DP124" s="1041"/>
      <c r="DQ124" s="1039" t="s">
        <v>470</v>
      </c>
      <c r="DR124" s="1040"/>
      <c r="DS124" s="1040"/>
      <c r="DT124" s="1040"/>
      <c r="DU124" s="1041"/>
      <c r="DV124" s="1042" t="s">
        <v>466</v>
      </c>
      <c r="DW124" s="1043"/>
      <c r="DX124" s="1043"/>
      <c r="DY124" s="1043"/>
      <c r="DZ124" s="1044"/>
    </row>
    <row r="125" spans="1:130" s="247" customFormat="1" ht="26.25" customHeight="1">
      <c r="A125" s="1115"/>
      <c r="B125" s="1002"/>
      <c r="C125" s="972" t="s">
        <v>472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466</v>
      </c>
      <c r="AB125" s="1015"/>
      <c r="AC125" s="1015"/>
      <c r="AD125" s="1015"/>
      <c r="AE125" s="1016"/>
      <c r="AF125" s="1017" t="s">
        <v>445</v>
      </c>
      <c r="AG125" s="1015"/>
      <c r="AH125" s="1015"/>
      <c r="AI125" s="1015"/>
      <c r="AJ125" s="1016"/>
      <c r="AK125" s="1017" t="s">
        <v>415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488</v>
      </c>
      <c r="CL125" s="1064"/>
      <c r="CM125" s="1064"/>
      <c r="CN125" s="1064"/>
      <c r="CO125" s="1065"/>
      <c r="CP125" s="996" t="s">
        <v>489</v>
      </c>
      <c r="CQ125" s="945"/>
      <c r="CR125" s="945"/>
      <c r="CS125" s="945"/>
      <c r="CT125" s="945"/>
      <c r="CU125" s="945"/>
      <c r="CV125" s="945"/>
      <c r="CW125" s="945"/>
      <c r="CX125" s="945"/>
      <c r="CY125" s="945"/>
      <c r="CZ125" s="945"/>
      <c r="DA125" s="945"/>
      <c r="DB125" s="945"/>
      <c r="DC125" s="945"/>
      <c r="DD125" s="945"/>
      <c r="DE125" s="945"/>
      <c r="DF125" s="946"/>
      <c r="DG125" s="982" t="s">
        <v>468</v>
      </c>
      <c r="DH125" s="983"/>
      <c r="DI125" s="983"/>
      <c r="DJ125" s="983"/>
      <c r="DK125" s="983"/>
      <c r="DL125" s="983" t="s">
        <v>475</v>
      </c>
      <c r="DM125" s="983"/>
      <c r="DN125" s="983"/>
      <c r="DO125" s="983"/>
      <c r="DP125" s="983"/>
      <c r="DQ125" s="983" t="s">
        <v>476</v>
      </c>
      <c r="DR125" s="983"/>
      <c r="DS125" s="983"/>
      <c r="DT125" s="983"/>
      <c r="DU125" s="983"/>
      <c r="DV125" s="984" t="s">
        <v>448</v>
      </c>
      <c r="DW125" s="984"/>
      <c r="DX125" s="984"/>
      <c r="DY125" s="984"/>
      <c r="DZ125" s="985"/>
    </row>
    <row r="126" spans="1:130" s="247" customFormat="1" ht="26.25" customHeight="1" thickBot="1">
      <c r="A126" s="1115"/>
      <c r="B126" s="1002"/>
      <c r="C126" s="972" t="s">
        <v>474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445</v>
      </c>
      <c r="AB126" s="1015"/>
      <c r="AC126" s="1015"/>
      <c r="AD126" s="1015"/>
      <c r="AE126" s="1016"/>
      <c r="AF126" s="1017" t="s">
        <v>448</v>
      </c>
      <c r="AG126" s="1015"/>
      <c r="AH126" s="1015"/>
      <c r="AI126" s="1015"/>
      <c r="AJ126" s="1016"/>
      <c r="AK126" s="1017" t="s">
        <v>466</v>
      </c>
      <c r="AL126" s="1015"/>
      <c r="AM126" s="1015"/>
      <c r="AN126" s="1015"/>
      <c r="AO126" s="1016"/>
      <c r="AP126" s="1018" t="s">
        <v>415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415</v>
      </c>
      <c r="DH126" s="976"/>
      <c r="DI126" s="976"/>
      <c r="DJ126" s="976"/>
      <c r="DK126" s="976"/>
      <c r="DL126" s="976" t="s">
        <v>445</v>
      </c>
      <c r="DM126" s="976"/>
      <c r="DN126" s="976"/>
      <c r="DO126" s="976"/>
      <c r="DP126" s="976"/>
      <c r="DQ126" s="976" t="s">
        <v>466</v>
      </c>
      <c r="DR126" s="976"/>
      <c r="DS126" s="976"/>
      <c r="DT126" s="976"/>
      <c r="DU126" s="976"/>
      <c r="DV126" s="977" t="s">
        <v>466</v>
      </c>
      <c r="DW126" s="977"/>
      <c r="DX126" s="977"/>
      <c r="DY126" s="977"/>
      <c r="DZ126" s="978"/>
    </row>
    <row r="127" spans="1:130" s="247" customFormat="1" ht="26.25" customHeight="1">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466</v>
      </c>
      <c r="AB127" s="1015"/>
      <c r="AC127" s="1015"/>
      <c r="AD127" s="1015"/>
      <c r="AE127" s="1016"/>
      <c r="AF127" s="1017" t="s">
        <v>415</v>
      </c>
      <c r="AG127" s="1015"/>
      <c r="AH127" s="1015"/>
      <c r="AI127" s="1015"/>
      <c r="AJ127" s="1016"/>
      <c r="AK127" s="1017" t="s">
        <v>415</v>
      </c>
      <c r="AL127" s="1015"/>
      <c r="AM127" s="1015"/>
      <c r="AN127" s="1015"/>
      <c r="AO127" s="1016"/>
      <c r="AP127" s="1018" t="s">
        <v>415</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476</v>
      </c>
      <c r="DH127" s="976"/>
      <c r="DI127" s="976"/>
      <c r="DJ127" s="976"/>
      <c r="DK127" s="976"/>
      <c r="DL127" s="976" t="s">
        <v>445</v>
      </c>
      <c r="DM127" s="976"/>
      <c r="DN127" s="976"/>
      <c r="DO127" s="976"/>
      <c r="DP127" s="976"/>
      <c r="DQ127" s="976" t="s">
        <v>448</v>
      </c>
      <c r="DR127" s="976"/>
      <c r="DS127" s="976"/>
      <c r="DT127" s="976"/>
      <c r="DU127" s="976"/>
      <c r="DV127" s="977" t="s">
        <v>466</v>
      </c>
      <c r="DW127" s="977"/>
      <c r="DX127" s="977"/>
      <c r="DY127" s="977"/>
      <c r="DZ127" s="978"/>
    </row>
    <row r="128" spans="1:130" s="247" customFormat="1" ht="26.25" customHeight="1" thickBot="1">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912889</v>
      </c>
      <c r="AB128" s="1104"/>
      <c r="AC128" s="1104"/>
      <c r="AD128" s="1104"/>
      <c r="AE128" s="1105"/>
      <c r="AF128" s="1106">
        <v>351777</v>
      </c>
      <c r="AG128" s="1104"/>
      <c r="AH128" s="1104"/>
      <c r="AI128" s="1104"/>
      <c r="AJ128" s="1105"/>
      <c r="AK128" s="1106">
        <v>327605</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468</v>
      </c>
      <c r="BG128" s="1111"/>
      <c r="BH128" s="1111"/>
      <c r="BI128" s="1111"/>
      <c r="BJ128" s="1111"/>
      <c r="BK128" s="1111"/>
      <c r="BL128" s="1112"/>
      <c r="BM128" s="1110">
        <v>13.01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475</v>
      </c>
      <c r="DH128" s="1096"/>
      <c r="DI128" s="1096"/>
      <c r="DJ128" s="1096"/>
      <c r="DK128" s="1096"/>
      <c r="DL128" s="1096" t="s">
        <v>470</v>
      </c>
      <c r="DM128" s="1096"/>
      <c r="DN128" s="1096"/>
      <c r="DO128" s="1096"/>
      <c r="DP128" s="1096"/>
      <c r="DQ128" s="1096" t="s">
        <v>448</v>
      </c>
      <c r="DR128" s="1096"/>
      <c r="DS128" s="1096"/>
      <c r="DT128" s="1096"/>
      <c r="DU128" s="1096"/>
      <c r="DV128" s="1097" t="s">
        <v>445</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12325353</v>
      </c>
      <c r="AB129" s="1015"/>
      <c r="AC129" s="1015"/>
      <c r="AD129" s="1015"/>
      <c r="AE129" s="1016"/>
      <c r="AF129" s="1017">
        <v>12389786</v>
      </c>
      <c r="AG129" s="1015"/>
      <c r="AH129" s="1015"/>
      <c r="AI129" s="1015"/>
      <c r="AJ129" s="1016"/>
      <c r="AK129" s="1017">
        <v>12417400</v>
      </c>
      <c r="AL129" s="1015"/>
      <c r="AM129" s="1015"/>
      <c r="AN129" s="1015"/>
      <c r="AO129" s="1016"/>
      <c r="AP129" s="1132"/>
      <c r="AQ129" s="1133"/>
      <c r="AR129" s="1133"/>
      <c r="AS129" s="1133"/>
      <c r="AT129" s="1134"/>
      <c r="AU129" s="285"/>
      <c r="AV129" s="285"/>
      <c r="AW129" s="285"/>
      <c r="AX129" s="1123" t="s">
        <v>502</v>
      </c>
      <c r="AY129" s="1006"/>
      <c r="AZ129" s="1006"/>
      <c r="BA129" s="1006"/>
      <c r="BB129" s="1006"/>
      <c r="BC129" s="1006"/>
      <c r="BD129" s="1006"/>
      <c r="BE129" s="1007"/>
      <c r="BF129" s="1124" t="s">
        <v>466</v>
      </c>
      <c r="BG129" s="1125"/>
      <c r="BH129" s="1125"/>
      <c r="BI129" s="1125"/>
      <c r="BJ129" s="1125"/>
      <c r="BK129" s="1125"/>
      <c r="BL129" s="1126"/>
      <c r="BM129" s="1124">
        <v>18.010000000000002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1557002</v>
      </c>
      <c r="AB130" s="1015"/>
      <c r="AC130" s="1015"/>
      <c r="AD130" s="1015"/>
      <c r="AE130" s="1016"/>
      <c r="AF130" s="1017">
        <v>1530976</v>
      </c>
      <c r="AG130" s="1015"/>
      <c r="AH130" s="1015"/>
      <c r="AI130" s="1015"/>
      <c r="AJ130" s="1016"/>
      <c r="AK130" s="1017">
        <v>1523424</v>
      </c>
      <c r="AL130" s="1015"/>
      <c r="AM130" s="1015"/>
      <c r="AN130" s="1015"/>
      <c r="AO130" s="1016"/>
      <c r="AP130" s="1132"/>
      <c r="AQ130" s="1133"/>
      <c r="AR130" s="1133"/>
      <c r="AS130" s="1133"/>
      <c r="AT130" s="1134"/>
      <c r="AU130" s="285"/>
      <c r="AV130" s="285"/>
      <c r="AW130" s="285"/>
      <c r="AX130" s="1123" t="s">
        <v>505</v>
      </c>
      <c r="AY130" s="1006"/>
      <c r="AZ130" s="1006"/>
      <c r="BA130" s="1006"/>
      <c r="BB130" s="1006"/>
      <c r="BC130" s="1006"/>
      <c r="BD130" s="1006"/>
      <c r="BE130" s="1007"/>
      <c r="BF130" s="1160">
        <v>7.5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10768351</v>
      </c>
      <c r="AB131" s="1040"/>
      <c r="AC131" s="1040"/>
      <c r="AD131" s="1040"/>
      <c r="AE131" s="1041"/>
      <c r="AF131" s="1039">
        <v>10858810</v>
      </c>
      <c r="AG131" s="1040"/>
      <c r="AH131" s="1040"/>
      <c r="AI131" s="1040"/>
      <c r="AJ131" s="1041"/>
      <c r="AK131" s="1039">
        <v>10893976</v>
      </c>
      <c r="AL131" s="1040"/>
      <c r="AM131" s="1040"/>
      <c r="AN131" s="1040"/>
      <c r="AO131" s="1041"/>
      <c r="AP131" s="1170"/>
      <c r="AQ131" s="1171"/>
      <c r="AR131" s="1171"/>
      <c r="AS131" s="1171"/>
      <c r="AT131" s="1172"/>
      <c r="AU131" s="285"/>
      <c r="AV131" s="285"/>
      <c r="AW131" s="285"/>
      <c r="AX131" s="1142" t="s">
        <v>507</v>
      </c>
      <c r="AY131" s="1093"/>
      <c r="AZ131" s="1093"/>
      <c r="BA131" s="1093"/>
      <c r="BB131" s="1093"/>
      <c r="BC131" s="1093"/>
      <c r="BD131" s="1093"/>
      <c r="BE131" s="1094"/>
      <c r="BF131" s="1143">
        <v>93.8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6.5509565949999997</v>
      </c>
      <c r="AB132" s="1156"/>
      <c r="AC132" s="1156"/>
      <c r="AD132" s="1156"/>
      <c r="AE132" s="1157"/>
      <c r="AF132" s="1158">
        <v>9.1784182609999991</v>
      </c>
      <c r="AG132" s="1156"/>
      <c r="AH132" s="1156"/>
      <c r="AI132" s="1156"/>
      <c r="AJ132" s="1157"/>
      <c r="AK132" s="1158">
        <v>6.7865763609999998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7.8</v>
      </c>
      <c r="AB133" s="1139"/>
      <c r="AC133" s="1139"/>
      <c r="AD133" s="1139"/>
      <c r="AE133" s="1140"/>
      <c r="AF133" s="1138">
        <v>7.7</v>
      </c>
      <c r="AG133" s="1139"/>
      <c r="AH133" s="1139"/>
      <c r="AI133" s="1139"/>
      <c r="AJ133" s="1140"/>
      <c r="AK133" s="1138">
        <v>7.5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rmc369rXngd7lNoFSQLUNucOrFNGLlN7SFNxaXGddlCgvXqlfqc2/IAJP//dLQFOxWB1F73CW2iXw58d04wkw==" saltValue="uvjC59oZFo0dinIw4/p4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5t8ksF7eTj5ALYN8GsgPZpcM0hDaFHDTudMFBFPD9LFtXQxTxW1mIsiQn0TVPlix0iWRPzWrOXmuM7geHTIZQ==" saltValue="491Y5WECrPSk+5+fR6sX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jEar//KNA1MqTckk2aixzaz2EUGMMJFYmymVXaRvUM8iXMTU3mXfDTpazTz+VHplpwfx6PzYlLyedpJf8/Q8g==" saltValue="0yItEmifbGpuWzroC6oM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519</v>
      </c>
      <c r="AL9" s="1179"/>
      <c r="AM9" s="1179"/>
      <c r="AN9" s="1180"/>
      <c r="AO9" s="313">
        <v>3560231</v>
      </c>
      <c r="AP9" s="313">
        <v>62698</v>
      </c>
      <c r="AQ9" s="314">
        <v>57754</v>
      </c>
      <c r="AR9" s="315">
        <v>8.6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520</v>
      </c>
      <c r="AL10" s="1179"/>
      <c r="AM10" s="1179"/>
      <c r="AN10" s="1180"/>
      <c r="AO10" s="316">
        <v>447547</v>
      </c>
      <c r="AP10" s="316">
        <v>7882</v>
      </c>
      <c r="AQ10" s="317">
        <v>3830</v>
      </c>
      <c r="AR10" s="318">
        <v>105.8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521</v>
      </c>
      <c r="AL11" s="1179"/>
      <c r="AM11" s="1179"/>
      <c r="AN11" s="1180"/>
      <c r="AO11" s="316">
        <v>599889</v>
      </c>
      <c r="AP11" s="316">
        <v>10564</v>
      </c>
      <c r="AQ11" s="317">
        <v>6814</v>
      </c>
      <c r="AR11" s="318">
        <v>55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522</v>
      </c>
      <c r="AL12" s="1179"/>
      <c r="AM12" s="1179"/>
      <c r="AN12" s="1180"/>
      <c r="AO12" s="316">
        <v>72936</v>
      </c>
      <c r="AP12" s="316">
        <v>1284</v>
      </c>
      <c r="AQ12" s="317">
        <v>1059</v>
      </c>
      <c r="AR12" s="318">
        <v>21.2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523</v>
      </c>
      <c r="AL13" s="1179"/>
      <c r="AM13" s="1179"/>
      <c r="AN13" s="1180"/>
      <c r="AO13" s="316" t="s">
        <v>524</v>
      </c>
      <c r="AP13" s="316" t="s">
        <v>524</v>
      </c>
      <c r="AQ13" s="317">
        <v>4</v>
      </c>
      <c r="AR13" s="318" t="s">
        <v>524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525</v>
      </c>
      <c r="AL14" s="1179"/>
      <c r="AM14" s="1179"/>
      <c r="AN14" s="1180"/>
      <c r="AO14" s="316">
        <v>124007</v>
      </c>
      <c r="AP14" s="316">
        <v>2184</v>
      </c>
      <c r="AQ14" s="317">
        <v>2651</v>
      </c>
      <c r="AR14" s="318">
        <v>-17.600000000000001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526</v>
      </c>
      <c r="AL15" s="1179"/>
      <c r="AM15" s="1179"/>
      <c r="AN15" s="1180"/>
      <c r="AO15" s="316">
        <v>63478</v>
      </c>
      <c r="AP15" s="316">
        <v>1118</v>
      </c>
      <c r="AQ15" s="317">
        <v>1352</v>
      </c>
      <c r="AR15" s="318">
        <v>-17.3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527</v>
      </c>
      <c r="AL16" s="1182"/>
      <c r="AM16" s="1182"/>
      <c r="AN16" s="1183"/>
      <c r="AO16" s="316">
        <v>-140473</v>
      </c>
      <c r="AP16" s="316">
        <v>-2474</v>
      </c>
      <c r="AQ16" s="317">
        <v>-4074</v>
      </c>
      <c r="AR16" s="318">
        <v>-39.299999999999997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4727615</v>
      </c>
      <c r="AP17" s="316">
        <v>83256</v>
      </c>
      <c r="AQ17" s="317">
        <v>69392</v>
      </c>
      <c r="AR17" s="318">
        <v>20</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532</v>
      </c>
      <c r="AL21" s="1174"/>
      <c r="AM21" s="1174"/>
      <c r="AN21" s="1175"/>
      <c r="AO21" s="328">
        <v>7.66</v>
      </c>
      <c r="AP21" s="329">
        <v>6.31</v>
      </c>
      <c r="AQ21" s="330">
        <v>1.35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533</v>
      </c>
      <c r="AL22" s="1174"/>
      <c r="AM22" s="1174"/>
      <c r="AN22" s="1175"/>
      <c r="AO22" s="333">
        <v>100.5</v>
      </c>
      <c r="AP22" s="334">
        <v>98.4</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537</v>
      </c>
      <c r="AL32" s="1190"/>
      <c r="AM32" s="1190"/>
      <c r="AN32" s="1191"/>
      <c r="AO32" s="343">
        <v>2217247</v>
      </c>
      <c r="AP32" s="343">
        <v>39047</v>
      </c>
      <c r="AQ32" s="344">
        <v>34189</v>
      </c>
      <c r="AR32" s="345">
        <v>14.2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538</v>
      </c>
      <c r="AL33" s="1190"/>
      <c r="AM33" s="1190"/>
      <c r="AN33" s="1191"/>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539</v>
      </c>
      <c r="AL34" s="1190"/>
      <c r="AM34" s="1190"/>
      <c r="AN34" s="1191"/>
      <c r="AO34" s="343" t="s">
        <v>524</v>
      </c>
      <c r="AP34" s="343" t="s">
        <v>524</v>
      </c>
      <c r="AQ34" s="344">
        <v>16</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540</v>
      </c>
      <c r="AL35" s="1190"/>
      <c r="AM35" s="1190"/>
      <c r="AN35" s="1191"/>
      <c r="AO35" s="343">
        <v>205903</v>
      </c>
      <c r="AP35" s="343">
        <v>3626</v>
      </c>
      <c r="AQ35" s="344">
        <v>9412</v>
      </c>
      <c r="AR35" s="345">
        <v>-61.5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541</v>
      </c>
      <c r="AL36" s="1190"/>
      <c r="AM36" s="1190"/>
      <c r="AN36" s="1191"/>
      <c r="AO36" s="343">
        <v>62390</v>
      </c>
      <c r="AP36" s="343">
        <v>1099</v>
      </c>
      <c r="AQ36" s="344">
        <v>2024</v>
      </c>
      <c r="AR36" s="345">
        <v>-45.7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542</v>
      </c>
      <c r="AL37" s="1190"/>
      <c r="AM37" s="1190"/>
      <c r="AN37" s="1191"/>
      <c r="AO37" s="343">
        <v>104772</v>
      </c>
      <c r="AP37" s="343">
        <v>1845</v>
      </c>
      <c r="AQ37" s="344">
        <v>1165</v>
      </c>
      <c r="AR37" s="345">
        <v>58.4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543</v>
      </c>
      <c r="AL38" s="1193"/>
      <c r="AM38" s="1193"/>
      <c r="AN38" s="1194"/>
      <c r="AO38" s="346">
        <v>45</v>
      </c>
      <c r="AP38" s="346">
        <v>1</v>
      </c>
      <c r="AQ38" s="347">
        <v>2</v>
      </c>
      <c r="AR38" s="335">
        <v>-50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544</v>
      </c>
      <c r="AL39" s="1193"/>
      <c r="AM39" s="1193"/>
      <c r="AN39" s="1194"/>
      <c r="AO39" s="343">
        <v>-327605</v>
      </c>
      <c r="AP39" s="343">
        <v>-5769</v>
      </c>
      <c r="AQ39" s="344">
        <v>-6367</v>
      </c>
      <c r="AR39" s="345">
        <v>-9.4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545</v>
      </c>
      <c r="AL40" s="1190"/>
      <c r="AM40" s="1190"/>
      <c r="AN40" s="1191"/>
      <c r="AO40" s="343">
        <v>-1523424</v>
      </c>
      <c r="AP40" s="343">
        <v>-26828</v>
      </c>
      <c r="AQ40" s="344">
        <v>-28963</v>
      </c>
      <c r="AR40" s="345">
        <v>-7.4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739328</v>
      </c>
      <c r="AP41" s="343">
        <v>13020</v>
      </c>
      <c r="AQ41" s="344">
        <v>11478</v>
      </c>
      <c r="AR41" s="345">
        <v>13.4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514</v>
      </c>
      <c r="AN49" s="1186" t="s">
        <v>549</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1663217</v>
      </c>
      <c r="AN51" s="365">
        <v>28169</v>
      </c>
      <c r="AO51" s="366">
        <v>95.8</v>
      </c>
      <c r="AP51" s="367">
        <v>47278</v>
      </c>
      <c r="AQ51" s="368">
        <v>-12.3</v>
      </c>
      <c r="AR51" s="369">
        <v>108.1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1395705</v>
      </c>
      <c r="AN52" s="373">
        <v>23638</v>
      </c>
      <c r="AO52" s="374">
        <v>195.8</v>
      </c>
      <c r="AP52" s="375">
        <v>24096</v>
      </c>
      <c r="AQ52" s="376">
        <v>16.899999999999999</v>
      </c>
      <c r="AR52" s="377">
        <v>178.9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1684089</v>
      </c>
      <c r="AN53" s="365">
        <v>28726</v>
      </c>
      <c r="AO53" s="366">
        <v>2</v>
      </c>
      <c r="AP53" s="367">
        <v>44504</v>
      </c>
      <c r="AQ53" s="368">
        <v>-5.9</v>
      </c>
      <c r="AR53" s="369">
        <v>7.9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928675</v>
      </c>
      <c r="AN54" s="373">
        <v>15841</v>
      </c>
      <c r="AO54" s="374">
        <v>-33</v>
      </c>
      <c r="AP54" s="375">
        <v>25876</v>
      </c>
      <c r="AQ54" s="376">
        <v>7.4</v>
      </c>
      <c r="AR54" s="377">
        <v>-40.4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2535176</v>
      </c>
      <c r="AN55" s="365">
        <v>43752</v>
      </c>
      <c r="AO55" s="366">
        <v>52.3</v>
      </c>
      <c r="AP55" s="367">
        <v>47820</v>
      </c>
      <c r="AQ55" s="368">
        <v>7.5</v>
      </c>
      <c r="AR55" s="369">
        <v>44.8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1521725</v>
      </c>
      <c r="AN56" s="373">
        <v>26262</v>
      </c>
      <c r="AO56" s="374">
        <v>65.8</v>
      </c>
      <c r="AP56" s="375">
        <v>25855</v>
      </c>
      <c r="AQ56" s="376">
        <v>-0.1</v>
      </c>
      <c r="AR56" s="377">
        <v>65.900000000000006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1668855</v>
      </c>
      <c r="AN57" s="365">
        <v>29096</v>
      </c>
      <c r="AO57" s="366">
        <v>-33.5</v>
      </c>
      <c r="AP57" s="367">
        <v>41934</v>
      </c>
      <c r="AQ57" s="368">
        <v>-12.3</v>
      </c>
      <c r="AR57" s="369">
        <v>-21.2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680164</v>
      </c>
      <c r="AN58" s="373">
        <v>11858</v>
      </c>
      <c r="AO58" s="374">
        <v>-54.8</v>
      </c>
      <c r="AP58" s="375">
        <v>23352</v>
      </c>
      <c r="AQ58" s="376">
        <v>-9.6999999999999993</v>
      </c>
      <c r="AR58" s="377">
        <v>-45.1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2444946</v>
      </c>
      <c r="AN59" s="365">
        <v>43057</v>
      </c>
      <c r="AO59" s="366">
        <v>48</v>
      </c>
      <c r="AP59" s="367">
        <v>45588</v>
      </c>
      <c r="AQ59" s="368">
        <v>8.6999999999999993</v>
      </c>
      <c r="AR59" s="369">
        <v>39.299999999999997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1609041</v>
      </c>
      <c r="AN60" s="373">
        <v>28336</v>
      </c>
      <c r="AO60" s="374">
        <v>139</v>
      </c>
      <c r="AP60" s="375">
        <v>24150</v>
      </c>
      <c r="AQ60" s="376">
        <v>3.4</v>
      </c>
      <c r="AR60" s="377">
        <v>135.6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1999257</v>
      </c>
      <c r="AN61" s="380">
        <v>34560</v>
      </c>
      <c r="AO61" s="381">
        <v>32.9</v>
      </c>
      <c r="AP61" s="382">
        <v>45425</v>
      </c>
      <c r="AQ61" s="383">
        <v>-2.9</v>
      </c>
      <c r="AR61" s="369">
        <v>35.799999999999997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1227062</v>
      </c>
      <c r="AN62" s="373">
        <v>21187</v>
      </c>
      <c r="AO62" s="374">
        <v>62.6</v>
      </c>
      <c r="AP62" s="375">
        <v>24666</v>
      </c>
      <c r="AQ62" s="376">
        <v>3.6</v>
      </c>
      <c r="AR62" s="377">
        <v>59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F4bDrNrz4dtU7opIk12X2gbnUpjMxW3In0FFGG9lzJKz/+QaqB2U1H5C+pmiCiH96LToZzsNDQgTR10XYEzxoA==" saltValue="eamE3yWP1S7A4H6jR+tu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U9" sqref="BU9"/>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0" spans="125:125" ht="13.5" hidden="1" customHeight="1"/>
    <row r="121" spans="125:125" ht="13.5" hidden="1" customHeight="1">
      <c r="DU121" s="291"/>
    </row>
  </sheetData>
  <sheetProtection algorithmName="SHA-512" hashValue="xFSyYSyNBgSDCgk09UAt/WVL6/NklncLp44jkk19YeAnVf1Pa9EVR9TEOo/LhqY47RgRutD8T/V5WwGX+V8T3A==" saltValue="88xRLi82cl8vATymiVoe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C5s556tOU66dKiz46vpsIaYS7FArbhRV9EiBLhRS7Qdm4B60cOIf1/7XRaaijH92Zl+zYkbUIWuUx5A6xw8eVQ==" saltValue="kBKhMZMSSm2BARdgQNNl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98" t="s">
        <v>3</v>
      </c>
      <c r="D47" s="1198"/>
      <c r="E47" s="1199"/>
      <c r="F47" s="11">
        <v>8.41</v>
      </c>
      <c r="G47" s="12">
        <v>7.26</v>
      </c>
      <c r="H47" s="12">
        <v>5.94</v>
      </c>
      <c r="I47" s="12">
        <v>3.25</v>
      </c>
      <c r="J47" s="13">
        <v>3.66</v>
      </c>
    </row>
    <row r="48" spans="2:10" ht="57.75" customHeight="1">
      <c r="B48" s="14"/>
      <c r="C48" s="1200" t="s">
        <v>4</v>
      </c>
      <c r="D48" s="1200"/>
      <c r="E48" s="1201"/>
      <c r="F48" s="15">
        <v>6.59</v>
      </c>
      <c r="G48" s="16">
        <v>4.26</v>
      </c>
      <c r="H48" s="16">
        <v>2.0699999999999998</v>
      </c>
      <c r="I48" s="16">
        <v>3.11</v>
      </c>
      <c r="J48" s="17">
        <v>1.21</v>
      </c>
    </row>
    <row r="49" spans="2:10" ht="57.75" customHeight="1" thickBot="1">
      <c r="B49" s="18"/>
      <c r="C49" s="1202" t="s">
        <v>5</v>
      </c>
      <c r="D49" s="1202"/>
      <c r="E49" s="1203"/>
      <c r="F49" s="19">
        <v>2.78</v>
      </c>
      <c r="G49" s="20" t="s">
        <v>570</v>
      </c>
      <c r="H49" s="20" t="s">
        <v>571</v>
      </c>
      <c r="I49" s="20" t="s">
        <v>572</v>
      </c>
      <c r="J49" s="21" t="s">
        <v>573</v>
      </c>
    </row>
    <row r="50" spans="2:10" ht="13.5" customHeight="1"/>
  </sheetData>
  <sheetProtection algorithmName="SHA-512" hashValue="vClOE9DJagLS/aMK07l5kiiKRttpKhTzxGv9VHwkd4EmALMndr0mvewHcny0XXhpVQ3t7BXFmOry++15NHOEaA==" saltValue="TtV1RSeCynt39KEFnhGP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亀甲 信治</cp:lastModifiedBy>
  <cp:lastPrinted>2021-03-03T06:53:40Z</cp:lastPrinted>
  <dcterms:created xsi:type="dcterms:W3CDTF">2021-02-05T03:34:08Z</dcterms:created>
  <dcterms:modified xsi:type="dcterms:W3CDTF">2021-10-07T01:39:59Z</dcterms:modified>
  <cp:category/>
</cp:coreProperties>
</file>